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pfito365-my.sharepoint.com/personal/smuk_inc_cpf_co_th/Documents/"/>
    </mc:Choice>
  </mc:AlternateContent>
  <xr:revisionPtr revIDLastSave="0" documentId="8_{04368E09-D0DC-4F11-99B7-0AD2DF7DAA35}" xr6:coauthVersionLast="47" xr6:coauthVersionMax="47" xr10:uidLastSave="{00000000-0000-0000-0000-000000000000}"/>
  <bookViews>
    <workbookView xWindow="-110" yWindow="-110" windowWidth="19420" windowHeight="10300" firstSheet="9" activeTab="9" xr2:uid="{00000000-000D-0000-FFFF-FFFF00000000}"/>
  </bookViews>
  <sheets>
    <sheet name="SDPรวม" sheetId="12" r:id="rId1"/>
    <sheet name="SDP.Phayao" sheetId="13" r:id="rId2"/>
    <sheet name="SDP.หางดง" sheetId="8" r:id="rId3"/>
    <sheet name="SDP.เชียงใหม่1+แม่ริม " sheetId="9" r:id="rId4"/>
    <sheet name="S2_แพร่และน่าน" sheetId="16" r:id="rId5"/>
    <sheet name="S3_เชียงราย" sheetId="17" r:id="rId6"/>
    <sheet name="SDP.Plant Base" sheetId="11" r:id="rId7"/>
    <sheet name="S4_พะเยา" sheetId="18" r:id="rId8"/>
    <sheet name="Ready Meal" sheetId="15" r:id="rId9"/>
    <sheet name="SDP.ขนมไทยน้ำกะทิ" sheetId="10" r:id="rId10"/>
    <sheet name="Makro เชียง1" sheetId="14" r:id="rId11"/>
    <sheet name="CP_ขนมไทยน้ำกะทิ" sheetId="4" r:id="rId12"/>
    <sheet name="แกง" sheetId="6" r:id="rId13"/>
    <sheet name="เน้นโปรตีน" sheetId="7" r:id="rId14"/>
  </sheets>
  <calcPr calcId="191028" refMode="R1C1" iterateCount="0" calcOnSave="0" concurrentCalc="0"/>
  <pivotCaches>
    <pivotCache cacheId="2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0" i="10" l="1"/>
  <c r="D319" i="10"/>
  <c r="D318" i="10"/>
  <c r="K207" i="10"/>
  <c r="K203" i="10"/>
  <c r="K197" i="10"/>
  <c r="K191" i="10"/>
  <c r="K185" i="10"/>
  <c r="K179" i="10"/>
  <c r="K175" i="10"/>
  <c r="K164" i="10"/>
  <c r="K159" i="10"/>
  <c r="K154" i="10"/>
  <c r="K148" i="10"/>
  <c r="K141" i="10"/>
  <c r="K135" i="10"/>
  <c r="K129" i="10"/>
  <c r="K124" i="10"/>
  <c r="K121" i="10"/>
  <c r="K117" i="10"/>
  <c r="K113" i="10"/>
  <c r="K108" i="10"/>
  <c r="K102" i="10"/>
  <c r="K96" i="10"/>
  <c r="K91" i="10"/>
  <c r="V36" i="11"/>
  <c r="C3" i="13"/>
  <c r="C4" i="13"/>
  <c r="C5" i="13"/>
  <c r="C6" i="13"/>
  <c r="C7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D40" i="13"/>
  <c r="D41" i="13"/>
  <c r="C8" i="13"/>
  <c r="C262" i="8"/>
  <c r="H48" i="18"/>
  <c r="H87" i="16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E318" i="10"/>
  <c r="E319" i="10"/>
  <c r="E58" i="15"/>
  <c r="D58" i="15"/>
  <c r="D59" i="15"/>
  <c r="A3" i="9"/>
  <c r="A38" i="9"/>
  <c r="A39" i="9"/>
  <c r="A40" i="9"/>
  <c r="A41" i="9"/>
  <c r="A42" i="9"/>
  <c r="A43" i="9"/>
  <c r="A44" i="9"/>
  <c r="A246" i="9"/>
  <c r="A247" i="9"/>
  <c r="A248" i="9"/>
  <c r="A249" i="9"/>
  <c r="A250" i="9"/>
  <c r="A251" i="9"/>
  <c r="A252" i="9"/>
  <c r="A253" i="9"/>
  <c r="A254" i="9"/>
  <c r="A255" i="9"/>
  <c r="A256" i="9"/>
  <c r="A237" i="9"/>
  <c r="A238" i="9"/>
  <c r="A239" i="9"/>
  <c r="A240" i="9"/>
  <c r="A241" i="9"/>
  <c r="A242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43" i="9"/>
  <c r="A244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6" i="9"/>
  <c r="A27" i="9"/>
  <c r="A28" i="9"/>
  <c r="A29" i="9"/>
  <c r="A30" i="9"/>
  <c r="A31" i="9"/>
  <c r="A32" i="9"/>
  <c r="A33" i="9"/>
  <c r="A34" i="9"/>
  <c r="A35" i="9"/>
  <c r="A36" i="9"/>
  <c r="A37" i="9"/>
  <c r="D183" i="12"/>
  <c r="H232" i="10"/>
  <c r="H233" i="10"/>
  <c r="H234" i="10"/>
  <c r="H235" i="10"/>
  <c r="H237" i="10"/>
  <c r="H236" i="10"/>
  <c r="H201" i="10"/>
  <c r="J201" i="10"/>
  <c r="H202" i="10"/>
  <c r="J202" i="10"/>
  <c r="H173" i="10"/>
  <c r="H174" i="10"/>
  <c r="J174" i="10"/>
  <c r="H169" i="10"/>
  <c r="J169" i="10"/>
  <c r="H170" i="10"/>
  <c r="J170" i="10"/>
  <c r="H171" i="10"/>
  <c r="J171" i="10"/>
  <c r="H172" i="10"/>
  <c r="H176" i="10"/>
  <c r="I176" i="10"/>
  <c r="H178" i="10"/>
  <c r="J178" i="10"/>
  <c r="H177" i="10"/>
  <c r="J177" i="10"/>
  <c r="H180" i="10"/>
  <c r="I180" i="10"/>
  <c r="H181" i="10"/>
  <c r="J181" i="10"/>
  <c r="H182" i="10"/>
  <c r="J182" i="10"/>
  <c r="H184" i="10"/>
  <c r="H183" i="10"/>
  <c r="J183" i="10"/>
  <c r="H186" i="10"/>
  <c r="H187" i="10"/>
  <c r="J187" i="10"/>
  <c r="H188" i="10"/>
  <c r="J188" i="10"/>
  <c r="H190" i="10"/>
  <c r="J190" i="10"/>
  <c r="H189" i="10"/>
  <c r="J189" i="10"/>
  <c r="H192" i="10"/>
  <c r="H193" i="10"/>
  <c r="J193" i="10"/>
  <c r="H194" i="10"/>
  <c r="J194" i="10"/>
  <c r="H196" i="10"/>
  <c r="J196" i="10"/>
  <c r="H195" i="10"/>
  <c r="J195" i="10"/>
  <c r="H198" i="10"/>
  <c r="H199" i="10"/>
  <c r="J199" i="10"/>
  <c r="H200" i="10"/>
  <c r="J200" i="10"/>
  <c r="H204" i="10"/>
  <c r="K204" i="10"/>
  <c r="H206" i="10"/>
  <c r="J206" i="10"/>
  <c r="H205" i="10"/>
  <c r="J205" i="10"/>
  <c r="H208" i="10"/>
  <c r="H209" i="10"/>
  <c r="J209" i="10"/>
  <c r="H210" i="10"/>
  <c r="J210" i="10"/>
  <c r="H212" i="10"/>
  <c r="J212" i="10"/>
  <c r="H211" i="10"/>
  <c r="J211" i="10"/>
  <c r="H214" i="10"/>
  <c r="H215" i="10"/>
  <c r="J215" i="10"/>
  <c r="H216" i="10"/>
  <c r="J216" i="10"/>
  <c r="H218" i="10"/>
  <c r="J218" i="10"/>
  <c r="H217" i="10"/>
  <c r="J217" i="10"/>
  <c r="H220" i="10"/>
  <c r="H221" i="10"/>
  <c r="J221" i="10"/>
  <c r="H222" i="10"/>
  <c r="J222" i="10"/>
  <c r="H224" i="10"/>
  <c r="H223" i="10"/>
  <c r="J223" i="10"/>
  <c r="H226" i="10"/>
  <c r="H227" i="10"/>
  <c r="J227" i="10"/>
  <c r="H228" i="10"/>
  <c r="J228" i="10"/>
  <c r="H230" i="10"/>
  <c r="J230" i="10"/>
  <c r="H229" i="10"/>
  <c r="J229" i="10"/>
  <c r="H158" i="10"/>
  <c r="C158" i="10"/>
  <c r="H153" i="10"/>
  <c r="H142" i="10"/>
  <c r="H143" i="10"/>
  <c r="H144" i="10"/>
  <c r="H145" i="10"/>
  <c r="H147" i="10"/>
  <c r="H146" i="10"/>
  <c r="H149" i="10"/>
  <c r="H150" i="10"/>
  <c r="H151" i="10"/>
  <c r="H152" i="10"/>
  <c r="H155" i="10"/>
  <c r="K155" i="10"/>
  <c r="H156" i="10"/>
  <c r="H157" i="10"/>
  <c r="H160" i="10"/>
  <c r="H161" i="10"/>
  <c r="H163" i="10"/>
  <c r="H162" i="10"/>
  <c r="H123" i="10"/>
  <c r="C123" i="10"/>
  <c r="H118" i="10"/>
  <c r="H119" i="10"/>
  <c r="C119" i="10"/>
  <c r="H120" i="10"/>
  <c r="C120" i="10"/>
  <c r="H121" i="10"/>
  <c r="C121" i="10"/>
  <c r="H122" i="10"/>
  <c r="C122" i="10"/>
  <c r="H125" i="10"/>
  <c r="H126" i="10"/>
  <c r="C126" i="10"/>
  <c r="H128" i="10"/>
  <c r="H127" i="10"/>
  <c r="C127" i="10"/>
  <c r="H130" i="10"/>
  <c r="H131" i="10"/>
  <c r="C131" i="10"/>
  <c r="H132" i="10"/>
  <c r="C132" i="10"/>
  <c r="H134" i="10"/>
  <c r="C134" i="10"/>
  <c r="H133" i="10"/>
  <c r="C133" i="10"/>
  <c r="H136" i="10"/>
  <c r="H137" i="10"/>
  <c r="C137" i="10"/>
  <c r="H138" i="10"/>
  <c r="C138" i="10"/>
  <c r="H140" i="10"/>
  <c r="H139" i="10"/>
  <c r="C139" i="10"/>
  <c r="H111" i="10"/>
  <c r="C111" i="10"/>
  <c r="H112" i="10"/>
  <c r="C112" i="10"/>
  <c r="H107" i="10"/>
  <c r="C107" i="10"/>
  <c r="H84" i="10"/>
  <c r="C84" i="10"/>
  <c r="H79" i="10"/>
  <c r="H80" i="10"/>
  <c r="C80" i="10"/>
  <c r="H81" i="10"/>
  <c r="C81" i="10"/>
  <c r="H82" i="10"/>
  <c r="H83" i="10"/>
  <c r="C83" i="10"/>
  <c r="H86" i="10"/>
  <c r="H87" i="10"/>
  <c r="C87" i="10"/>
  <c r="H89" i="10"/>
  <c r="C89" i="10"/>
  <c r="H88" i="10"/>
  <c r="C88" i="10"/>
  <c r="H90" i="10"/>
  <c r="C90" i="10"/>
  <c r="H92" i="10"/>
  <c r="H93" i="10"/>
  <c r="C93" i="10"/>
  <c r="H95" i="10"/>
  <c r="C95" i="10"/>
  <c r="H94" i="10"/>
  <c r="C94" i="10"/>
  <c r="H97" i="10"/>
  <c r="H98" i="10"/>
  <c r="C98" i="10"/>
  <c r="H99" i="10"/>
  <c r="H101" i="10"/>
  <c r="C101" i="10"/>
  <c r="H100" i="10"/>
  <c r="C100" i="10"/>
  <c r="H103" i="10"/>
  <c r="H104" i="10"/>
  <c r="C104" i="10"/>
  <c r="H105" i="10"/>
  <c r="C105" i="10"/>
  <c r="H106" i="10"/>
  <c r="C106" i="10"/>
  <c r="H109" i="10"/>
  <c r="H110" i="10"/>
  <c r="C110" i="10"/>
  <c r="H114" i="10"/>
  <c r="H116" i="10"/>
  <c r="C116" i="10"/>
  <c r="H115" i="10"/>
  <c r="C115" i="10"/>
  <c r="H60" i="10"/>
  <c r="C60" i="10"/>
  <c r="H55" i="10"/>
  <c r="H56" i="10"/>
  <c r="C56" i="10"/>
  <c r="H57" i="10"/>
  <c r="C57" i="10"/>
  <c r="H58" i="10"/>
  <c r="C58" i="10"/>
  <c r="H59" i="10"/>
  <c r="C59" i="10"/>
  <c r="H62" i="10"/>
  <c r="H63" i="10"/>
  <c r="C63" i="10"/>
  <c r="H65" i="10"/>
  <c r="C65" i="10"/>
  <c r="H64" i="10"/>
  <c r="C64" i="10"/>
  <c r="H67" i="10"/>
  <c r="H68" i="10"/>
  <c r="H69" i="10"/>
  <c r="C69" i="10"/>
  <c r="H71" i="10"/>
  <c r="H70" i="10"/>
  <c r="C70" i="10"/>
  <c r="H73" i="10"/>
  <c r="H74" i="10"/>
  <c r="C74" i="10"/>
  <c r="H75" i="10"/>
  <c r="H77" i="10"/>
  <c r="C77" i="10"/>
  <c r="H76" i="10"/>
  <c r="C76" i="10"/>
  <c r="H42" i="10"/>
  <c r="C42" i="10"/>
  <c r="H43" i="10"/>
  <c r="C43" i="10"/>
  <c r="H32" i="10"/>
  <c r="H33" i="10"/>
  <c r="H34" i="10"/>
  <c r="H29" i="10"/>
  <c r="H24" i="10"/>
  <c r="H25" i="10"/>
  <c r="H20" i="10"/>
  <c r="J20" i="10"/>
  <c r="H21" i="10"/>
  <c r="H22" i="10"/>
  <c r="H23" i="10"/>
  <c r="H27" i="10"/>
  <c r="J27" i="10"/>
  <c r="H28" i="10"/>
  <c r="H31" i="10"/>
  <c r="J31" i="10"/>
  <c r="H37" i="10"/>
  <c r="H36" i="10"/>
  <c r="J36" i="10"/>
  <c r="H39" i="10"/>
  <c r="J39" i="10"/>
  <c r="H40" i="10"/>
  <c r="H41" i="10"/>
  <c r="H45" i="10"/>
  <c r="J45" i="10"/>
  <c r="H47" i="10"/>
  <c r="H46" i="10"/>
  <c r="H49" i="10"/>
  <c r="H50" i="10"/>
  <c r="H51" i="10"/>
  <c r="C51" i="10"/>
  <c r="H53" i="10"/>
  <c r="C53" i="10"/>
  <c r="H52" i="10"/>
  <c r="C52" i="10"/>
  <c r="H13" i="10"/>
  <c r="C13" i="10"/>
  <c r="H14" i="10"/>
  <c r="C14" i="10"/>
  <c r="H15" i="10"/>
  <c r="C15" i="10"/>
  <c r="H16" i="10"/>
  <c r="C16" i="10"/>
  <c r="H18" i="10"/>
  <c r="J18" i="10"/>
  <c r="D18" i="10"/>
  <c r="H17" i="10"/>
  <c r="C17" i="10"/>
  <c r="H165" i="10"/>
  <c r="H166" i="10"/>
  <c r="C166" i="10"/>
  <c r="H167" i="10"/>
  <c r="C167" i="10"/>
  <c r="H168" i="10"/>
  <c r="H239" i="10"/>
  <c r="D239" i="10"/>
  <c r="H240" i="10"/>
  <c r="J240" i="10"/>
  <c r="H241" i="10"/>
  <c r="J241" i="10"/>
  <c r="H242" i="10"/>
  <c r="J242" i="10"/>
  <c r="H243" i="10"/>
  <c r="J243" i="10"/>
  <c r="H244" i="10"/>
  <c r="D244" i="10"/>
  <c r="H245" i="10"/>
  <c r="J245" i="10"/>
  <c r="H246" i="10"/>
  <c r="J246" i="10"/>
  <c r="H247" i="10"/>
  <c r="D247" i="10"/>
  <c r="H248" i="10"/>
  <c r="J248" i="10"/>
  <c r="H249" i="10"/>
  <c r="J249" i="10"/>
  <c r="H250" i="10"/>
  <c r="J250" i="10"/>
  <c r="H251" i="10"/>
  <c r="J251" i="10"/>
  <c r="H252" i="10"/>
  <c r="D252" i="10"/>
  <c r="H253" i="10"/>
  <c r="J253" i="10"/>
  <c r="H254" i="10"/>
  <c r="J254" i="10"/>
  <c r="H255" i="10"/>
  <c r="D255" i="10"/>
  <c r="H256" i="10"/>
  <c r="J256" i="10"/>
  <c r="H257" i="10"/>
  <c r="J257" i="10"/>
  <c r="H258" i="10"/>
  <c r="J258" i="10"/>
  <c r="H259" i="10"/>
  <c r="J259" i="10"/>
  <c r="H260" i="10"/>
  <c r="J260" i="10"/>
  <c r="H261" i="10"/>
  <c r="J261" i="10"/>
  <c r="H262" i="10"/>
  <c r="J262" i="10"/>
  <c r="H263" i="10"/>
  <c r="D263" i="10"/>
  <c r="H264" i="10"/>
  <c r="J264" i="10"/>
  <c r="H265" i="10"/>
  <c r="J265" i="10"/>
  <c r="H266" i="10"/>
  <c r="J266" i="10"/>
  <c r="H267" i="10"/>
  <c r="D267" i="10"/>
  <c r="H268" i="10"/>
  <c r="J268" i="10"/>
  <c r="H269" i="10"/>
  <c r="J269" i="10"/>
  <c r="H270" i="10"/>
  <c r="D270" i="10"/>
  <c r="H271" i="10"/>
  <c r="J271" i="10"/>
  <c r="H272" i="10"/>
  <c r="J272" i="10"/>
  <c r="H273" i="10"/>
  <c r="J273" i="10"/>
  <c r="H274" i="10"/>
  <c r="J274" i="10"/>
  <c r="H275" i="10"/>
  <c r="D275" i="10"/>
  <c r="H276" i="10"/>
  <c r="J276" i="10"/>
  <c r="H277" i="10"/>
  <c r="J277" i="10"/>
  <c r="H278" i="10"/>
  <c r="D278" i="10"/>
  <c r="H279" i="10"/>
  <c r="J279" i="10"/>
  <c r="H280" i="10"/>
  <c r="J280" i="10"/>
  <c r="H281" i="10"/>
  <c r="J281" i="10"/>
  <c r="H282" i="10"/>
  <c r="D282" i="10"/>
  <c r="H283" i="10"/>
  <c r="H284" i="10"/>
  <c r="K319" i="10"/>
  <c r="K320" i="10"/>
  <c r="K321" i="10"/>
  <c r="K322" i="10"/>
  <c r="K323" i="10"/>
  <c r="K324" i="10"/>
  <c r="K325" i="10"/>
  <c r="K326" i="10"/>
  <c r="K327" i="10"/>
  <c r="H5" i="10"/>
  <c r="H10" i="10"/>
  <c r="C10" i="10"/>
  <c r="H9" i="10"/>
  <c r="C9" i="10"/>
  <c r="H6" i="10"/>
  <c r="H4" i="10"/>
  <c r="H8" i="10"/>
  <c r="J284" i="10"/>
  <c r="J283" i="10"/>
  <c r="J237" i="10"/>
  <c r="J236" i="10"/>
  <c r="J235" i="10"/>
  <c r="J234" i="10"/>
  <c r="J233" i="10"/>
  <c r="D232" i="10"/>
  <c r="H12" i="10"/>
  <c r="C232" i="10"/>
  <c r="J326" i="10"/>
  <c r="J327" i="10"/>
  <c r="I232" i="10"/>
  <c r="I320" i="10"/>
  <c r="I321" i="10"/>
  <c r="I322" i="10"/>
  <c r="I323" i="10"/>
  <c r="I324" i="10"/>
  <c r="I325" i="10"/>
  <c r="I326" i="10"/>
  <c r="I327" i="10"/>
  <c r="C169" i="10"/>
  <c r="C170" i="10"/>
  <c r="C74" i="12"/>
  <c r="C75" i="12"/>
  <c r="C76" i="12"/>
  <c r="D74" i="12"/>
  <c r="C77" i="12"/>
  <c r="C78" i="12"/>
  <c r="C79" i="12"/>
  <c r="C80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I55" i="12"/>
  <c r="C55" i="12"/>
  <c r="I54" i="12"/>
  <c r="C54" i="12"/>
  <c r="I53" i="12"/>
  <c r="C53" i="12"/>
  <c r="I52" i="12"/>
  <c r="C52" i="12"/>
  <c r="I51" i="12"/>
  <c r="C51" i="12"/>
  <c r="I50" i="12"/>
  <c r="C50" i="12"/>
  <c r="I48" i="12"/>
  <c r="C48" i="12"/>
  <c r="I47" i="12"/>
  <c r="C47" i="12"/>
  <c r="I46" i="12"/>
  <c r="C46" i="12"/>
  <c r="I44" i="12"/>
  <c r="C44" i="12"/>
  <c r="I43" i="12"/>
  <c r="C43" i="12"/>
  <c r="I42" i="12"/>
  <c r="C42" i="12"/>
  <c r="I41" i="12"/>
  <c r="C41" i="12"/>
  <c r="I40" i="12"/>
  <c r="C40" i="12"/>
  <c r="I39" i="12"/>
  <c r="C39" i="12"/>
  <c r="I37" i="12"/>
  <c r="C37" i="12"/>
  <c r="I36" i="12"/>
  <c r="C36" i="12"/>
  <c r="I35" i="12"/>
  <c r="C35" i="12"/>
  <c r="I34" i="12"/>
  <c r="C34" i="12"/>
  <c r="I33" i="12"/>
  <c r="C33" i="12"/>
  <c r="I32" i="12"/>
  <c r="C32" i="12"/>
  <c r="C30" i="12"/>
  <c r="C29" i="12"/>
  <c r="C28" i="12"/>
  <c r="C27" i="12"/>
  <c r="C26" i="12"/>
  <c r="C25" i="12"/>
  <c r="C24" i="12"/>
  <c r="I23" i="12"/>
  <c r="C23" i="12"/>
  <c r="C22" i="12"/>
  <c r="C21" i="12"/>
  <c r="I20" i="12"/>
  <c r="C20" i="12"/>
  <c r="I19" i="12"/>
  <c r="C19" i="12"/>
  <c r="I18" i="12"/>
  <c r="C18" i="12"/>
  <c r="I17" i="12"/>
  <c r="D17" i="12"/>
  <c r="C17" i="12"/>
  <c r="C16" i="12"/>
  <c r="I15" i="12"/>
  <c r="C15" i="12"/>
  <c r="C14" i="12"/>
  <c r="I13" i="12"/>
  <c r="C13" i="12"/>
  <c r="C12" i="12"/>
  <c r="I11" i="12"/>
  <c r="C11" i="12"/>
  <c r="I10" i="12"/>
  <c r="C10" i="12"/>
  <c r="D9" i="12"/>
  <c r="C9" i="12"/>
  <c r="D8" i="12"/>
  <c r="D172" i="12"/>
  <c r="C8" i="12"/>
  <c r="I7" i="12"/>
  <c r="C7" i="12"/>
  <c r="I6" i="12"/>
  <c r="C6" i="12"/>
  <c r="I5" i="12"/>
  <c r="C5" i="12"/>
  <c r="I4" i="12"/>
  <c r="C4" i="12"/>
  <c r="I3" i="12"/>
  <c r="C3" i="12"/>
  <c r="C172" i="12"/>
  <c r="C173" i="12"/>
  <c r="C61" i="11"/>
  <c r="C58" i="11"/>
  <c r="C55" i="11"/>
  <c r="C52" i="11"/>
  <c r="C49" i="11"/>
  <c r="C46" i="11"/>
  <c r="C43" i="11"/>
  <c r="C40" i="11"/>
  <c r="C37" i="11"/>
  <c r="C35" i="11"/>
  <c r="C31" i="11"/>
  <c r="C28" i="11"/>
  <c r="C25" i="11"/>
  <c r="C22" i="11"/>
  <c r="C19" i="11"/>
  <c r="C16" i="11"/>
  <c r="C13" i="11"/>
  <c r="C11" i="11"/>
  <c r="C7" i="11"/>
  <c r="C5" i="11"/>
  <c r="I3" i="11"/>
  <c r="C3" i="11"/>
  <c r="I4" i="11"/>
  <c r="C4" i="11"/>
  <c r="C63" i="11"/>
  <c r="C64" i="11"/>
  <c r="D63" i="11"/>
  <c r="D64" i="11"/>
  <c r="I3" i="9"/>
  <c r="C3" i="9"/>
  <c r="I4" i="9"/>
  <c r="C4" i="9"/>
  <c r="I5" i="9"/>
  <c r="C5" i="9"/>
  <c r="I6" i="9"/>
  <c r="C6" i="9"/>
  <c r="C56" i="9"/>
  <c r="C55" i="9"/>
  <c r="C54" i="9"/>
  <c r="C53" i="9"/>
  <c r="C52" i="9"/>
  <c r="C51" i="9"/>
  <c r="C50" i="9"/>
  <c r="C49" i="9"/>
  <c r="C48" i="9"/>
  <c r="C47" i="9"/>
  <c r="C46" i="9"/>
  <c r="C45" i="9"/>
  <c r="C242" i="9"/>
  <c r="C241" i="9"/>
  <c r="C240" i="9"/>
  <c r="C239" i="9"/>
  <c r="C238" i="9"/>
  <c r="C237" i="9"/>
  <c r="I256" i="9"/>
  <c r="C256" i="9"/>
  <c r="I255" i="9"/>
  <c r="C255" i="9"/>
  <c r="I254" i="9"/>
  <c r="C254" i="9"/>
  <c r="I253" i="9"/>
  <c r="C253" i="9"/>
  <c r="I252" i="9"/>
  <c r="C252" i="9"/>
  <c r="I251" i="9"/>
  <c r="C251" i="9"/>
  <c r="I249" i="9"/>
  <c r="C249" i="9"/>
  <c r="I248" i="9"/>
  <c r="C248" i="9"/>
  <c r="I247" i="9"/>
  <c r="C247" i="9"/>
  <c r="I44" i="9"/>
  <c r="C44" i="9"/>
  <c r="I43" i="9"/>
  <c r="C43" i="9"/>
  <c r="I42" i="9"/>
  <c r="C42" i="9"/>
  <c r="I41" i="9"/>
  <c r="C41" i="9"/>
  <c r="I40" i="9"/>
  <c r="C40" i="9"/>
  <c r="I39" i="9"/>
  <c r="C39" i="9"/>
  <c r="I37" i="9"/>
  <c r="C37" i="9"/>
  <c r="I36" i="9"/>
  <c r="C36" i="9"/>
  <c r="I35" i="9"/>
  <c r="C35" i="9"/>
  <c r="I34" i="9"/>
  <c r="C34" i="9"/>
  <c r="I33" i="9"/>
  <c r="C33" i="9"/>
  <c r="I32" i="9"/>
  <c r="C32" i="9"/>
  <c r="C30" i="9"/>
  <c r="C29" i="9"/>
  <c r="C28" i="9"/>
  <c r="C27" i="9"/>
  <c r="C26" i="9"/>
  <c r="C25" i="9"/>
  <c r="C24" i="9"/>
  <c r="I23" i="9"/>
  <c r="C23" i="9"/>
  <c r="C22" i="9"/>
  <c r="C21" i="9"/>
  <c r="I20" i="9"/>
  <c r="C20" i="9"/>
  <c r="I19" i="9"/>
  <c r="C19" i="9"/>
  <c r="I18" i="9"/>
  <c r="C18" i="9"/>
  <c r="I17" i="9"/>
  <c r="C17" i="9"/>
  <c r="C16" i="9"/>
  <c r="I15" i="9"/>
  <c r="C15" i="9"/>
  <c r="C14" i="9"/>
  <c r="I13" i="9"/>
  <c r="C13" i="9"/>
  <c r="C12" i="9"/>
  <c r="I11" i="9"/>
  <c r="C11" i="9"/>
  <c r="I10" i="9"/>
  <c r="C10" i="9"/>
  <c r="C9" i="9"/>
  <c r="C8" i="9"/>
  <c r="I7" i="9"/>
  <c r="C7" i="9"/>
  <c r="D8" i="9"/>
  <c r="D9" i="9"/>
  <c r="D17" i="9"/>
  <c r="D257" i="9"/>
  <c r="G3" i="6"/>
  <c r="H3" i="6"/>
  <c r="I3" i="6"/>
  <c r="G4" i="6"/>
  <c r="H4" i="6"/>
  <c r="I4" i="6"/>
  <c r="G5" i="6"/>
  <c r="H5" i="6"/>
  <c r="I5" i="6"/>
  <c r="G2" i="6"/>
  <c r="H2" i="6"/>
  <c r="I2" i="6"/>
  <c r="F3" i="4"/>
  <c r="G3" i="4"/>
  <c r="H3" i="4"/>
  <c r="F4" i="4"/>
  <c r="G4" i="4"/>
  <c r="H4" i="4"/>
  <c r="F5" i="4"/>
  <c r="G5" i="4"/>
  <c r="H5" i="4"/>
  <c r="F6" i="4"/>
  <c r="G6" i="4"/>
  <c r="H6" i="4"/>
  <c r="F2" i="4"/>
  <c r="G2" i="4"/>
  <c r="H2" i="4"/>
  <c r="C257" i="9"/>
  <c r="J144" i="10"/>
  <c r="C144" i="10"/>
  <c r="C145" i="10"/>
  <c r="I145" i="10"/>
  <c r="J147" i="10"/>
  <c r="C147" i="10"/>
  <c r="J146" i="10"/>
  <c r="C146" i="10"/>
  <c r="J149" i="10"/>
  <c r="C149" i="10"/>
  <c r="I149" i="10"/>
  <c r="J150" i="10"/>
  <c r="C150" i="10"/>
  <c r="J151" i="10"/>
  <c r="C151" i="10"/>
  <c r="J152" i="10"/>
  <c r="C152" i="10"/>
  <c r="I157" i="10"/>
  <c r="K157" i="10"/>
  <c r="K232" i="10"/>
  <c r="J232" i="10"/>
  <c r="D176" i="10"/>
  <c r="J176" i="10"/>
  <c r="D180" i="10"/>
  <c r="J180" i="10"/>
  <c r="J186" i="10"/>
  <c r="I186" i="10"/>
  <c r="D192" i="10"/>
  <c r="J192" i="10"/>
  <c r="I192" i="10"/>
  <c r="J198" i="10"/>
  <c r="I198" i="10"/>
  <c r="I204" i="10"/>
  <c r="J204" i="10"/>
  <c r="D208" i="10"/>
  <c r="I208" i="10"/>
  <c r="J208" i="10"/>
  <c r="D214" i="10"/>
  <c r="I214" i="10"/>
  <c r="J214" i="10"/>
  <c r="D220" i="10"/>
  <c r="I220" i="10"/>
  <c r="J220" i="10"/>
  <c r="D226" i="10"/>
  <c r="I226" i="10"/>
  <c r="J226" i="10"/>
  <c r="J153" i="10"/>
  <c r="C153" i="10"/>
  <c r="J142" i="10"/>
  <c r="C142" i="10"/>
  <c r="I142" i="10"/>
  <c r="J143" i="10"/>
  <c r="C143" i="10"/>
  <c r="D155" i="10"/>
  <c r="J155" i="10"/>
  <c r="I155" i="10"/>
  <c r="C155" i="10"/>
  <c r="J156" i="10"/>
  <c r="C156" i="10"/>
  <c r="J157" i="10"/>
  <c r="D157" i="10"/>
  <c r="C157" i="10"/>
  <c r="C160" i="10"/>
  <c r="J160" i="10"/>
  <c r="I160" i="10"/>
  <c r="J161" i="10"/>
  <c r="C161" i="10"/>
  <c r="J163" i="10"/>
  <c r="C163" i="10"/>
  <c r="J162" i="10"/>
  <c r="C162" i="10"/>
  <c r="J118" i="10"/>
  <c r="I118" i="10"/>
  <c r="C118" i="10"/>
  <c r="I125" i="10"/>
  <c r="C125" i="10"/>
  <c r="J125" i="10"/>
  <c r="I128" i="10"/>
  <c r="K128" i="10"/>
  <c r="C128" i="10"/>
  <c r="C130" i="10"/>
  <c r="I130" i="10"/>
  <c r="J130" i="10"/>
  <c r="J136" i="10"/>
  <c r="C136" i="10"/>
  <c r="I136" i="10"/>
  <c r="J140" i="10"/>
  <c r="C140" i="10"/>
  <c r="J79" i="10"/>
  <c r="I79" i="10"/>
  <c r="C79" i="10"/>
  <c r="C82" i="10"/>
  <c r="I82" i="10"/>
  <c r="K82" i="10"/>
  <c r="C86" i="10"/>
  <c r="I86" i="10"/>
  <c r="J86" i="10"/>
  <c r="I92" i="10"/>
  <c r="C92" i="10"/>
  <c r="J92" i="10"/>
  <c r="D97" i="10"/>
  <c r="I97" i="10"/>
  <c r="K97" i="10"/>
  <c r="C97" i="10"/>
  <c r="J97" i="10"/>
  <c r="C99" i="10"/>
  <c r="I99" i="10"/>
  <c r="K99" i="10"/>
  <c r="I103" i="10"/>
  <c r="C103" i="10"/>
  <c r="J103" i="10"/>
  <c r="J109" i="10"/>
  <c r="I109" i="10"/>
  <c r="C109" i="10"/>
  <c r="J114" i="10"/>
  <c r="I114" i="10"/>
  <c r="C114" i="10"/>
  <c r="J55" i="10"/>
  <c r="C55" i="10"/>
  <c r="I55" i="10"/>
  <c r="J62" i="10"/>
  <c r="C62" i="10"/>
  <c r="I62" i="10"/>
  <c r="C67" i="10"/>
  <c r="I67" i="10"/>
  <c r="J67" i="10"/>
  <c r="C68" i="10"/>
  <c r="I68" i="10"/>
  <c r="K68" i="10"/>
  <c r="I71" i="10"/>
  <c r="K71" i="10"/>
  <c r="C71" i="10"/>
  <c r="D73" i="10"/>
  <c r="I73" i="10"/>
  <c r="J73" i="10"/>
  <c r="K73" i="10"/>
  <c r="C73" i="10"/>
  <c r="C75" i="10"/>
  <c r="I75" i="10"/>
  <c r="K75" i="10"/>
  <c r="C32" i="10"/>
  <c r="I32" i="10"/>
  <c r="K32" i="10"/>
  <c r="K35" i="10"/>
  <c r="I33" i="10"/>
  <c r="K33" i="10"/>
  <c r="C33" i="10"/>
  <c r="C34" i="10"/>
  <c r="I34" i="10"/>
  <c r="K34" i="10"/>
  <c r="I29" i="10"/>
  <c r="K29" i="10"/>
  <c r="C29" i="10"/>
  <c r="I24" i="10"/>
  <c r="K24" i="10"/>
  <c r="C24" i="10"/>
  <c r="C25" i="10"/>
  <c r="I25" i="10"/>
  <c r="K25" i="10"/>
  <c r="D20" i="10"/>
  <c r="C20" i="10"/>
  <c r="I20" i="10"/>
  <c r="K20" i="10"/>
  <c r="K26" i="10"/>
  <c r="C21" i="10"/>
  <c r="I21" i="10"/>
  <c r="K21" i="10"/>
  <c r="C22" i="10"/>
  <c r="I22" i="10"/>
  <c r="K22" i="10"/>
  <c r="C23" i="10"/>
  <c r="I23" i="10"/>
  <c r="K23" i="10"/>
  <c r="D27" i="10"/>
  <c r="C27" i="10"/>
  <c r="I27" i="10"/>
  <c r="K27" i="10"/>
  <c r="C28" i="10"/>
  <c r="I28" i="10"/>
  <c r="K28" i="10"/>
  <c r="K30" i="10"/>
  <c r="D31" i="10"/>
  <c r="I31" i="10"/>
  <c r="K31" i="10"/>
  <c r="C31" i="10"/>
  <c r="C37" i="10"/>
  <c r="I37" i="10"/>
  <c r="K37" i="10"/>
  <c r="K38" i="10"/>
  <c r="D36" i="10"/>
  <c r="K36" i="10"/>
  <c r="C36" i="10"/>
  <c r="I36" i="10"/>
  <c r="D39" i="10"/>
  <c r="C39" i="10"/>
  <c r="I39" i="10"/>
  <c r="K39" i="10"/>
  <c r="C40" i="10"/>
  <c r="I40" i="10"/>
  <c r="K40" i="10"/>
  <c r="I41" i="10"/>
  <c r="K41" i="10"/>
  <c r="C41" i="10"/>
  <c r="D45" i="10"/>
  <c r="C45" i="10"/>
  <c r="I45" i="10"/>
  <c r="K45" i="10"/>
  <c r="C47" i="10"/>
  <c r="I47" i="10"/>
  <c r="K47" i="10"/>
  <c r="C46" i="10"/>
  <c r="I46" i="10"/>
  <c r="K46" i="10"/>
  <c r="K48" i="10"/>
  <c r="D49" i="10"/>
  <c r="I49" i="10"/>
  <c r="J49" i="10"/>
  <c r="C49" i="10"/>
  <c r="K49" i="10"/>
  <c r="C50" i="10"/>
  <c r="I50" i="10"/>
  <c r="K50" i="10"/>
  <c r="K54" i="10"/>
  <c r="K18" i="10"/>
  <c r="C18" i="10"/>
  <c r="J165" i="10"/>
  <c r="C165" i="10"/>
  <c r="I165" i="10"/>
  <c r="J168" i="10"/>
  <c r="C168" i="10"/>
  <c r="I168" i="10"/>
  <c r="J239" i="10"/>
  <c r="I239" i="10"/>
  <c r="C242" i="10"/>
  <c r="I242" i="10"/>
  <c r="J244" i="10"/>
  <c r="I244" i="10"/>
  <c r="I247" i="10"/>
  <c r="J247" i="10"/>
  <c r="I252" i="10"/>
  <c r="J252" i="10"/>
  <c r="C255" i="10"/>
  <c r="I255" i="10"/>
  <c r="J255" i="10"/>
  <c r="K255" i="10"/>
  <c r="J263" i="10"/>
  <c r="I263" i="10"/>
  <c r="J267" i="10"/>
  <c r="I267" i="10"/>
  <c r="J270" i="10"/>
  <c r="I270" i="10"/>
  <c r="J275" i="10"/>
  <c r="I275" i="10"/>
  <c r="J278" i="10"/>
  <c r="I278" i="10"/>
  <c r="J282" i="10"/>
  <c r="I282" i="10"/>
  <c r="I6" i="10"/>
  <c r="C6" i="10"/>
  <c r="J6" i="10"/>
  <c r="C4" i="10"/>
  <c r="D4" i="10"/>
  <c r="I4" i="10"/>
  <c r="J8" i="10"/>
  <c r="C8" i="10"/>
  <c r="I8" i="10"/>
  <c r="D8" i="10"/>
  <c r="I12" i="10"/>
  <c r="C12" i="10"/>
  <c r="D12" i="10"/>
  <c r="J12" i="10"/>
  <c r="C234" i="10"/>
  <c r="I234" i="10"/>
  <c r="D234" i="10"/>
  <c r="K234" i="10"/>
  <c r="C173" i="10"/>
  <c r="J173" i="10"/>
  <c r="I173" i="10"/>
  <c r="K173" i="10"/>
  <c r="C172" i="10"/>
  <c r="I172" i="10"/>
  <c r="K172" i="10"/>
  <c r="J172" i="10"/>
  <c r="D172" i="10"/>
  <c r="C184" i="10"/>
  <c r="J184" i="10"/>
  <c r="I184" i="10"/>
  <c r="K184" i="10"/>
  <c r="C186" i="10"/>
  <c r="D186" i="10"/>
  <c r="K186" i="10"/>
  <c r="C198" i="10"/>
  <c r="K198" i="10"/>
  <c r="D198" i="10"/>
  <c r="C204" i="10"/>
  <c r="D204" i="10"/>
  <c r="C224" i="10"/>
  <c r="I224" i="10"/>
  <c r="K224" i="10"/>
  <c r="J224" i="10"/>
  <c r="D224" i="10"/>
  <c r="J158" i="10"/>
  <c r="I158" i="10"/>
  <c r="K158" i="10"/>
  <c r="K142" i="10"/>
  <c r="D142" i="10"/>
  <c r="J145" i="10"/>
  <c r="D149" i="10"/>
  <c r="K149" i="10"/>
  <c r="K160" i="10"/>
  <c r="D160" i="10"/>
  <c r="I121" i="10"/>
  <c r="I131" i="10"/>
  <c r="K131" i="10"/>
  <c r="I51" i="10"/>
  <c r="K51" i="10"/>
  <c r="I53" i="10"/>
  <c r="K53" i="10"/>
  <c r="I52" i="10"/>
  <c r="K52" i="10"/>
  <c r="I13" i="10"/>
  <c r="K13" i="10"/>
  <c r="K19" i="10"/>
  <c r="I14" i="10"/>
  <c r="K14" i="10"/>
  <c r="I15" i="10"/>
  <c r="K15" i="10"/>
  <c r="I16" i="10"/>
  <c r="K16" i="10"/>
  <c r="I17" i="10"/>
  <c r="K17" i="10"/>
  <c r="D165" i="10"/>
  <c r="K165" i="10"/>
  <c r="J166" i="10"/>
  <c r="I166" i="10"/>
  <c r="D166" i="10"/>
  <c r="K166" i="10"/>
  <c r="J167" i="10"/>
  <c r="I167" i="10"/>
  <c r="K167" i="10"/>
  <c r="C239" i="10"/>
  <c r="K239" i="10"/>
  <c r="C240" i="10"/>
  <c r="I240" i="10"/>
  <c r="D240" i="10"/>
  <c r="K240" i="10"/>
  <c r="C241" i="10"/>
  <c r="I241" i="10"/>
  <c r="C243" i="10"/>
  <c r="I243" i="10"/>
  <c r="C244" i="10"/>
  <c r="K244" i="10"/>
  <c r="C245" i="10"/>
  <c r="I245" i="10"/>
  <c r="D245" i="10"/>
  <c r="K245" i="10"/>
  <c r="C246" i="10"/>
  <c r="I246" i="10"/>
  <c r="D246" i="10"/>
  <c r="K246" i="10"/>
  <c r="C247" i="10"/>
  <c r="K247" i="10"/>
  <c r="C248" i="10"/>
  <c r="I248" i="10"/>
  <c r="C249" i="10"/>
  <c r="I249" i="10"/>
  <c r="D249" i="10"/>
  <c r="K249" i="10"/>
  <c r="C250" i="10"/>
  <c r="I250" i="10"/>
  <c r="C251" i="10"/>
  <c r="I251" i="10"/>
  <c r="C252" i="10"/>
  <c r="K252" i="10"/>
  <c r="C253" i="10"/>
  <c r="I253" i="10"/>
  <c r="C254" i="10"/>
  <c r="I254" i="10"/>
  <c r="C256" i="10"/>
  <c r="I256" i="10"/>
  <c r="C257" i="10"/>
  <c r="I257" i="10"/>
  <c r="C258" i="10"/>
  <c r="I258" i="10"/>
  <c r="C259" i="10"/>
  <c r="I259" i="10"/>
  <c r="C260" i="10"/>
  <c r="I260" i="10"/>
  <c r="D260" i="10"/>
  <c r="K260" i="10"/>
  <c r="C261" i="10"/>
  <c r="I261" i="10"/>
  <c r="C262" i="10"/>
  <c r="I262" i="10"/>
  <c r="C263" i="10"/>
  <c r="K263" i="10"/>
  <c r="C264" i="10"/>
  <c r="I264" i="10"/>
  <c r="C265" i="10"/>
  <c r="I265" i="10"/>
  <c r="C266" i="10"/>
  <c r="I266" i="10"/>
  <c r="C267" i="10"/>
  <c r="K267" i="10"/>
  <c r="C268" i="10"/>
  <c r="I268" i="10"/>
  <c r="C269" i="10"/>
  <c r="I269" i="10"/>
  <c r="C270" i="10"/>
  <c r="K270" i="10"/>
  <c r="C273" i="10"/>
  <c r="I273" i="10"/>
  <c r="E59" i="15"/>
  <c r="F58" i="15"/>
  <c r="C258" i="9"/>
  <c r="E257" i="9"/>
  <c r="D258" i="9"/>
  <c r="I233" i="10"/>
  <c r="C233" i="10"/>
  <c r="I235" i="10"/>
  <c r="C235" i="10"/>
  <c r="I237" i="10"/>
  <c r="C237" i="10"/>
  <c r="I236" i="10"/>
  <c r="C236" i="10"/>
  <c r="I201" i="10"/>
  <c r="C201" i="10"/>
  <c r="C202" i="10"/>
  <c r="I202" i="10"/>
  <c r="D202" i="10"/>
  <c r="K202" i="10"/>
  <c r="C174" i="10"/>
  <c r="I174" i="10"/>
  <c r="D174" i="10"/>
  <c r="K174" i="10"/>
  <c r="I169" i="10"/>
  <c r="I170" i="10"/>
  <c r="I171" i="10"/>
  <c r="D171" i="10"/>
  <c r="C171" i="10"/>
  <c r="K171" i="10"/>
  <c r="C176" i="10"/>
  <c r="K176" i="10"/>
  <c r="I178" i="10"/>
  <c r="D178" i="10"/>
  <c r="C178" i="10"/>
  <c r="K178" i="10"/>
  <c r="C177" i="10"/>
  <c r="I177" i="10"/>
  <c r="K180" i="10"/>
  <c r="C180" i="10"/>
  <c r="C181" i="10"/>
  <c r="I181" i="10"/>
  <c r="C182" i="10"/>
  <c r="I182" i="10"/>
  <c r="C183" i="10"/>
  <c r="I183" i="10"/>
  <c r="I187" i="10"/>
  <c r="C187" i="10"/>
  <c r="C188" i="10"/>
  <c r="I188" i="10"/>
  <c r="C190" i="10"/>
  <c r="I190" i="10"/>
  <c r="D190" i="10"/>
  <c r="K190" i="10"/>
  <c r="C189" i="10"/>
  <c r="I189" i="10"/>
  <c r="D189" i="10"/>
  <c r="K189" i="10"/>
  <c r="C192" i="10"/>
  <c r="K192" i="10"/>
  <c r="C193" i="10"/>
  <c r="I193" i="10"/>
  <c r="C194" i="10"/>
  <c r="I194" i="10"/>
  <c r="D194" i="10"/>
  <c r="K194" i="10"/>
  <c r="I196" i="10"/>
  <c r="C196" i="10"/>
  <c r="I195" i="10"/>
  <c r="D195" i="10"/>
  <c r="C195" i="10"/>
  <c r="K195" i="10"/>
  <c r="C199" i="10"/>
  <c r="I199" i="10"/>
  <c r="I200" i="10"/>
  <c r="C200" i="10"/>
  <c r="I206" i="10"/>
  <c r="C206" i="10"/>
  <c r="C205" i="10"/>
  <c r="I205" i="10"/>
  <c r="K208" i="10"/>
  <c r="C208" i="10"/>
  <c r="C209" i="10"/>
  <c r="I209" i="10"/>
  <c r="C210" i="10"/>
  <c r="I210" i="10"/>
  <c r="D210" i="10"/>
  <c r="K210" i="10"/>
  <c r="C212" i="10"/>
  <c r="I212" i="10"/>
  <c r="C211" i="10"/>
  <c r="I211" i="10"/>
  <c r="D211" i="10"/>
  <c r="K211" i="10"/>
  <c r="C214" i="10"/>
  <c r="K214" i="10"/>
  <c r="C215" i="10"/>
  <c r="I215" i="10"/>
  <c r="D215" i="10"/>
  <c r="K215" i="10"/>
  <c r="I216" i="10"/>
  <c r="C216" i="10"/>
  <c r="C218" i="10"/>
  <c r="I218" i="10"/>
  <c r="C217" i="10"/>
  <c r="I217" i="10"/>
  <c r="K220" i="10"/>
  <c r="C220" i="10"/>
  <c r="I221" i="10"/>
  <c r="C221" i="10"/>
  <c r="C222" i="10"/>
  <c r="I222" i="10"/>
  <c r="I223" i="10"/>
  <c r="C223" i="10"/>
  <c r="C226" i="10"/>
  <c r="K226" i="10"/>
  <c r="I227" i="10"/>
  <c r="C227" i="10"/>
  <c r="I228" i="10"/>
  <c r="D228" i="10"/>
  <c r="C228" i="10"/>
  <c r="K228" i="10"/>
  <c r="C230" i="10"/>
  <c r="I230" i="10"/>
  <c r="I229" i="10"/>
  <c r="D229" i="10"/>
  <c r="C229" i="10"/>
  <c r="K229" i="10"/>
  <c r="I153" i="10"/>
  <c r="K153" i="10"/>
  <c r="I143" i="10"/>
  <c r="I144" i="10"/>
  <c r="I147" i="10"/>
  <c r="I146" i="10"/>
  <c r="I150" i="10"/>
  <c r="I151" i="10"/>
  <c r="I152" i="10"/>
  <c r="I156" i="10"/>
  <c r="I161" i="10"/>
  <c r="I163" i="10"/>
  <c r="I162" i="10"/>
  <c r="K162" i="10"/>
  <c r="I123" i="10"/>
  <c r="J123" i="10"/>
  <c r="D123" i="10"/>
  <c r="K123" i="10"/>
  <c r="D118" i="10"/>
  <c r="K118" i="10"/>
  <c r="J119" i="10"/>
  <c r="I119" i="10"/>
  <c r="K119" i="10"/>
  <c r="I120" i="10"/>
  <c r="K120" i="10"/>
  <c r="J120" i="10"/>
  <c r="D120" i="10"/>
  <c r="J121" i="10"/>
  <c r="I122" i="10"/>
  <c r="K122" i="10"/>
  <c r="J122" i="10"/>
  <c r="D122" i="10"/>
  <c r="D125" i="10"/>
  <c r="K125" i="10"/>
  <c r="J126" i="10"/>
  <c r="I126" i="10"/>
  <c r="J128" i="10"/>
  <c r="J127" i="10"/>
  <c r="I127" i="10"/>
  <c r="K127" i="10"/>
  <c r="D130" i="10"/>
  <c r="K130" i="10"/>
  <c r="J131" i="10"/>
  <c r="J132" i="10"/>
  <c r="I132" i="10"/>
  <c r="K132" i="10"/>
  <c r="I134" i="10"/>
  <c r="J134" i="10"/>
  <c r="D134" i="10"/>
  <c r="K134" i="10"/>
  <c r="J133" i="10"/>
  <c r="I133" i="10"/>
  <c r="K133" i="10"/>
  <c r="D136" i="10"/>
  <c r="K136" i="10"/>
  <c r="J137" i="10"/>
  <c r="I137" i="10"/>
  <c r="K137" i="10"/>
  <c r="J138" i="10"/>
  <c r="I138" i="10"/>
  <c r="I140" i="10"/>
  <c r="K140" i="10"/>
  <c r="I139" i="10"/>
  <c r="K139" i="10"/>
  <c r="J139" i="10"/>
  <c r="D139" i="10"/>
  <c r="J111" i="10"/>
  <c r="I111" i="10"/>
  <c r="K111" i="10"/>
  <c r="I112" i="10"/>
  <c r="J112" i="10"/>
  <c r="J107" i="10"/>
  <c r="I107" i="10"/>
  <c r="K107" i="10"/>
  <c r="J84" i="10"/>
  <c r="I84" i="10"/>
  <c r="K84" i="10"/>
  <c r="D79" i="10"/>
  <c r="K79" i="10"/>
  <c r="I80" i="10"/>
  <c r="K80" i="10"/>
  <c r="J80" i="10"/>
  <c r="D80" i="10"/>
  <c r="J81" i="10"/>
  <c r="I81" i="10"/>
  <c r="K81" i="10"/>
  <c r="J82" i="10"/>
  <c r="J83" i="10"/>
  <c r="I83" i="10"/>
  <c r="D86" i="10"/>
  <c r="K86" i="10"/>
  <c r="I87" i="10"/>
  <c r="J87" i="10"/>
  <c r="D87" i="10"/>
  <c r="K87" i="10"/>
  <c r="I89" i="10"/>
  <c r="K89" i="10"/>
  <c r="J89" i="10"/>
  <c r="D89" i="10"/>
  <c r="I88" i="10"/>
  <c r="J88" i="10"/>
  <c r="J90" i="10"/>
  <c r="I90" i="10"/>
  <c r="K90" i="10"/>
  <c r="D92" i="10"/>
  <c r="K92" i="10"/>
  <c r="J93" i="10"/>
  <c r="I93" i="10"/>
  <c r="I95" i="10"/>
  <c r="K95" i="10"/>
  <c r="J95" i="10"/>
  <c r="I94" i="10"/>
  <c r="K94" i="10"/>
  <c r="J94" i="10"/>
  <c r="I98" i="10"/>
  <c r="K98" i="10"/>
  <c r="J98" i="10"/>
  <c r="D98" i="10"/>
  <c r="J99" i="10"/>
  <c r="I101" i="10"/>
  <c r="J101" i="10"/>
  <c r="J100" i="10"/>
  <c r="I100" i="10"/>
  <c r="K100" i="10"/>
  <c r="K103" i="10"/>
  <c r="D103" i="10"/>
  <c r="J104" i="10"/>
  <c r="I104" i="10"/>
  <c r="K104" i="10"/>
  <c r="I105" i="10"/>
  <c r="J105" i="10"/>
  <c r="D105" i="10"/>
  <c r="K105" i="10"/>
  <c r="J106" i="10"/>
  <c r="I106" i="10"/>
  <c r="K106" i="10"/>
  <c r="D109" i="10"/>
  <c r="K109" i="10"/>
  <c r="J110" i="10"/>
  <c r="I110" i="10"/>
  <c r="K110" i="10"/>
  <c r="D114" i="10"/>
  <c r="K114" i="10"/>
  <c r="J116" i="10"/>
  <c r="I116" i="10"/>
  <c r="K116" i="10"/>
  <c r="J115" i="10"/>
  <c r="I115" i="10"/>
  <c r="K115" i="10"/>
  <c r="I60" i="10"/>
  <c r="K60" i="10"/>
  <c r="J60" i="10"/>
  <c r="K55" i="10"/>
  <c r="D55" i="10"/>
  <c r="J56" i="10"/>
  <c r="I56" i="10"/>
  <c r="I57" i="10"/>
  <c r="K57" i="10"/>
  <c r="J57" i="10"/>
  <c r="D57" i="10"/>
  <c r="I58" i="10"/>
  <c r="K58" i="10"/>
  <c r="J58" i="10"/>
  <c r="D58" i="10"/>
  <c r="J59" i="10"/>
  <c r="I59" i="10"/>
  <c r="K59" i="10"/>
  <c r="D62" i="10"/>
  <c r="K62" i="10"/>
  <c r="I63" i="10"/>
  <c r="K63" i="10"/>
  <c r="K66" i="10"/>
  <c r="J63" i="10"/>
  <c r="D63" i="10"/>
  <c r="I65" i="10"/>
  <c r="J65" i="10"/>
  <c r="D65" i="10"/>
  <c r="K65" i="10"/>
  <c r="J64" i="10"/>
  <c r="I64" i="10"/>
  <c r="K64" i="10"/>
  <c r="D67" i="10"/>
  <c r="K67" i="10"/>
  <c r="J68" i="10"/>
  <c r="J69" i="10"/>
  <c r="I69" i="10"/>
  <c r="K69" i="10"/>
  <c r="J71" i="10"/>
  <c r="J70" i="10"/>
  <c r="I70" i="10"/>
  <c r="J74" i="10"/>
  <c r="I74" i="10"/>
  <c r="K74" i="10"/>
  <c r="J75" i="10"/>
  <c r="J77" i="10"/>
  <c r="I77" i="10"/>
  <c r="J76" i="10"/>
  <c r="I76" i="10"/>
  <c r="K76" i="10"/>
  <c r="I42" i="10"/>
  <c r="J42" i="10"/>
  <c r="I43" i="10"/>
  <c r="J43" i="10"/>
  <c r="K43" i="10"/>
  <c r="J32" i="10"/>
  <c r="J33" i="10"/>
  <c r="J34" i="10"/>
  <c r="J29" i="10"/>
  <c r="J24" i="10"/>
  <c r="J25" i="10"/>
  <c r="J21" i="10"/>
  <c r="J22" i="10"/>
  <c r="J23" i="10"/>
  <c r="J28" i="10"/>
  <c r="J37" i="10"/>
  <c r="J40" i="10"/>
  <c r="J41" i="10"/>
  <c r="J47" i="10"/>
  <c r="J46" i="10"/>
  <c r="J50" i="10"/>
  <c r="D50" i="10"/>
  <c r="J51" i="10"/>
  <c r="D51" i="10"/>
  <c r="J53" i="10"/>
  <c r="D53" i="10"/>
  <c r="J52" i="10"/>
  <c r="D52" i="10"/>
  <c r="J13" i="10"/>
  <c r="D13" i="10"/>
  <c r="J14" i="10"/>
  <c r="D14" i="10"/>
  <c r="J15" i="10"/>
  <c r="D15" i="10"/>
  <c r="J16" i="10"/>
  <c r="D16" i="10"/>
  <c r="J17" i="10"/>
  <c r="D17" i="10"/>
  <c r="C271" i="10"/>
  <c r="I271" i="10"/>
  <c r="D271" i="10"/>
  <c r="K271" i="10"/>
  <c r="I272" i="10"/>
  <c r="D272" i="10"/>
  <c r="K272" i="10"/>
  <c r="C272" i="10"/>
  <c r="I274" i="10"/>
  <c r="D274" i="10"/>
  <c r="K274" i="10"/>
  <c r="C274" i="10"/>
  <c r="K275" i="10"/>
  <c r="C275" i="10"/>
  <c r="I276" i="10"/>
  <c r="D276" i="10"/>
  <c r="K276" i="10"/>
  <c r="C276" i="10"/>
  <c r="I277" i="10"/>
  <c r="D277" i="10"/>
  <c r="K277" i="10"/>
  <c r="C277" i="10"/>
  <c r="K278" i="10"/>
  <c r="C278" i="10"/>
  <c r="I279" i="10"/>
  <c r="D279" i="10"/>
  <c r="C279" i="10"/>
  <c r="K279" i="10"/>
  <c r="I280" i="10"/>
  <c r="C280" i="10"/>
  <c r="C281" i="10"/>
  <c r="I281" i="10"/>
  <c r="D281" i="10"/>
  <c r="K281" i="10"/>
  <c r="C282" i="10"/>
  <c r="K282" i="10"/>
  <c r="I283" i="10"/>
  <c r="C283" i="10"/>
  <c r="C284" i="10"/>
  <c r="I284" i="10"/>
  <c r="I5" i="10"/>
  <c r="J5" i="10"/>
  <c r="J10" i="10"/>
  <c r="I10" i="10"/>
  <c r="I9" i="10"/>
  <c r="K9" i="10"/>
  <c r="J9" i="10"/>
  <c r="D9" i="10"/>
  <c r="D6" i="10"/>
  <c r="K6" i="10"/>
  <c r="E172" i="12"/>
  <c r="D173" i="12"/>
  <c r="D262" i="10"/>
  <c r="K262" i="10"/>
  <c r="D241" i="10"/>
  <c r="K241" i="10"/>
  <c r="D243" i="10"/>
  <c r="K243" i="10"/>
  <c r="D256" i="10"/>
  <c r="K256" i="10"/>
  <c r="D258" i="10"/>
  <c r="K258" i="10"/>
  <c r="D261" i="10"/>
  <c r="K261" i="10"/>
  <c r="D269" i="10"/>
  <c r="K269" i="10"/>
  <c r="D32" i="10"/>
  <c r="D29" i="10"/>
  <c r="D25" i="10"/>
  <c r="D22" i="10"/>
  <c r="D23" i="10"/>
  <c r="D37" i="10"/>
  <c r="D47" i="10"/>
  <c r="D119" i="10"/>
  <c r="D121" i="10"/>
  <c r="D127" i="10"/>
  <c r="D131" i="10"/>
  <c r="D107" i="10"/>
  <c r="D82" i="10"/>
  <c r="D68" i="10"/>
  <c r="D71" i="10"/>
  <c r="D75" i="10"/>
  <c r="D33" i="10"/>
  <c r="D34" i="10"/>
  <c r="D24" i="10"/>
  <c r="D21" i="10"/>
  <c r="D28" i="10"/>
  <c r="D40" i="10"/>
  <c r="D41" i="10"/>
  <c r="D46" i="10"/>
  <c r="K145" i="10"/>
  <c r="D145" i="10"/>
  <c r="D254" i="10"/>
  <c r="K254" i="10"/>
  <c r="D273" i="10"/>
  <c r="K273" i="10"/>
  <c r="D140" i="10"/>
  <c r="D81" i="10"/>
  <c r="D153" i="10"/>
  <c r="D235" i="10"/>
  <c r="K235" i="10"/>
  <c r="D69" i="10"/>
  <c r="D132" i="10"/>
  <c r="D133" i="10"/>
  <c r="D111" i="10"/>
  <c r="D64" i="10"/>
  <c r="D74" i="10"/>
  <c r="D162" i="10"/>
  <c r="D128" i="10"/>
  <c r="D76" i="10"/>
  <c r="D99" i="10"/>
  <c r="D137" i="10"/>
  <c r="D84" i="10"/>
  <c r="D90" i="10"/>
  <c r="D116" i="10"/>
  <c r="D168" i="10"/>
  <c r="K168" i="10"/>
  <c r="D242" i="10"/>
  <c r="K242" i="10"/>
  <c r="D266" i="10"/>
  <c r="K266" i="10"/>
  <c r="D233" i="10"/>
  <c r="K233" i="10"/>
  <c r="D236" i="10"/>
  <c r="K236" i="10"/>
  <c r="D201" i="10"/>
  <c r="K201" i="10"/>
  <c r="D169" i="10"/>
  <c r="K169" i="10"/>
  <c r="D187" i="10"/>
  <c r="K187" i="10"/>
  <c r="D200" i="10"/>
  <c r="K200" i="10"/>
  <c r="D216" i="10"/>
  <c r="K216" i="10"/>
  <c r="D223" i="10"/>
  <c r="K223" i="10"/>
  <c r="D163" i="10"/>
  <c r="K163" i="10"/>
  <c r="D173" i="10"/>
  <c r="D184" i="10"/>
  <c r="D158" i="10"/>
  <c r="L19" i="10"/>
  <c r="D19" i="10"/>
  <c r="D167" i="10"/>
  <c r="D95" i="10"/>
  <c r="D104" i="10"/>
  <c r="D106" i="10"/>
  <c r="D110" i="10"/>
  <c r="D115" i="10"/>
  <c r="D60" i="10"/>
  <c r="D59" i="10"/>
  <c r="D43" i="10"/>
  <c r="D94" i="10"/>
  <c r="D100" i="10"/>
  <c r="D248" i="10"/>
  <c r="K248" i="10"/>
  <c r="D250" i="10"/>
  <c r="K250" i="10"/>
  <c r="D251" i="10"/>
  <c r="K251" i="10"/>
  <c r="D253" i="10"/>
  <c r="K253" i="10"/>
  <c r="D257" i="10"/>
  <c r="K257" i="10"/>
  <c r="D259" i="10"/>
  <c r="K259" i="10"/>
  <c r="D264" i="10"/>
  <c r="K264" i="10"/>
  <c r="D265" i="10"/>
  <c r="K265" i="10"/>
  <c r="D268" i="10"/>
  <c r="K268" i="10"/>
  <c r="D144" i="10"/>
  <c r="K144" i="10"/>
  <c r="D237" i="10"/>
  <c r="K237" i="10"/>
  <c r="D170" i="10"/>
  <c r="K170" i="10"/>
  <c r="D177" i="10"/>
  <c r="K177" i="10"/>
  <c r="D181" i="10"/>
  <c r="K181" i="10"/>
  <c r="D182" i="10"/>
  <c r="K182" i="10"/>
  <c r="D183" i="10"/>
  <c r="K183" i="10"/>
  <c r="D188" i="10"/>
  <c r="K188" i="10"/>
  <c r="D193" i="10"/>
  <c r="K193" i="10"/>
  <c r="D196" i="10"/>
  <c r="K196" i="10"/>
  <c r="D199" i="10"/>
  <c r="K199" i="10"/>
  <c r="D206" i="10"/>
  <c r="K206" i="10"/>
  <c r="D205" i="10"/>
  <c r="K205" i="10"/>
  <c r="D209" i="10"/>
  <c r="K209" i="10"/>
  <c r="D212" i="10"/>
  <c r="K212" i="10"/>
  <c r="D218" i="10"/>
  <c r="K218" i="10"/>
  <c r="D217" i="10"/>
  <c r="K217" i="10"/>
  <c r="D221" i="10"/>
  <c r="K221" i="10"/>
  <c r="D222" i="10"/>
  <c r="K222" i="10"/>
  <c r="D227" i="10"/>
  <c r="K227" i="10"/>
  <c r="D230" i="10"/>
  <c r="K230" i="10"/>
  <c r="D143" i="10"/>
  <c r="K143" i="10"/>
  <c r="D147" i="10"/>
  <c r="K147" i="10"/>
  <c r="D146" i="10"/>
  <c r="K146" i="10"/>
  <c r="D150" i="10"/>
  <c r="K150" i="10"/>
  <c r="D151" i="10"/>
  <c r="K151" i="10"/>
  <c r="D152" i="10"/>
  <c r="K152" i="10"/>
  <c r="D156" i="10"/>
  <c r="K156" i="10"/>
  <c r="D161" i="10"/>
  <c r="K161" i="10"/>
  <c r="D126" i="10"/>
  <c r="K126" i="10"/>
  <c r="K138" i="10"/>
  <c r="D138" i="10"/>
  <c r="K112" i="10"/>
  <c r="D112" i="10"/>
  <c r="K83" i="10"/>
  <c r="K85" i="10"/>
  <c r="D83" i="10"/>
  <c r="K88" i="10"/>
  <c r="D88" i="10"/>
  <c r="K93" i="10"/>
  <c r="D93" i="10"/>
  <c r="D101" i="10"/>
  <c r="K101" i="10"/>
  <c r="K56" i="10"/>
  <c r="K61" i="10"/>
  <c r="D56" i="10"/>
  <c r="D70" i="10"/>
  <c r="K70" i="10"/>
  <c r="K72" i="10"/>
  <c r="D77" i="10"/>
  <c r="K77" i="10"/>
  <c r="K78" i="10"/>
  <c r="K42" i="10"/>
  <c r="K44" i="10"/>
  <c r="D42" i="10"/>
  <c r="D280" i="10"/>
  <c r="K280" i="10"/>
  <c r="D283" i="10"/>
  <c r="K283" i="10"/>
  <c r="D284" i="10"/>
  <c r="K284" i="10"/>
  <c r="K5" i="10"/>
  <c r="K7" i="10"/>
  <c r="L7" i="10"/>
  <c r="D5" i="10"/>
  <c r="K10" i="10"/>
  <c r="K11" i="10"/>
  <c r="L11" i="10"/>
  <c r="D11" i="10"/>
  <c r="D10" i="10"/>
  <c r="K238" i="10"/>
  <c r="L238" i="10"/>
  <c r="D238" i="10"/>
  <c r="L26" i="10"/>
  <c r="D26" i="10"/>
  <c r="D7" i="10"/>
  <c r="L124" i="10"/>
  <c r="D124" i="10"/>
  <c r="L85" i="10"/>
  <c r="D85" i="10"/>
  <c r="L61" i="10"/>
  <c r="D61" i="10"/>
  <c r="L148" i="10"/>
  <c r="D148" i="10"/>
  <c r="L175" i="10"/>
  <c r="D175" i="10"/>
  <c r="L30" i="10"/>
  <c r="D30" i="10"/>
  <c r="L129" i="10"/>
  <c r="D129" i="10"/>
  <c r="L91" i="10"/>
  <c r="D91" i="10"/>
  <c r="L179" i="10"/>
  <c r="D179" i="10"/>
  <c r="L66" i="10"/>
  <c r="D66" i="10"/>
  <c r="L154" i="10"/>
  <c r="D154" i="10"/>
  <c r="L35" i="10"/>
  <c r="D35" i="10"/>
  <c r="L135" i="10"/>
  <c r="D135" i="10"/>
  <c r="L141" i="10"/>
  <c r="D141" i="10"/>
  <c r="L96" i="10"/>
  <c r="D96" i="10"/>
  <c r="L185" i="10"/>
  <c r="D185" i="10"/>
  <c r="L72" i="10"/>
  <c r="L78" i="10"/>
  <c r="D78" i="10"/>
  <c r="L159" i="10"/>
  <c r="D159" i="10"/>
  <c r="L164" i="10"/>
  <c r="D164" i="10"/>
  <c r="L38" i="10"/>
  <c r="D38" i="10"/>
  <c r="D72" i="10"/>
  <c r="L102" i="10"/>
  <c r="D102" i="10"/>
  <c r="L191" i="10"/>
  <c r="D191" i="10"/>
  <c r="L44" i="10"/>
  <c r="D44" i="10"/>
  <c r="L108" i="10"/>
  <c r="D108" i="10"/>
  <c r="L197" i="10"/>
  <c r="D197" i="10"/>
  <c r="L54" i="10"/>
  <c r="D54" i="10"/>
  <c r="L48" i="10"/>
  <c r="D48" i="10"/>
  <c r="L117" i="10"/>
  <c r="D117" i="10"/>
  <c r="L113" i="10"/>
  <c r="D113" i="10"/>
  <c r="L203" i="10"/>
  <c r="D203" i="10"/>
  <c r="L207" i="10"/>
  <c r="D207" i="10"/>
  <c r="K213" i="10"/>
  <c r="K219" i="10"/>
  <c r="L213" i="10"/>
  <c r="D213" i="10"/>
  <c r="L219" i="10"/>
  <c r="D219" i="10"/>
  <c r="K225" i="10"/>
  <c r="L225" i="10"/>
  <c r="D225" i="10"/>
  <c r="K231" i="10"/>
  <c r="L231" i="10"/>
  <c r="D231" i="10"/>
</calcChain>
</file>

<file path=xl/sharedStrings.xml><?xml version="1.0" encoding="utf-8"?>
<sst xmlns="http://schemas.openxmlformats.org/spreadsheetml/2006/main" count="3832" uniqueCount="1490">
  <si>
    <t>NO.</t>
  </si>
  <si>
    <t>รายชื่อลูกค้า</t>
  </si>
  <si>
    <t>ยอดขายที่คาดหวัง (บาท/สัปดาห์)</t>
  </si>
  <si>
    <t>ยอดขายเกิดขึ้นจริง (บาท/สัปดาห์)</t>
  </si>
  <si>
    <t>รายการสินค้า</t>
  </si>
  <si>
    <t>ราคาขาย (บาท/แพ็ค)</t>
  </si>
  <si>
    <t>ชิ้น,เสิร์ฟ/สัปดาห์</t>
  </si>
  <si>
    <t>แพ็ค/สัปดาห์</t>
  </si>
  <si>
    <t>สถานะ</t>
  </si>
  <si>
    <t>Pain Point</t>
  </si>
  <si>
    <t>แนวทางการแก้ไข/ต่อยอด</t>
  </si>
  <si>
    <t>สถานีน้ำยาปู ตลาดคำเที่ยง</t>
  </si>
  <si>
    <t>กำลังทดลองสินค้า</t>
  </si>
  <si>
    <t>ข้าวเหนียวทุเรียน</t>
  </si>
  <si>
    <t>ไม่เคยขาย</t>
  </si>
  <si>
    <t>ลูกค้าใช้สินค้า S&amp;P ซึ่งมีราคาแพงกว่า 15 บาท/แพ็ค และต้องการเพิ่มเมนูของหวาน</t>
  </si>
  <si>
    <t>ทับทิมกรอบ</t>
  </si>
  <si>
    <t>S&amp;P</t>
  </si>
  <si>
    <t>บัวลอยสามสี</t>
  </si>
  <si>
    <t>แกลง ตลาดจริงใจ</t>
  </si>
  <si>
    <t>ปลากริมไข่เต่า</t>
  </si>
  <si>
    <t>เขียวไข่กา</t>
  </si>
  <si>
    <t>ปังษณีย์</t>
  </si>
  <si>
    <t>CPMC สันคอเสต๊กพริกไทยดำ 6 ชิ้น</t>
  </si>
  <si>
    <t>ปิดการขายได้</t>
  </si>
  <si>
    <t>ลูกค้าเพิ่มเมนู Steak เพื่อเป็นตัวเลือกให้ลูกค้า</t>
  </si>
  <si>
    <t>CPMP พอร์คช๊อปพริกไทยดำ 6 ชิ้น</t>
  </si>
  <si>
    <t>-</t>
  </si>
  <si>
    <t>x</t>
  </si>
  <si>
    <t>แต่เมนู CP ขนมไทยน้ำกะทิ ลูกค้ายังไม่สนใจเพราะรสชิตไม่ถูกใจและราคาต้นทุนมาแพง</t>
  </si>
  <si>
    <t>AETHER PEAK</t>
  </si>
  <si>
    <t>มองหา steak ราคาคุ้มค่าเพื่อขายคู่กับเครื่องดื่มแอลกอฮอ</t>
  </si>
  <si>
    <t>ใกล้เคียงกับสันคอและราคาแพงกว่า เลยยังไม่สนใจ</t>
  </si>
  <si>
    <t>เชียงดาว เมาท์เทนวิว</t>
  </si>
  <si>
    <t>ทำเอง</t>
  </si>
  <si>
    <t>ลูกค้าสนใจสินค้าแต่กลัวินค้าไม่สม่ำเสมอ</t>
  </si>
  <si>
    <t>Isbjor nบริษัท ซีเอ็มซี แอสโซซิเอทส์ จำกัด</t>
  </si>
  <si>
    <t>มีแนวโน้มปิดการขายไม่ได้เนื่องจากมีคนครัวคนเดียว แต่แนะนำว่าให้มีติดร้านไว้</t>
  </si>
  <si>
    <t>แดนเทวดา แม่ริม</t>
  </si>
  <si>
    <t>เป็นร้านอาหาร + คาเฟ่ขนาดใหญ่ที่ต้องการเพิ่มตัวเลือกเมนูของหวาน Seasonal</t>
  </si>
  <si>
    <t>ขนมจีนน้ำยาปู สาขา 89 หนองหอย</t>
  </si>
  <si>
    <t>ลูกค้ามีข้อกังวลเรื่องการจัดการภายในร้านและครัว กลัวว่าจะไม่ทัน</t>
  </si>
  <si>
    <t>อิ่ม ยากินิกุ ตลาดทวีโชค</t>
  </si>
  <si>
    <t>นักเก็ตไก่คลาสสิค ตราซีพี (ลัง 10x1 KG)</t>
  </si>
  <si>
    <t>ลูกค้าใช้ของ ไก่ปันสุก ได้ราคาถูกมากกๆๆ ลังละ 1.000 ของ Makro แพงกว่า</t>
  </si>
  <si>
    <t>ซีพี ไก่กรอบ 1 ลัง (800 ก. x 8)</t>
  </si>
  <si>
    <t>โรงเรียนปรินส์รอยแยลส์</t>
  </si>
  <si>
    <t xml:space="preserve">ไส้กรอกไก่หนังกรอบ(BCS) SPC </t>
  </si>
  <si>
    <t>ซื้อจากที่อื่น</t>
  </si>
  <si>
    <t>ลูกค้าแจ้งว่าไม่ได้วีเรียสเรื่องแบรนด์, สถานที่ซื้อหรือการจัดส่งแต่สนใจ โปรโมชั่นและการลดรคา</t>
  </si>
  <si>
    <t>นักเรียน 6000+</t>
  </si>
  <si>
    <t>ซีพี นักเก็ตสติ๊กไก่ผสมข้าวโพด 1 กก. x 10</t>
  </si>
  <si>
    <t>เสนอขายเพิ่มเติม</t>
  </si>
  <si>
    <t>มงฟอร์ตวิทยาลัย</t>
  </si>
  <si>
    <t>5000+</t>
  </si>
  <si>
    <t>ไก่จ๊อต้นตำรับ ตราห้าดาว (1000g)</t>
  </si>
  <si>
    <t>โรงเรียนนานาชาติวารีเชียงใหม่</t>
  </si>
  <si>
    <t>4000+</t>
  </si>
  <si>
    <t>มีเลีย เชียงใหม่ (Meliá Chiang Mai)</t>
  </si>
  <si>
    <t>ผัดกะเพราหมู</t>
  </si>
  <si>
    <t>เสนอขายสินค้าพร้อมทานให้กับลูกค้าโรงแรมตอนรับหน้า High Season ด้วยซีรี่ส์แกงไทย</t>
  </si>
  <si>
    <t>แกงเขียวหวานไก่</t>
  </si>
  <si>
    <t>แกงพะแนงหมู</t>
  </si>
  <si>
    <t>แชงกรี-ลา เชียงใหม่ (Shangri-La Chiang Mai)</t>
  </si>
  <si>
    <t>โรงแรมสยามเดอลานนา</t>
  </si>
  <si>
    <t>เซ็นทารา ริเวอร์ไซด์ เชียงใหม่ (Centara Riverside)</t>
  </si>
  <si>
    <t xml:space="preserve">ปานวิมานรีสอร์ท แอนด์ สปา </t>
  </si>
  <si>
    <t>ซีพี ไก่ห่อสาหร่าย 800 ก.</t>
  </si>
  <si>
    <t>เสนอขายร้านอาหารบนม่อนแจ่ม ด้วยตัวเลือกของทอด 3 อย่างที่แปลกใหม่แตกต่างจาก เฟรนฟรายนักเกต</t>
  </si>
  <si>
    <t xml:space="preserve">ซีพี ชิคเก้นริงแช่แข็ง 1 กก. </t>
  </si>
  <si>
    <t>ซีพี นักเก็ตสติ๊กไก่ผสมข้าวโพด 1 กก.</t>
  </si>
  <si>
    <t xml:space="preserve">อารมณ์ออร์คิด แม่ริม เชียงใหม่ </t>
  </si>
  <si>
    <t>โป่งแยง แอ่งดอย</t>
  </si>
  <si>
    <t>เฮือนน้ำแม่จะ</t>
  </si>
  <si>
    <t xml:space="preserve">หมอกหลวง </t>
  </si>
  <si>
    <t xml:space="preserve">The Cojon </t>
  </si>
  <si>
    <t>รสข้นน้ำยาปู</t>
  </si>
  <si>
    <t>ข้าวเหนียวทุเรียนน้ำกะทิ</t>
  </si>
  <si>
    <t>มีอันจะกิน</t>
  </si>
  <si>
    <t>ครูว์ ท่าแพ</t>
  </si>
  <si>
    <t>BKP แฟรงค์ไก่รมควันหนังกรอบ 500 ก</t>
  </si>
  <si>
    <t>ARO เกี๊ยวซ่าหมู 22กรัม*30ชิ้น</t>
  </si>
  <si>
    <t>ไก่จ๊อตราห้าดาว 1000กรัม</t>
  </si>
  <si>
    <t>มันนี่หมูกระทะโก</t>
  </si>
  <si>
    <t>SPC FZหมูนุ่มปรุงรสน้ำมันงา1กกX10</t>
  </si>
  <si>
    <t>SPC FZ หมูนุ่มปรุงรส 1กก.X10</t>
  </si>
  <si>
    <t xml:space="preserve"> ไทไท ทองอิน</t>
  </si>
  <si>
    <t>ชีสบอล 500G.X14</t>
  </si>
  <si>
    <t>CP อกเป็ดรมควัน 510 ก.</t>
  </si>
  <si>
    <t>CP นักเก็ตไก่ 1กก X 1แพ็ค</t>
  </si>
  <si>
    <t>นักเก็ตสติ๊กไก่ผสมข้าวโพด ซีพี1กก</t>
  </si>
  <si>
    <t>PJ CNX</t>
  </si>
  <si>
    <t>ซีพี ไก่กรอบ 800ก.</t>
  </si>
  <si>
    <t>เกี๊ยวซ่าไก่ ซีพี 30 ชิ้นX1</t>
  </si>
  <si>
    <t>กำไรล้นเหลือ</t>
  </si>
  <si>
    <t>ซีพี สเต็กไก่สไปซี่แช่แข็ง 1 กก.</t>
  </si>
  <si>
    <t>พอร์คชอพหมูดำหมักพริกไทยดำ200ก.</t>
  </si>
  <si>
    <t>สันคอหมูดำสเต็กหมักพริกไทยดำ200ก.</t>
  </si>
  <si>
    <t>ซีพี โดนัทกุ้ง 430ก.</t>
  </si>
  <si>
    <t>MEATZEROเนื้อบดจากพืช 220ก X3</t>
  </si>
  <si>
    <t>MEATZERO หมูกรอบจากพืช 200ก X3</t>
  </si>
  <si>
    <t>คาร์พ คาเฟ่</t>
  </si>
  <si>
    <t>CP ปีกกลางไก่บาร์บีคิว 1กกX1แพ็ค</t>
  </si>
  <si>
    <t>ชีสบอล 25G.X20</t>
  </si>
  <si>
    <t>BUCHER PRO แฟรงก์เฟิร์ต 1000 G.*1</t>
  </si>
  <si>
    <t>โรงเรียนนานาชาติยูนิตี้ คอนคอร์ด</t>
  </si>
  <si>
    <t>236235</t>
  </si>
  <si>
    <t>891472</t>
  </si>
  <si>
    <t>ซูเปอร์เชฟ ไก่บะช่อ แช่แข็ง 1 กก.</t>
  </si>
  <si>
    <t>220734</t>
  </si>
  <si>
    <t>โรงเรียนนานาชาติอเมริกาน่า ไชนีส</t>
  </si>
  <si>
    <t xml:space="preserve"> ภูเวียงพิงค์ </t>
  </si>
  <si>
    <t>227059</t>
  </si>
  <si>
    <t>SUPER CHEF ไก่หนังกรอบ 500ก.</t>
  </si>
  <si>
    <t>111267</t>
  </si>
  <si>
    <t>187594</t>
  </si>
  <si>
    <t>142131</t>
  </si>
  <si>
    <t>829150</t>
  </si>
  <si>
    <t xml:space="preserve"> ออนเดอะร็อค แอท น้ำแพร่</t>
  </si>
  <si>
    <t>218666</t>
  </si>
  <si>
    <t xml:space="preserve">ปากแดง </t>
  </si>
  <si>
    <t>ซีพี คูโรบูตะ ขาหมูเยอรมันพร้อมปรุงแช่แข็ง 700 ก.</t>
  </si>
  <si>
    <t>บ้านริมน้ำปิง</t>
  </si>
  <si>
    <t>สามชัย</t>
  </si>
  <si>
    <t>มักกะโรนีไก่</t>
  </si>
  <si>
    <t>เก้าพันล้านเชียงใหม่</t>
  </si>
  <si>
    <t>เดสทิเนชั่น เรสเตอรองส์</t>
  </si>
  <si>
    <t>มีทซีโร่ เนื้อบดจากพืชแช่แข็ง 220 ก. x 5</t>
  </si>
  <si>
    <t>มีทซีโร่ นักเก็ตไก่จากพืช 500 ก.</t>
  </si>
  <si>
    <t>สกายลอฟท์</t>
  </si>
  <si>
    <t>After School</t>
  </si>
  <si>
    <t>Tara Restaurant</t>
  </si>
  <si>
    <t xml:space="preserve">  </t>
  </si>
  <si>
    <t>รวม (บาท/สัปดาห์)</t>
  </si>
  <si>
    <t>แปลงรวม (บาท/วัน)</t>
  </si>
  <si>
    <t>1. ขายสินค้า Ready Meal</t>
  </si>
  <si>
    <t>2. ขายข้าวเหนียวทุเรียน</t>
  </si>
  <si>
    <t>Magic mountains cafe</t>
  </si>
  <si>
    <t>ซีพี โดนัทกุ้ง (430g)</t>
  </si>
  <si>
    <t>มีทซีโร่ หมูกรอบจากพืชแช่แข็ง 200 ก. x 3</t>
  </si>
  <si>
    <t>CPMP พอร์คช็อปพริกไทยดำ (6 ชิ้น/แพ็ค)</t>
  </si>
  <si>
    <t>ซีพี นักเก็ตสติ๊กไก่ผสมข้าวโพด (1kg)</t>
  </si>
  <si>
    <t>ซีพี ชีสบอลแช่แข็ง (500g)</t>
  </si>
  <si>
    <t>Playground café phayao</t>
  </si>
  <si>
    <t>ซีพี ไก่ห่อสาหร่าย (800g)</t>
  </si>
  <si>
    <t>ซีพี ชิกเก้นริงแช่แข็ง (1kg)</t>
  </si>
  <si>
    <t>NAYA cafe</t>
  </si>
  <si>
    <t>ซีพี ไก่กรอบแช่แข็ง (800g)</t>
  </si>
  <si>
    <t>ซีพี โดนัทกุ้งผสมปลา (430g)</t>
  </si>
  <si>
    <t xml:space="preserve">ซีพี มักกะโรนีไก่แช่แข็ง (230g x 3) </t>
  </si>
  <si>
    <t>Mellow up Bar</t>
  </si>
  <si>
    <t>เขยเหนือ North in Law Eatery &amp; Drinks</t>
  </si>
  <si>
    <t>ซีพี คูโรบูตะ ขาหมูเยอรมันพร้อมปรุง (700g)</t>
  </si>
  <si>
    <t>ซีพี ซี่โครงหมูคูโรบูตะ ซอสบาร์บีคิวพร้อมอบ (350g)</t>
  </si>
  <si>
    <t>หมาล่าทั่ง สาขาพะเยา</t>
  </si>
  <si>
    <t>ซูเปอร์เชฟ หมูนุ่มปรุงรสน้ำมันงา (1kg)</t>
  </si>
  <si>
    <t>ซูเปอร์เชฟ หมูเด้งพร้อมปรุง (1kg)</t>
  </si>
  <si>
    <t>ซูเปอร์เชฟ ตับหมูหมักน้ำมันงา</t>
  </si>
  <si>
    <t>บ้านทนาย</t>
  </si>
  <si>
    <t>ซีพี มักกะโรนีไก่แช่แข็ง (230g x 3)</t>
  </si>
  <si>
    <t>CPMC สันคอสเต๊กพริกไทยดำ (6 ชิ้น/แพ็ค)</t>
  </si>
  <si>
    <t>เบอร์เกอร์บ้านนอก</t>
  </si>
  <si>
    <t>ซีพี นักเก็ตไก่คลาสสิก (1kg)</t>
  </si>
  <si>
    <t>มหานิยม บุฟเฟ่ต์</t>
  </si>
  <si>
    <t>ซูเปอร์เชฟ สามชั้นสไลซ์หมักงา (1kg)</t>
  </si>
  <si>
    <t>BKP ไส้กรอกแฟรงค์ไก่รมควันหนังกรอบ (500g)</t>
  </si>
  <si>
    <t>สุขใจ ชาบู บุฟเฟ่ต์</t>
  </si>
  <si>
    <t> </t>
  </si>
  <si>
    <t xml:space="preserve"> ราคาขาย (บาท/แพ็ค) </t>
  </si>
  <si>
    <t xml:space="preserve"> สถานะ </t>
  </si>
  <si>
    <t>ทางร้านใช้สินค้า S&amp;P มีราคาต้นทุนสูงกว่า</t>
  </si>
  <si>
    <t xml:space="preserve">                             -  </t>
  </si>
  <si>
    <t>ข้างงาย</t>
  </si>
  <si>
    <t>ลอดช่อง</t>
  </si>
  <si>
    <t>ยุคสมัย</t>
  </si>
  <si>
    <t>Warmup Cafe</t>
  </si>
  <si>
    <t>สเต๊กพอร์คช็อพพริกไทยดำ</t>
  </si>
  <si>
    <t>ไก่นุ่มสไปซี่สไตล์ญี่ปุ่น</t>
  </si>
  <si>
    <t>ชิคฟรายส์</t>
  </si>
  <si>
    <t>Tha Chang Cafe</t>
  </si>
  <si>
    <t>The Good View</t>
  </si>
  <si>
    <t>The Riverside</t>
  </si>
  <si>
    <t>Zoe in Yellow</t>
  </si>
  <si>
    <t>Beer Lab</t>
  </si>
  <si>
    <t>Myst Maya</t>
  </si>
  <si>
    <t>Living Machine</t>
  </si>
  <si>
    <t>Rush Bar</t>
  </si>
  <si>
    <t>Lism Cafe</t>
  </si>
  <si>
    <t>Nophaburi Bar</t>
  </si>
  <si>
    <t>North Gate Jazz</t>
  </si>
  <si>
    <t>ฉลุย</t>
  </si>
  <si>
    <t>ฮอมบาร์</t>
  </si>
  <si>
    <t>ตะวันแดง เชียงใหม่</t>
  </si>
  <si>
    <t>Woods Bar</t>
  </si>
  <si>
    <t>Yello Rooftop</t>
  </si>
  <si>
    <t>Ting Ting Bar</t>
  </si>
  <si>
    <t>LVL 9 Rooftop</t>
  </si>
  <si>
    <t>Glow Fish</t>
  </si>
  <si>
    <t>หมูกระทะช้างเผือก</t>
  </si>
  <si>
    <t>หมูนุ่มปรุงรส SPC 1kg</t>
  </si>
  <si>
    <t>แฟรงค์หนังกรอบ BKP</t>
  </si>
  <si>
    <t>ออย-โอ๊ด หมูกระทะ</t>
  </si>
  <si>
    <t>ฟ้าฮ่ามหมูกระทะ</t>
  </si>
  <si>
    <t>ไฮโซหมูกระทะ</t>
  </si>
  <si>
    <t xml:space="preserve">สุกี้จินดา </t>
  </si>
  <si>
    <t>อิ่มหมี ชาบู</t>
  </si>
  <si>
    <t>ชาบูกู</t>
  </si>
  <si>
    <t>เริงร่า หมูกระทะ</t>
  </si>
  <si>
    <t>บิ๊กบอส หมูกระทะ</t>
  </si>
  <si>
    <t>ลำฮิมปิง</t>
  </si>
  <si>
    <t>คุณหมู by หมูสองชั้น</t>
  </si>
  <si>
    <t>ซุ้มสบาย หมูกระทะ</t>
  </si>
  <si>
    <t>ฟ้าลั่นหมูกระทะ</t>
  </si>
  <si>
    <t>ชุมแพเนื้อกะทะ</t>
  </si>
  <si>
    <t>เฮียเปียวหมูกระทะ</t>
  </si>
  <si>
    <t>สุคนธาหมูกระทะ</t>
  </si>
  <si>
    <t>ลัคกี้สุกี้</t>
  </si>
  <si>
    <t>หมูกระทะเอบีซี</t>
  </si>
  <si>
    <t>พลาซ่าหมูกระทะ</t>
  </si>
  <si>
    <t>อันดามันซีฟู้ดบุฟเฟต์</t>
  </si>
  <si>
    <t>นักล่าหมูกระทะ</t>
  </si>
  <si>
    <t>Ohkajhu (Nimman)</t>
  </si>
  <si>
    <t>Ohkajhu (Nong Hoi)</t>
  </si>
  <si>
    <t>VT Namnueng</t>
  </si>
  <si>
    <t>Khao-So-i</t>
  </si>
  <si>
    <t>Ginger Farm Kitchen</t>
  </si>
  <si>
    <t>Rustic &amp; Blue</t>
  </si>
  <si>
    <t>David's Kitchen</t>
  </si>
  <si>
    <t>Buri Sriping</t>
  </si>
  <si>
    <t>Duke's (Maya)</t>
  </si>
  <si>
    <t>Duke's (Ping River)</t>
  </si>
  <si>
    <t>Sizzler (Central Fest)</t>
  </si>
  <si>
    <t>กาแล</t>
  </si>
  <si>
    <t>ผาลาดตะวันรอน</t>
  </si>
  <si>
    <t>รร.ปรินส์รอยแยลส์</t>
  </si>
  <si>
    <t>ไส้กรอกไก่หนังกรอบ BCS</t>
  </si>
  <si>
    <t>ชีสบอล</t>
  </si>
  <si>
    <t>รร.มงฟอร์ต</t>
  </si>
  <si>
    <t>รร.ดารา</t>
  </si>
  <si>
    <t>รร.เรยีนาเชลี</t>
  </si>
  <si>
    <t>รร.พระหฤทัย</t>
  </si>
  <si>
    <t>รร.ยุพราช</t>
  </si>
  <si>
    <t>รร.วัฒโนทัยพายัพ</t>
  </si>
  <si>
    <t>Prem Tinsulanonda School</t>
  </si>
  <si>
    <t>Varee Chiangmai School</t>
  </si>
  <si>
    <t>Lanna International School</t>
  </si>
  <si>
    <t>Chiang Mai International</t>
  </si>
  <si>
    <t>ม่อนแจ่มแคมป์ปิ้ง</t>
  </si>
  <si>
    <t>ชมดาวแคมป์ ม่อนแจ่ม</t>
  </si>
  <si>
    <t>ม่อนเหนือโฮมสเตย์</t>
  </si>
  <si>
    <t>ระเบียงดอย ม่อนแจ่ม</t>
  </si>
  <si>
    <t>ม่อนอิงดาว</t>
  </si>
  <si>
    <t>ภูพิงค์แคมป์</t>
  </si>
  <si>
    <t>ฟ้าใสหมูกระทะ ม่อนแจ่ม</t>
  </si>
  <si>
    <t>หมูกระทะริมดอย</t>
  </si>
  <si>
    <t>แคมป์ปิ้งวิวดอย</t>
  </si>
  <si>
    <t>ม่อนสายหมอก</t>
  </si>
  <si>
    <t>กาแฟริมผา ม่อนแจ่ม</t>
  </si>
  <si>
    <t>ภูรินท์คาเฟ่</t>
  </si>
  <si>
    <t>ดอยช้างคาเฟ่ ม่อนแจ่ม</t>
  </si>
  <si>
    <t>ม่อนแจ่มคอฟฟี่</t>
  </si>
  <si>
    <t>คาเฟ่ลอยฟ้า</t>
  </si>
  <si>
    <t>สวนดอกไม้คาเฟ่</t>
  </si>
  <si>
    <t>กาแฟดอยหมอก</t>
  </si>
  <si>
    <t>ชิลล์วิลล์ คาเฟ่</t>
  </si>
  <si>
    <t>กาแฟชมดอย</t>
  </si>
  <si>
    <t>ม่อนเมาเท่นคาเฟ่</t>
  </si>
  <si>
    <t>เชียงดาว</t>
  </si>
  <si>
    <t>เชียงดาวโฮมสเตย์</t>
  </si>
  <si>
    <t>บ้านระเบียงดาว</t>
  </si>
  <si>
    <t>เชียงดาวกู๊ดวิว</t>
  </si>
  <si>
    <t>ภูเชียงดาว รีสอร์ท</t>
  </si>
  <si>
    <t>บ้านพักกลางดอย เชียงดาว</t>
  </si>
  <si>
    <t>ดาวเหนือโฮมสเตย์</t>
  </si>
  <si>
    <t>วิวดอยเชียงดาว</t>
  </si>
  <si>
    <t>อิงเก๊าเชียงดาว</t>
  </si>
  <si>
    <t>เชียงดาวฮัท</t>
  </si>
  <si>
    <t>บ้านสวนเชียงดาว</t>
  </si>
  <si>
    <t>ทะเลหมอกรีสอร์ท</t>
  </si>
  <si>
    <t>แสงดาวโฮมสเตย์</t>
  </si>
  <si>
    <t>ข้าวต้มเชียงดาว</t>
  </si>
  <si>
    <t>ร้านอาหารริมทาง เชียงดาว</t>
  </si>
  <si>
    <t>ครัวเชียงดาว</t>
  </si>
  <si>
    <t>ร้านอาหารเหนือลุงปัน</t>
  </si>
  <si>
    <t>แวะชิมเชียงดาว</t>
  </si>
  <si>
    <t>เชียงดาวรสเด็ด</t>
  </si>
  <si>
    <t>ครัวภูแสงดาว</t>
  </si>
  <si>
    <t>ร้านอาหารบ้านไม้</t>
  </si>
  <si>
    <t>ลำดับ</t>
  </si>
  <si>
    <t>รายชื่อร้านค้า</t>
  </si>
  <si>
    <t>กลุ่มลูกค้า</t>
  </si>
  <si>
    <t>หมวดหมู่สินค้าที่จัดเซ็ต</t>
  </si>
  <si>
    <t>ราคา</t>
  </si>
  <si>
    <t>ยอดขายรายสินค้า</t>
  </si>
  <si>
    <t>เป้าหมายรวมของร้าน</t>
  </si>
  <si>
    <t>Action Plan</t>
  </si>
  <si>
    <t>ฮอม Hom 2493</t>
  </si>
  <si>
    <t>ร้านอาหารไทย</t>
  </si>
  <si>
    <t>ครอบครัวขนมไทย</t>
  </si>
  <si>
    <t>จัดเซ็ตสินค้านำเสนอเพื่อเพิ่มยอดต่อบิล</t>
  </si>
  <si>
    <t>ร่มไม้ใหญ่</t>
  </si>
  <si>
    <t>ร้านอาหารฝรั่ง</t>
  </si>
  <si>
    <t>ครอบครัวสเต๊กและของทอด</t>
  </si>
  <si>
    <t>รร.พิริยาลัย</t>
  </si>
  <si>
    <t>โรงเรียน</t>
  </si>
  <si>
    <t>ครอบครัวของทอดถูกใจเด็ก</t>
  </si>
  <si>
    <t>รร.นารีรัตน์</t>
  </si>
  <si>
    <t>บิ๊กบอสหมูกระทะ</t>
  </si>
  <si>
    <t>หมูกระทะ</t>
  </si>
  <si>
    <t>ครอบครัววัตถุดิบปิ้งย่าง</t>
  </si>
  <si>
    <t>ปั๋นใจ๋</t>
  </si>
  <si>
    <t>น้ำย้อย</t>
  </si>
  <si>
    <t>เจ๊อ้วย</t>
  </si>
  <si>
    <t>รินคำ หมูกระทะ</t>
  </si>
  <si>
    <t>ไม้เมือง</t>
  </si>
  <si>
    <t>ผับ/บาร์</t>
  </si>
  <si>
    <t>ครอบครัวกับแกล้มด่วน</t>
  </si>
  <si>
    <t>มาร์คโฟร์พลาซ่า</t>
  </si>
  <si>
    <t>ครัวไม้หอม</t>
  </si>
  <si>
    <t>สวนอาหาร ริมน้ำยม</t>
  </si>
  <si>
    <t>คาเฟ่ ชลลดา</t>
  </si>
  <si>
    <t>คาเฟ่</t>
  </si>
  <si>
    <t>ครอบครัวอาหารพร้อมทาน</t>
  </si>
  <si>
    <t>กะเพราหมูสับ (Ready Meal)</t>
  </si>
  <si>
    <t>มักกะโรนีไก่ (Ready Meal)</t>
  </si>
  <si>
    <t>แกงเขียวหวานไก่ (Ready Meal)</t>
  </si>
  <si>
    <t>แพร่ ซีฟู้ด</t>
  </si>
  <si>
    <t>เฮือนฮอม</t>
  </si>
  <si>
    <t>โรงแรมตรึงใจ</t>
  </si>
  <si>
    <t>รร.สตรีศรีน่าน</t>
  </si>
  <si>
    <t>รร.ศรีสวัสดิ์</t>
  </si>
  <si>
    <t>วันดา</t>
  </si>
  <si>
    <t>สวนสะเนียน</t>
  </si>
  <si>
    <t>หมูกระทะพารวย</t>
  </si>
  <si>
    <t>ขนมหวานป้านิ่ม</t>
  </si>
  <si>
    <t>สุดกองดี</t>
  </si>
  <si>
    <t>โรงเบียร์น่าน</t>
  </si>
  <si>
    <t>อินบ็อกซ์ หมูกระทะ</t>
  </si>
  <si>
    <t>บ้านก๋างเวียง</t>
  </si>
  <si>
    <t>ร้านปุ้ม 3</t>
  </si>
  <si>
    <t>ริเวอร์มาเนีย</t>
  </si>
  <si>
    <t>ดีเบสท์ หมูกระทะ</t>
  </si>
  <si>
    <t>รวมยอดทั้งหมด:</t>
  </si>
  <si>
    <t>Connect Cafe</t>
  </si>
  <si>
    <t>นั่งเล่น แม่ฟ้าหลวง</t>
  </si>
  <si>
    <t>Polar Bear Cafe</t>
  </si>
  <si>
    <t>Cat 'n' A Cup Cat Cafe</t>
  </si>
  <si>
    <t>Young โสด</t>
  </si>
  <si>
    <t>Chapter 27 Cafe &amp; Bistro</t>
  </si>
  <si>
    <t>Season Seven Bar &amp; Restaurant</t>
  </si>
  <si>
    <t>Laluna Farm &amp; Cafe</t>
  </si>
  <si>
    <t>ชาบูอิ่มจัง</t>
  </si>
  <si>
    <t>Okay Shabu</t>
  </si>
  <si>
    <t xml:space="preserve">                                  -  </t>
  </si>
  <si>
    <t>Begin Vegan vegetarian food and breakfast</t>
  </si>
  <si>
    <t>มีทซีโร่ เนื้อบดจากพืชแช่แข็ง 220 ก. x 3</t>
  </si>
  <si>
    <t>VEGAN MAMA</t>
  </si>
  <si>
    <t>Society Restaurant &amp; Homestay</t>
  </si>
  <si>
    <t>มีทซีโร่ เนื้อบดจากพืชแช่แข็ง 220 ก. x 4</t>
  </si>
  <si>
    <t>J-DEE VEGAN</t>
  </si>
  <si>
    <t>มีทซีโร่ หมูกรอบจากพืชแช่แข็ง 200 ก. x 4</t>
  </si>
  <si>
    <t>Reform Kafé - Vegan Garden Restaurant</t>
  </si>
  <si>
    <t>มีทซีโร่ หมูกรอบจากพืชแช่แข็ง 200 ก. x 5</t>
  </si>
  <si>
    <t>Vegan Meals Chiang Mai</t>
  </si>
  <si>
    <t>มีทซีโร่ เนื้อบดจากพืชแช่แข็ง 220 ก. x 6</t>
  </si>
  <si>
    <t>Chada Vegetarian Restaurant Chiang Mai</t>
  </si>
  <si>
    <t>มีทซีโร่ หมูกรอบจากพืชแช่แข็ง 200 ก. x 6</t>
  </si>
  <si>
    <t>มีทซีโร่ เนื้อบดจากพืชแช่แข็ง 220 ก. x 7</t>
  </si>
  <si>
    <t>Pure Vegan Heaven Chiangmai Old Town</t>
  </si>
  <si>
    <t>มีทซีโร่ หมูกรอบจากพืชแช่แข็ง 200 ก. x 7</t>
  </si>
  <si>
    <t>Downtown Vegan Garden</t>
  </si>
  <si>
    <t>มีทซีโร่ เนื้อบดจากพืชแช่แข็ง 220 ก. x 8</t>
  </si>
  <si>
    <t>Vegan Heaven</t>
  </si>
  <si>
    <t>มีทซีโร่ หมูกรอบจากพืชแช่แข็ง 200 ก. x 8</t>
  </si>
  <si>
    <t>1. จังหวัดเชียงใหม่</t>
  </si>
  <si>
    <t xml:space="preserve">  1. ขายสินค้า Ready Meal</t>
  </si>
  <si>
    <t>มีทซีโร่ เนื้อบดจากพืชแช่แข็ง 220 ก. x 9</t>
  </si>
  <si>
    <t xml:space="preserve">  2. ขายข้าวเหนียวทุเรียน</t>
  </si>
  <si>
    <t>Kham Mind Vegan Eatery</t>
  </si>
  <si>
    <t>2. จังหวัดแพร่+น่าน</t>
  </si>
  <si>
    <t>มีทซีโร่ หมูกรอบจากพืชแช่แข็ง 200 ก. x 9</t>
  </si>
  <si>
    <t>3. จังหวัดพะเยา</t>
  </si>
  <si>
    <t>4. เชียงราย</t>
  </si>
  <si>
    <t>POHSOP local-rice eatery (vegetarian)</t>
  </si>
  <si>
    <t>มีทซีโร่ เนื้อบดจากพืชแช่แข็ง 220 ก. x 10</t>
  </si>
  <si>
    <t>V Secret Vegan</t>
  </si>
  <si>
    <t>มีทซีโร่ หมูกรอบจากพืชแช่แข็ง 200 ก. x 10</t>
  </si>
  <si>
    <t>มีทซีโร่ เนื้อบดจากพืชแช่แข็ง 220 ก. x 11</t>
  </si>
  <si>
    <t>RAD RABBIT VEGAN PIZZERIA</t>
  </si>
  <si>
    <t>มีทซีโร่ หมูกรอบจากพืชแช่แข็ง 200 ก. x 11</t>
  </si>
  <si>
    <t>Pakbai Vegetarian</t>
  </si>
  <si>
    <t>มีทซีโร่ เนื้อบดจากพืชแช่แข็ง 220 ก. x 12</t>
  </si>
  <si>
    <t>Aum Vegetarian Restaurant</t>
  </si>
  <si>
    <t>มีทซีโร่ หมูกรอบจากพืชแช่แข็ง 200 ก. x 12</t>
  </si>
  <si>
    <t>มีทซีโร่ เนื้อบดจากพืชแช่แข็ง 220 ก. x 13</t>
  </si>
  <si>
    <t>Asa Vegan Kitchen and Studio</t>
  </si>
  <si>
    <t>มีทซีโร่ หมูกรอบจากพืชแช่แข็ง 200 ก. x 13</t>
  </si>
  <si>
    <t>Alice's Restaurant</t>
  </si>
  <si>
    <t>มีทซีโร่ เนื้อบดจากพืชแช่แข็ง 220 ก. x 14</t>
  </si>
  <si>
    <t>Healthy Junk</t>
  </si>
  <si>
    <t>มีทซีโร่ หมูกรอบจากพืชแช่แข็ง 200 ก. x 14</t>
  </si>
  <si>
    <t>มีทซีโร่ เนื้อบดจากพืชแช่แข็ง 220 ก. x 15</t>
  </si>
  <si>
    <t>the butterfly effect - organic cafe</t>
  </si>
  <si>
    <t>มีทซีโร่ หมูกรอบจากพืชแช่แข็ง 200 ก. x 15</t>
  </si>
  <si>
    <t>ไผ่แดงหมูกระทะ</t>
  </si>
  <si>
    <t>ย่างเล๊ย หมูกระทะ</t>
  </si>
  <si>
    <t>โกโก้ หมูกระทะ</t>
  </si>
  <si>
    <t>บี.บี หมูกระทะ</t>
  </si>
  <si>
    <t>นิวหมูกระทะ</t>
  </si>
  <si>
    <t>So Good (ริมกว๊าน)</t>
  </si>
  <si>
    <t>สเต๊กพอร์คช็อพพริกไทยดำ CPMC</t>
  </si>
  <si>
    <t>Magic mountains (ภูลังกา)</t>
  </si>
  <si>
    <t>บ้านสกุลตลา</t>
  </si>
  <si>
    <t>คัพเค้ก คาเฟ่</t>
  </si>
  <si>
    <t>รร.พะเยาพิทยาคม</t>
  </si>
  <si>
    <t>ออโรร่า กว๊านพะเยา</t>
  </si>
  <si>
    <t>ร้านอาหารชิดลม</t>
  </si>
  <si>
    <t>ร้านตะวัน กว๊านพะเยา</t>
  </si>
  <si>
    <t>ร้าน 90s Bar</t>
  </si>
  <si>
    <t>ร้านเฉลียง</t>
  </si>
  <si>
    <t>กว๊านพะเยา ซีฟู้ด</t>
  </si>
  <si>
    <t>พะเยา สเต็กเฮ้าส์</t>
  </si>
  <si>
    <t>ยอดที่เกิดึขึ้นจริง</t>
  </si>
  <si>
    <t>Ristr8to (นิมมาน)</t>
  </si>
  <si>
    <t>Wake Up (นิมมาน)</t>
  </si>
  <si>
    <t>Wake Up (Business Park)</t>
  </si>
  <si>
    <t>CAMP (Maya)</t>
  </si>
  <si>
    <t>คาเฟ่/Co-working</t>
  </si>
  <si>
    <t>Yellow Co-working</t>
  </si>
  <si>
    <t>The Baristro (Ping river)</t>
  </si>
  <si>
    <t>The Baristro (Asian style)</t>
  </si>
  <si>
    <t>SS1254372 Cafe</t>
  </si>
  <si>
    <t>Graph Cafe</t>
  </si>
  <si>
    <t>Gateway Coffee</t>
  </si>
  <si>
    <t>Akha Ama</t>
  </si>
  <si>
    <t>Roast8ry</t>
  </si>
  <si>
    <t>Yelloo</t>
  </si>
  <si>
    <t>มังสวิรัติ</t>
  </si>
  <si>
    <t>หมูสามชั้นจากพืช</t>
  </si>
  <si>
    <t>Fern Forest Cafe</t>
  </si>
  <si>
    <t>Khaomao-Khaofang</t>
  </si>
  <si>
    <t>Forest Bake</t>
  </si>
  <si>
    <t>No.39 Cafe</t>
  </si>
  <si>
    <t>Chom Cafe</t>
  </si>
  <si>
    <t>ยอดขาย S&amp;P ปี 26 แพ็ค/สัปดาห์</t>
  </si>
  <si>
    <t>เสิร์ฟ/สัปดาห์</t>
  </si>
  <si>
    <t>ขยายตะกร้าลูกค้าขนมหวาน S&amp;P ใน Makro</t>
  </si>
  <si>
    <t>ซุ้ม 3 หมูจุ่ม หม้อดิน</t>
  </si>
  <si>
    <t>S&amp;P กล้วยไข่บวดชี 200G X 4ซอง</t>
  </si>
  <si>
    <t>S&amp;P บัวลอยเผือก 150G X 4แพ็ค</t>
  </si>
  <si>
    <t>S&amp;P ทับทิมกรอบมะพร้าวอ่อน 160G X4</t>
  </si>
  <si>
    <t>S&amp;P บัวลอยสามสี 160G X 4แพ็ค</t>
  </si>
  <si>
    <t>S&amp;P บัวลอยน้ำขิง150ก*4</t>
  </si>
  <si>
    <t>บริษัท แจ่วฮ้อนเจ็ดยอด จำกัด</t>
  </si>
  <si>
    <t>อินสยามลูกตาลลอยแก้ว160กX4</t>
  </si>
  <si>
    <t>เด็ดยำ ตำนัวร์ ครัวอีสาน</t>
  </si>
  <si>
    <t>S&amp;Pทับทิมกรอบมะพร้าวอ่อนX5PACK</t>
  </si>
  <si>
    <t>S&amp;PบัวลอยเผือกX 5PACK</t>
  </si>
  <si>
    <t>S&amp;Pบัวลอยสามสี X5PACK</t>
  </si>
  <si>
    <t>บัวลอยน้ำขิง S&amp;P X5PACK</t>
  </si>
  <si>
    <t>S&amp;Pกล้วยไข่บวดชี X 4PACK</t>
  </si>
  <si>
    <t>บริษัท เซอร์เคิล เรสทัวรองท์ จำกัด (ส</t>
  </si>
  <si>
    <t>บริษัท อารยา 5151 จำกัด</t>
  </si>
  <si>
    <t>หจก.เดอะการ์เด้น มิวสิค แอนด์ เรสเตอ</t>
  </si>
  <si>
    <t>บริษัท บ้านริมเวียง จำกัด</t>
  </si>
  <si>
    <t>บริษัท ขนมจีนน้ำยาปู เชียงใหม่ จำกั</t>
  </si>
  <si>
    <t>บริษัท ชาลา นัมเบอร์ ซิก จำกัด</t>
  </si>
  <si>
    <t>บริษัท เชฟ 2 เก็ตเตอร์ จำกัด</t>
  </si>
  <si>
    <t>บริษัท ลานนาไวลด์ จำกัด</t>
  </si>
  <si>
    <t>บจ.เพิ่มพูลปิโตรเลียม(9999)</t>
  </si>
  <si>
    <t>บจก.ภูเขาแอดเวอร์ไทซิ่ง (สาขาที่4 ดอย</t>
  </si>
  <si>
    <t>วทัญญู ภิรมนา</t>
  </si>
  <si>
    <t>บจก.ภูเขาแอดเวอร์ไทซิ่ง (สาขาที่5 ดอย</t>
  </si>
  <si>
    <t>หจก.บ่อกุ้งบ้านสวนบ้านมอญ</t>
  </si>
  <si>
    <t>แชมป์ส้มตำ</t>
  </si>
  <si>
    <t>ร้านชามโต ชมทุ่ง</t>
  </si>
  <si>
    <t>บริษัท มีล ไมเนอร์ จำกัด</t>
  </si>
  <si>
    <t>บริษัท ไทยลานนา ฟู้ด แอนด์ คัลเชอรัล</t>
  </si>
  <si>
    <t>บริษัท บ้านลันได ฟายน์ไทย ควิซีน จำก</t>
  </si>
  <si>
    <t>ก้องกิจ มากทรัพย์</t>
  </si>
  <si>
    <t>หจก.สวนอาหารเสน่ห์ชายน้ำเชียงใหม่</t>
  </si>
  <si>
    <t>นางสาว สริยาภรณ์ แก่นหิน (บ้านหอมมะล</t>
  </si>
  <si>
    <t>สวนองุ่นอิ่มสุข</t>
  </si>
  <si>
    <t>บริษัท ภูเขาแอดเวอร์ไทซิ่ง จำกัด</t>
  </si>
  <si>
    <t>YE MIN THANT</t>
  </si>
  <si>
    <t>ข้าวซอยช้างม่อย</t>
  </si>
  <si>
    <t>ชามโต ชมทุ่ง</t>
  </si>
  <si>
    <t>นภัสนันท์ ศรีสุวรรณ์</t>
  </si>
  <si>
    <t>ห้างหุ้นส่วนจำกัด มหานครเชียงดาว</t>
  </si>
  <si>
    <t>บริษัท มาจิสติก สยาม จำกัด</t>
  </si>
  <si>
    <t>กรกฎ นวชัย</t>
  </si>
  <si>
    <t>ห้างหุ้นส่วนจำกัด ทรัพย์ถาวรรุ่งเร</t>
  </si>
  <si>
    <t>บริษัท บีเค 59 จำกัด</t>
  </si>
  <si>
    <t>ร้าน ชงไก่</t>
  </si>
  <si>
    <t>บริษัท แฟเมี่ยง กรุ๊ป จำกัด</t>
  </si>
  <si>
    <t>ร้านข้าวซอยแม่มณี สาขา 2</t>
  </si>
  <si>
    <t>เดอะ ทรี คาเฟ่</t>
  </si>
  <si>
    <t>หจก.เฮือนสุนทรีเวชานนท์</t>
  </si>
  <si>
    <t>ปิยธิดา ปาละมี</t>
  </si>
  <si>
    <t>THE OLD CITY INN</t>
  </si>
  <si>
    <t>บริษัทท่าเรือ อาหารทะเล เรสเตอรองท์</t>
  </si>
  <si>
    <t>บริษัท โซเด็กซ์โซ่ ฟาซิลิตี้ และ รัก</t>
  </si>
  <si>
    <t>บริษัท ไชยพลโฮมสเตย์ จำกัด</t>
  </si>
  <si>
    <t>สุนันท์ ศรีนาวา</t>
  </si>
  <si>
    <t>ธิดารัตน์ สารีอินทร์</t>
  </si>
  <si>
    <t>บริษัท ม่อนพญาพรหม จำกัด</t>
  </si>
  <si>
    <t>บจ.เรนวูด อินเวสเม้นท์</t>
  </si>
  <si>
    <t>บจก.พีเอชบีรีสอร์ทโฮลดิ้ง</t>
  </si>
  <si>
    <t>Tenshin Ramen</t>
  </si>
  <si>
    <t>CAFE FACTORY</t>
  </si>
  <si>
    <t>เฮือนม่วนใจ๋</t>
  </si>
  <si>
    <t>ต๋องเต็มโต๊ะ (นิมมาน)</t>
  </si>
  <si>
    <t>เฮือนเพ็ญ</t>
  </si>
  <si>
    <t>แกงร้อนบ้านสวน</t>
  </si>
  <si>
    <t>เจริญสวนเอก</t>
  </si>
  <si>
    <t>ข้าวต้มย้ง</t>
  </si>
  <si>
    <t>ดงมาดาม</t>
  </si>
  <si>
    <t>ฮ้านถึงเชียงใหม่</t>
  </si>
  <si>
    <t>ลาบไก่บ้านโฮ่ง</t>
  </si>
  <si>
    <t>ครัวอาจารย์สายหยุด</t>
  </si>
  <si>
    <t>เลิศรส</t>
  </si>
  <si>
    <t>ข้าวเหรียวทุเรียนรวม (แพ็ค/สัปดาห์)</t>
  </si>
  <si>
    <t>Item</t>
  </si>
  <si>
    <t>(Multiple Items)</t>
  </si>
  <si>
    <t>Row Labels</t>
  </si>
  <si>
    <t>Sum of Net Sales Amt 2025</t>
  </si>
  <si>
    <t>Sum of Baht/วัน 2025</t>
  </si>
  <si>
    <t>Sum of Net Sales Amt 2026</t>
  </si>
  <si>
    <t>Sum of Baht/วัน 2026</t>
  </si>
  <si>
    <t>บาท/วัน 2026</t>
  </si>
  <si>
    <t>ชิ้น//วัน 2026</t>
  </si>
  <si>
    <t>DAY PASS</t>
  </si>
  <si>
    <t>CUSTOMER -1</t>
  </si>
  <si>
    <t>บริษัท ภูเขา แอดเวอร์ไทซิ่ง จำกัด</t>
  </si>
  <si>
    <t>บริษัท ครัวบ้านจันทร์ จำกัด</t>
  </si>
  <si>
    <t>แซนด์วิชบาร์</t>
  </si>
  <si>
    <t>ชาญ โภชนา</t>
  </si>
  <si>
    <t>เด่นเจริญเครื่องครัว</t>
  </si>
  <si>
    <t>หสม. ดีลิเวอรี่แมน</t>
  </si>
  <si>
    <t>รจนา ธีรไพโรจน์</t>
  </si>
  <si>
    <t>บจ.โรงแรมโชตนา</t>
  </si>
  <si>
    <t>นวพร กาญจนาพิทักษ์ชัย</t>
  </si>
  <si>
    <t>เจนจิต แก้วมา</t>
  </si>
  <si>
    <t>บริษัท มาเก๊า ฮอลิเดย์ จำกัด</t>
  </si>
  <si>
    <t>บริษัท จีไลออนพรีเมี่ยมฟู้ด จำกัด</t>
  </si>
  <si>
    <t>จันทิรา คำปันดง</t>
  </si>
  <si>
    <t>ร้านอีสานชัยภูมิ</t>
  </si>
  <si>
    <t>บริษัทเชียงใหม่ ดิ โอลด์ ริเวอร์ไซด</t>
  </si>
  <si>
    <t>บริษัท แกรนด์ห้วยแก้ว จำกัด (สาขา00001)</t>
  </si>
  <si>
    <t>บริษัท บ้านลันได แม่ริม จำกัด</t>
  </si>
  <si>
    <t>เหมี้ยงหวาน แม่กำปอง</t>
  </si>
  <si>
    <t>สุธานี มะลิพันธ์</t>
  </si>
  <si>
    <t>บจ.เชียงใหม่ บ้านไทย วิลเลจ</t>
  </si>
  <si>
    <t>ALWAYS THAIFOOD</t>
  </si>
  <si>
    <t>ฐิตินันท์ จิระพาณิชย์</t>
  </si>
  <si>
    <t>สุภาพรรณ์ จันทร์ธีระวงศ์</t>
  </si>
  <si>
    <t>บริษัท กูร์เมต์ ไทยไทย จำกัด</t>
  </si>
  <si>
    <t>บริษัท มาดาม ลี ฟัน ไดนิ่ง จำกัด</t>
  </si>
  <si>
    <t>บริษัท ปากแดง เชนจิ้ง ไลฟ์ จำกัด</t>
  </si>
  <si>
    <t>บริษัท แดนเทวดา จำกัด</t>
  </si>
  <si>
    <t>รวมพลคนกินเส้น By ปลา</t>
  </si>
  <si>
    <t>วี.ณปภัชอาหารเจ</t>
  </si>
  <si>
    <t>บริษัท ฟิน พรีเมียม จำกัด</t>
  </si>
  <si>
    <t>น.ส.ชนนิกานต์ พิณไชย</t>
  </si>
  <si>
    <t>จุติณัฏฐ์ สุขสกุลปัญญา</t>
  </si>
  <si>
    <t>รัตติยากร พิชญากรวัฒนา</t>
  </si>
  <si>
    <t>สาวิตรี ม้าเจริญตระกูล</t>
  </si>
  <si>
    <t>บริษัท บีกิน วีแกน ฟู้ดจำกัด</t>
  </si>
  <si>
    <t>บจ.ช้าง สยาม กัมปนี</t>
  </si>
  <si>
    <t>จินดา ตียาคม</t>
  </si>
  <si>
    <t>Chinese Tourist customer</t>
  </si>
  <si>
    <t>อชิรญาณ์ การถาง</t>
  </si>
  <si>
    <t>สุพจน์ ลีลาอภิวัฒน์</t>
  </si>
  <si>
    <t>ร้านม่อนไอดิน</t>
  </si>
  <si>
    <t>อรวรารัชช์ วงศ์พรภักดี</t>
  </si>
  <si>
    <t>โอ๊กทรีในสวน</t>
  </si>
  <si>
    <t>บริษัท ไฮซี แบรนด์ เมเนจเม้นท์ (ไทยแล</t>
  </si>
  <si>
    <t>บริษัท สเต็กเก้ จำกัด</t>
  </si>
  <si>
    <t>บจก.เอดับบลิวซี โฮเทล พร็อพเพอร์ตี แ</t>
  </si>
  <si>
    <t>ตำยำช้างเผือก</t>
  </si>
  <si>
    <t>น้องฟลุ๊คกุ้งเต้นปลาเผา</t>
  </si>
  <si>
    <t>CHI ON CHAN</t>
  </si>
  <si>
    <t>N/A</t>
  </si>
  <si>
    <t>Danfang Zhan</t>
  </si>
  <si>
    <t>Wing Cheung</t>
  </si>
  <si>
    <t>Lucia Lu</t>
  </si>
  <si>
    <t>Korean Tourist</t>
  </si>
  <si>
    <t>สุขสวัสดิ์ ร้าน</t>
  </si>
  <si>
    <t>วรรณวิชช์ วงษ์สุวรรณ</t>
  </si>
  <si>
    <t>แสงอรุณ ออร์คิดส์</t>
  </si>
  <si>
    <t>ร่มรัฐ แซ่หลง</t>
  </si>
  <si>
    <t>วารุณี ถาบุรี</t>
  </si>
  <si>
    <t>สุกันทราแคสเคดรีสอร์ท</t>
  </si>
  <si>
    <t>อร่อย แตก ซิก</t>
  </si>
  <si>
    <t>บจ.สยาม เทอรา โนวา</t>
  </si>
  <si>
    <t>บริษัท ล้านอาหาร จำกัด</t>
  </si>
  <si>
    <t>นาย แดชเชี่ยล เทวิส</t>
  </si>
  <si>
    <t>ภควันต์</t>
  </si>
  <si>
    <t>นายอานุย แสงคือ</t>
  </si>
  <si>
    <t>Htein lin Aung</t>
  </si>
  <si>
    <t>Dunk Arayavudh</t>
  </si>
  <si>
    <t>Nopphakao Chuentrakun</t>
  </si>
  <si>
    <t>ข้าวแกงเพชรบุรี</t>
  </si>
  <si>
    <t>XING ZHANG</t>
  </si>
  <si>
    <t>Monpaga Kitsana</t>
  </si>
  <si>
    <t>ดวงใจ เดชกุล</t>
  </si>
  <si>
    <t>COFFEE AROMDEE</t>
  </si>
  <si>
    <t>YANG, CATHRYN ANNE</t>
  </si>
  <si>
    <t>YUK WAH ELAINE WONG</t>
  </si>
  <si>
    <t>มังกร สรชัย</t>
  </si>
  <si>
    <t>วัดดอนจั่น</t>
  </si>
  <si>
    <t>ร้าน ชิมรส</t>
  </si>
  <si>
    <t>วัชรัศนิ์ วศินโภคทรัพย์</t>
  </si>
  <si>
    <t>ลัญจกร ใจแก้ว</t>
  </si>
  <si>
    <t>ยิ้มประเสริฐ ร้าน</t>
  </si>
  <si>
    <t>บริษัท ครัวทอง อินเตอร์ฟู้ดส์ จำกัด</t>
  </si>
  <si>
    <t>พรพรรณ แท่งทอง</t>
  </si>
  <si>
    <t>ธงชัย ตันประสิทธิ์</t>
  </si>
  <si>
    <t>เพชรศิลป</t>
  </si>
  <si>
    <t>พรวัฒน์ บ่อถ้ำ</t>
  </si>
  <si>
    <t>บจก.เชียงใหม่ ไบฟรอสต์ บริดจ์ 2020</t>
  </si>
  <si>
    <t>บริษัท เขียวไข่กาจริงใจ จำกัด</t>
  </si>
  <si>
    <t>ธนาคารแห่งประเทศไทย</t>
  </si>
  <si>
    <t>บริษัท ดี ดี อลูมิเนียม เชียงใหม่ จำก</t>
  </si>
  <si>
    <t>ณัฐนนท์ พรชัยสกุลดี</t>
  </si>
  <si>
    <t>Shing Leung</t>
  </si>
  <si>
    <t>ซุปโอชา</t>
  </si>
  <si>
    <t>MIAO, FENGWEI</t>
  </si>
  <si>
    <t>ชนกพร บุญประเสริฐ</t>
  </si>
  <si>
    <t>จักรพันธ์ แพทย์หลักฟ้า</t>
  </si>
  <si>
    <t>จารุภา ไชยโย</t>
  </si>
  <si>
    <t>LIN KOON KAY KATHE</t>
  </si>
  <si>
    <t>Khaofang dessert cafe</t>
  </si>
  <si>
    <t>หจก. ป่าไผ่ คันทรี ลอดจ์</t>
  </si>
  <si>
    <t>อังควิภา หาญเพชร</t>
  </si>
  <si>
    <t>อทิตยา ไบฟิลด์</t>
  </si>
  <si>
    <t>หจก.ปางเพชรกรุ๊ป</t>
  </si>
  <si>
    <t>วิจิตรา บุญมา</t>
  </si>
  <si>
    <t>สันทนา ปัญจบุตร</t>
  </si>
  <si>
    <t>สวนส้มมีจีรกุล</t>
  </si>
  <si>
    <t>วัชรากร ลีลาหาโชคชัย</t>
  </si>
  <si>
    <t>อรดา ปิวยะ</t>
  </si>
  <si>
    <t>ลัดดาวรรณ ลี</t>
  </si>
  <si>
    <t>ยา 56 ฟาร์มาซี ร้าน</t>
  </si>
  <si>
    <t>ไม้ไผ่คาร์เฟ่บาร์</t>
  </si>
  <si>
    <t>ศุทธิวัชชุ์ สุขพินิจ</t>
  </si>
  <si>
    <t>ศิรินยา หมื่นใจหาญ</t>
  </si>
  <si>
    <t>บ้านบูรพา</t>
  </si>
  <si>
    <t>บจ.สุวนะ</t>
  </si>
  <si>
    <t>พรหมมงคล ธรรมไทย</t>
  </si>
  <si>
    <t>บจ.อาร์ตแอนด์เทคโนโลยี</t>
  </si>
  <si>
    <t>บริษัท สายปิง บาร์ แอนด์ เรสเตอรองท์</t>
  </si>
  <si>
    <t>บจก. ฟาร์มฟู้ดกู๊ดไล๊ฟ์</t>
  </si>
  <si>
    <t>เบญญาทิพย์ พัฒนะเสรีพงศ์</t>
  </si>
  <si>
    <t>นลินทิพย์ สัพโสสกุล</t>
  </si>
  <si>
    <t>ภานุวัตร์ เอกลักษณานันท์</t>
  </si>
  <si>
    <t>ภาสิรี โชคกนกนภา</t>
  </si>
  <si>
    <t>CHEE PUN LAI</t>
  </si>
  <si>
    <t>เจ๊ดาลูกชิ้นปลาไร้สารร้าน</t>
  </si>
  <si>
    <t>PENG ZHAO</t>
  </si>
  <si>
    <t>thananchanok pasapong</t>
  </si>
  <si>
    <t>ญาธิปธันย์ ชูโชคชัญญาณ์ภัช</t>
  </si>
  <si>
    <t>จันทรทรัพย์</t>
  </si>
  <si>
    <t>Materna</t>
  </si>
  <si>
    <t>MIE CHEE TING</t>
  </si>
  <si>
    <t>เกี๊ยวซ่า ควีน</t>
  </si>
  <si>
    <t>ร้าน ๙ ก้าวฟาร์ม</t>
  </si>
  <si>
    <t>อารีนา บายสะแคล</t>
  </si>
  <si>
    <t>ศรีพรรณ แสงพิชัย</t>
  </si>
  <si>
    <t>วรเชษฐ จารุศิริพจน์</t>
  </si>
  <si>
    <t>สุจิตตพร ปูรณะพงษ์</t>
  </si>
  <si>
    <t>ร้านอาหารตามใจคุณ</t>
  </si>
  <si>
    <t>มุกดา คอร์ท</t>
  </si>
  <si>
    <t>ร.ร. อนุบาลสุปราณี</t>
  </si>
  <si>
    <t>อัจฉรา ลิมปกาญจน์</t>
  </si>
  <si>
    <t>หจก.ยุทธนา ฮารด์แวร์</t>
  </si>
  <si>
    <t>ห้างหุ้นส่วนจำกัด ฟูลเฮ้าส์ชาบู</t>
  </si>
  <si>
    <t>รุ่งฟ้า อุดมวงศ์</t>
  </si>
  <si>
    <t>สุดปรารถนา แซ่จื้อ</t>
  </si>
  <si>
    <t>หจก.อัครออยส์</t>
  </si>
  <si>
    <t>ลิติกาญจน์ ปันคำ</t>
  </si>
  <si>
    <t>วัฒนา ร้าน</t>
  </si>
  <si>
    <t>วีระชัย จำเริญดารารัศมี</t>
  </si>
  <si>
    <t>หมูกลัดมันส์</t>
  </si>
  <si>
    <t>วนัสรินทร์ ไพรศรี</t>
  </si>
  <si>
    <t>แม่จันพลาซ่า</t>
  </si>
  <si>
    <t>อัศวิน อินทนนท์</t>
  </si>
  <si>
    <t>ห้างหุ้นส่วนจำกัด ต้นศรีตรัง</t>
  </si>
  <si>
    <t>หจก.จักรกลดีเซล</t>
  </si>
  <si>
    <t>วันเพ็ญ ร้าน</t>
  </si>
  <si>
    <t>สงวนใจ</t>
  </si>
  <si>
    <t>บจ.เอ็น.เอส.ซี แอนด์ เอ็น ดีเวล๊อปเมน</t>
  </si>
  <si>
    <t>นงลักษณ์ อัปการัตน์</t>
  </si>
  <si>
    <t>บริษัท โฮม ซิตี้ จำกัด</t>
  </si>
  <si>
    <t>บริษัท ซีรีน โฮเต็ล จำกัด</t>
  </si>
  <si>
    <t>พงศ์ธร อุเทนพัฒนันท์</t>
  </si>
  <si>
    <t>นส.ตรีนุช พุทธวรพัฒนา</t>
  </si>
  <si>
    <t>บริษัท 43 เชียงใหม่ จำกัด</t>
  </si>
  <si>
    <t>ภิญโญ</t>
  </si>
  <si>
    <t>นงค์พร คำดวงดาว</t>
  </si>
  <si>
    <t>บริษัท ทองสุข พลัส จำกัด</t>
  </si>
  <si>
    <t>ปรานอม พลนะรัตน์</t>
  </si>
  <si>
    <t>บริษัท บอ ใบ บี จำกัด</t>
  </si>
  <si>
    <t>พอดี คาเฟ่ แอนด์ บิสโทร</t>
  </si>
  <si>
    <t>บริษัท บ้านสวนผัก จำกัด</t>
  </si>
  <si>
    <t>ธิติรัตน์ มิหนุน</t>
  </si>
  <si>
    <t>นาย พีรศักดิ์ ธนาพัฒน์เมธากุล</t>
  </si>
  <si>
    <t>บริษัท อารีอีเลคทริค มอเตอร์ จำกัด</t>
  </si>
  <si>
    <t>ธนา นิธิวิทยา</t>
  </si>
  <si>
    <t>บจ.นาราเมดดิแคร์</t>
  </si>
  <si>
    <t>น้ำทิพย์ คำพลแสน</t>
  </si>
  <si>
    <t>บุญเรือง ร้าน</t>
  </si>
  <si>
    <t>ธัญธัญ พรสุสทธนาธิป</t>
  </si>
  <si>
    <t>ประภาพรรณ วัยวุฒิ</t>
  </si>
  <si>
    <t>บริษัท ริชไทม์ แอสเสท จำกัด</t>
  </si>
  <si>
    <t>ปัญญา</t>
  </si>
  <si>
    <t>บริษัท ล้านนา ไลฟ์ ลอฟท์ จำกัด</t>
  </si>
  <si>
    <t>บริษัท คุ้มพญา รีสอร์ท แอนด์ สปา จำกั</t>
  </si>
  <si>
    <t>บริษัท ล้านผัดไทย จำกัด</t>
  </si>
  <si>
    <t>พัทธนันท์ สิริพัฒน์สกุล</t>
  </si>
  <si>
    <t>บจ.เชียงใหม่ ซัมเมอร์ รีสอร์ท</t>
  </si>
  <si>
    <t>บริษัท ลูเครทีฟ บิวตี้ 624 จำกัด</t>
  </si>
  <si>
    <t>นิภาพร นุเสน</t>
  </si>
  <si>
    <t>ธนาคารแห่งประเทศไทย สำนักงานภาคเหน</t>
  </si>
  <si>
    <t>ชัยพจน์ นิยะสม</t>
  </si>
  <si>
    <t>ขนิษฐา ดังเดิม</t>
  </si>
  <si>
    <t>ชุดชั้นในคุณหนูบรา</t>
  </si>
  <si>
    <t>MIJEONG SHIN</t>
  </si>
  <si>
    <t>ณัฐกานต์ เทียมทอง</t>
  </si>
  <si>
    <t>จันทรรัตน์ รัตนเสิศสกุล</t>
  </si>
  <si>
    <t>Dararat Insuwan</t>
  </si>
  <si>
    <t>PHILIP CHI MING</t>
  </si>
  <si>
    <t>แก้วใจ แสนโสม</t>
  </si>
  <si>
    <t>Piyawan Chaichana</t>
  </si>
  <si>
    <t>nga_man tam</t>
  </si>
  <si>
    <t>Pronto Coffee</t>
  </si>
  <si>
    <t>Luo Hao</t>
  </si>
  <si>
    <t>จิรายุ ศรีวิชัย</t>
  </si>
  <si>
    <t>ช้างม่อยเภสัช ร้าน</t>
  </si>
  <si>
    <t>Quanhatai Sooksai</t>
  </si>
  <si>
    <t>LU YUE</t>
  </si>
  <si>
    <t>กลิ่นขจร</t>
  </si>
  <si>
    <t>เชิดศักดิ์ แซ่ลี่</t>
  </si>
  <si>
    <t>Sabai phyu Phwe</t>
  </si>
  <si>
    <t>ขนมจีนเส้นสดน้ำยาปู สาขาใหญ่คำเที่</t>
  </si>
  <si>
    <t>เจ๊พร</t>
  </si>
  <si>
    <t>LIU, YAN</t>
  </si>
  <si>
    <t>แจ่มใส@ปาย</t>
  </si>
  <si>
    <t>ณพวรรณ วรจักร์</t>
  </si>
  <si>
    <t>เฉาแส่ แซ่หลี่</t>
  </si>
  <si>
    <t>คุณนาย ร้าน</t>
  </si>
  <si>
    <t>กาญจนา ชัยอุ่น</t>
  </si>
  <si>
    <t>ชลกร ทาแกง</t>
  </si>
  <si>
    <t>กรวรรณ บุญสูง</t>
  </si>
  <si>
    <t>รัตนา หรรษคุณาชัย</t>
  </si>
  <si>
    <t>วุฒินันท์ คนบุญ</t>
  </si>
  <si>
    <t>มาลี ใจวันเน</t>
  </si>
  <si>
    <t>ศศิดารา สิงหเนตร</t>
  </si>
  <si>
    <t>หจก. โฮ่ง เหมียว ลำพูน</t>
  </si>
  <si>
    <t>ศิริจันทร์ ร้าน</t>
  </si>
  <si>
    <t>รัศมี ชูเสรี</t>
  </si>
  <si>
    <t>มังกร พานิชย์</t>
  </si>
  <si>
    <t>อภิรัตน์ ติห้วย</t>
  </si>
  <si>
    <t>ศิริพร ทบวงษ์</t>
  </si>
  <si>
    <t>เอื้องผึ้ง แสงบรรจง</t>
  </si>
  <si>
    <t>ศิริลัดดา ถนัดเลื่อย</t>
  </si>
  <si>
    <t>หจก.เชียงใหม่ธนทัต</t>
  </si>
  <si>
    <t>ร้านโชคดีการค้า</t>
  </si>
  <si>
    <t>วรรณภา สุขเสถียร</t>
  </si>
  <si>
    <t>ศุภนิตย์การพิมพ์</t>
  </si>
  <si>
    <t>ร้าน กินอยู่</t>
  </si>
  <si>
    <t>ศุภรัฐ ตั้งทัศนา</t>
  </si>
  <si>
    <t>อดิศร สิทธิวางค์กูล</t>
  </si>
  <si>
    <t>ศุภวัฒน์ ตาบทอง</t>
  </si>
  <si>
    <t>ร้านโกปี๊ ณ แม่โจ้</t>
  </si>
  <si>
    <t>ศูนย์พระเครื่องล้านนา</t>
  </si>
  <si>
    <t>ศรัญญา ศิรินภาพันธ์</t>
  </si>
  <si>
    <t>ศูนย์แว่นตารามา</t>
  </si>
  <si>
    <t>หจก. มินโต 888</t>
  </si>
  <si>
    <t>โอเค อุตสาหกรรมสิ่งพิมพ์</t>
  </si>
  <si>
    <t>หจก.จีเค พาร์ทเนอร์ ทูลส์</t>
  </si>
  <si>
    <t>โอชัวร์ คณิต</t>
  </si>
  <si>
    <t>รัตนา โยธา</t>
  </si>
  <si>
    <t>สมบูรณ์</t>
  </si>
  <si>
    <t>หจก.รักไทยเกสท์เฮาส์</t>
  </si>
  <si>
    <t>มนตรี ปุณยประยูร</t>
  </si>
  <si>
    <t>วรรณฤดี กิจเจริญรุ่งโรจน์</t>
  </si>
  <si>
    <t>สมายด๊อก เพ็ทช๊อป</t>
  </si>
  <si>
    <t>ห้างหุ้นส่วนจำกัด เดชชดานนท์</t>
  </si>
  <si>
    <t>สวนชลาลัย แม่แตง เชียงใหม่</t>
  </si>
  <si>
    <t>ห้างหุ้นส่วนจำกัด เบทเทอร์เดย์อะเฮ</t>
  </si>
  <si>
    <t>สวนภูพิงค์</t>
  </si>
  <si>
    <t>ยุ้ย</t>
  </si>
  <si>
    <t>ร้านณัฐภูมิ การค้า</t>
  </si>
  <si>
    <t>อนุรักษ์ แซ่ซ่ง</t>
  </si>
  <si>
    <t>ร้านทองสารภี</t>
  </si>
  <si>
    <t>อรกัญญา มุสิกสาร</t>
  </si>
  <si>
    <t>สวรรยา ลิ้มสมบัติ</t>
  </si>
  <si>
    <t>วีรานันท์ ธนิตย์ธรรมโชติ</t>
  </si>
  <si>
    <t>ร้านแบตเตอรี่แมโจ้</t>
  </si>
  <si>
    <t>อาฉี่ ลีสี่</t>
  </si>
  <si>
    <t>สายฝน</t>
  </si>
  <si>
    <t>อารีรัตน์ อัตตะมะ</t>
  </si>
  <si>
    <t>ร้านภูฟ้าพาณิชย์</t>
  </si>
  <si>
    <t>ร้านคุณภัส</t>
  </si>
  <si>
    <t>สำนักสงฆ์ถ้ำผาปล่อง</t>
  </si>
  <si>
    <t>หจก. ไอ เลิฟ เขาค้อ รีสอร์ท</t>
  </si>
  <si>
    <t>สิทธิเดช ไผ่ตระกูลพงศ์</t>
  </si>
  <si>
    <t>มัลลิกา โชติธนานันท์</t>
  </si>
  <si>
    <t>สิรินทร์รัตน์ เชื้อชัยกูล</t>
  </si>
  <si>
    <t>หจก.เจี่ยท้งเฮงฟ้าฮ่าม</t>
  </si>
  <si>
    <t>แม่ขะจานคาเฟ่</t>
  </si>
  <si>
    <t>หจก.เชียงใหม่พรชัย</t>
  </si>
  <si>
    <t>ร้านยำแซ่บอุบล</t>
  </si>
  <si>
    <t>วนัชพร ขันตี</t>
  </si>
  <si>
    <t>มัณฑณีย์ ไชยาพันธุ์</t>
  </si>
  <si>
    <t>รัตนาภรณ์ เกษแก้ว</t>
  </si>
  <si>
    <t>สุชาลิณี ธิวงศ์</t>
  </si>
  <si>
    <t>วรพรรณ เลาหวัฒน์</t>
  </si>
  <si>
    <t>สุณิสา ธีตรานนท์</t>
  </si>
  <si>
    <t>หจก.โอ เอ ดิสทรีบิวเทอร์</t>
  </si>
  <si>
    <t>สุณี</t>
  </si>
  <si>
    <t>หน่ยวจัดการต้นน้ำแม่เทย</t>
  </si>
  <si>
    <t>ร้านอาหารตามสั่งฟ้าฮ่าม</t>
  </si>
  <si>
    <t>ราเชน เฟอร์นิเจอร์</t>
  </si>
  <si>
    <t>สุดาพาณิชย์</t>
  </si>
  <si>
    <t>มารุต พงศ์อายุกูล</t>
  </si>
  <si>
    <t>สุทธิพงศ์ บุญยืน</t>
  </si>
  <si>
    <t>ห้างหุ้นส่วนจำกัด บู๊เซ่งเฮง</t>
  </si>
  <si>
    <t>สุธนัง เศรษฐมังกร</t>
  </si>
  <si>
    <t>ร้าน เจียงขางลาบขม</t>
  </si>
  <si>
    <t>รมิตา แสนธิ</t>
  </si>
  <si>
    <t>ห้างหุ้นส่วนจำกัด เมอร์รี่คอทเทจ</t>
  </si>
  <si>
    <t>แม่ยายโฮมสเตย์</t>
  </si>
  <si>
    <t>ร้าน ณ...ดี คาเฟ่</t>
  </si>
  <si>
    <t>สุนี สิริประภาสุข</t>
  </si>
  <si>
    <t>วิชัย</t>
  </si>
  <si>
    <t>สุนีย์ แสนอินต๊ะ</t>
  </si>
  <si>
    <t>อนุสรณ์ กันธา</t>
  </si>
  <si>
    <t>โรงเรียนอนุบาลดรุณนิมิต</t>
  </si>
  <si>
    <t>อมลวรรณ ใหม่ดี</t>
  </si>
  <si>
    <t>ลลิษา ฮั่นวัฒนวงศ์</t>
  </si>
  <si>
    <t>วิเศษ จันทร</t>
  </si>
  <si>
    <t>สุรชัย</t>
  </si>
  <si>
    <t>เยาวลักษณ์ ตันพิริยะกุล</t>
  </si>
  <si>
    <t>สุรพงษ์ วัฒนะจีระ</t>
  </si>
  <si>
    <t>อัจฉรา ฤทธิ์กล้า</t>
  </si>
  <si>
    <t>สุรพล เกียรติพลพจน์</t>
  </si>
  <si>
    <t>ศร เชิงดอย</t>
  </si>
  <si>
    <t>สุรินทร์ นันตา</t>
  </si>
  <si>
    <t>อาทิตยา ธำรงภักดี</t>
  </si>
  <si>
    <t>สุรีรัตน์</t>
  </si>
  <si>
    <t>อารีรัตน์ เดียวสมคิด</t>
  </si>
  <si>
    <t>สุรีรัตน์ หมื่นกัณฑ์</t>
  </si>
  <si>
    <t>อาหวู่มะ แซ่หลี่</t>
  </si>
  <si>
    <t>สุวรรณา</t>
  </si>
  <si>
    <t>ศรินญพัชร ธนัชนโยธินทธิ์</t>
  </si>
  <si>
    <t>รังสิมา</t>
  </si>
  <si>
    <t>รัชนี ลิมปิวรรณ</t>
  </si>
  <si>
    <t>เฮียจั๊ว ร้าน</t>
  </si>
  <si>
    <t>สมบัติ อิบรอเฮม</t>
  </si>
  <si>
    <t>真真 刘</t>
  </si>
  <si>
    <t>นันท์นภัส ฟุจิวารา</t>
  </si>
  <si>
    <t>ประจงจิตต์</t>
  </si>
  <si>
    <t>ภณิดา อินทรชิต</t>
  </si>
  <si>
    <t>บริษัท พิคก้าทอยส์ จำกัด</t>
  </si>
  <si>
    <t>ปัณฑารีย์ มังตรีสรรค์</t>
  </si>
  <si>
    <t>ธนันท์รัฐ สุรินทร์วงศ์</t>
  </si>
  <si>
    <t>เพ็ญจันทร์ มหาชนก</t>
  </si>
  <si>
    <t>นพรัตน์ โคกทอง</t>
  </si>
  <si>
    <t>แบล็คคิช อาทิซาน คิชเช่น</t>
  </si>
  <si>
    <t>นภคามี นันทิเดชาพันธ์</t>
  </si>
  <si>
    <t>นส.ศิริขวัญ สุรทานต์นนท์</t>
  </si>
  <si>
    <t>ธิติสุดา ลอตระกูล</t>
  </si>
  <si>
    <t>พชร หลวงแยง</t>
  </si>
  <si>
    <t>บริษัท ภูเวียงพิงค์ จำกัด</t>
  </si>
  <si>
    <t>พิกุล ชมดวง</t>
  </si>
  <si>
    <t>นิตยา ตันติวา</t>
  </si>
  <si>
    <t>ไพโรจน์</t>
  </si>
  <si>
    <t>นภัสชมนษ์ ไทรทอง</t>
  </si>
  <si>
    <t>นางสุพรรณี เมืองมา</t>
  </si>
  <si>
    <t>นุชนารถ คำยา</t>
  </si>
  <si>
    <t>ปพิชญา ภิระตา</t>
  </si>
  <si>
    <t>เนตรนพิณ แสนสกุล</t>
  </si>
  <si>
    <t>ประไพศรี กลิ่นหอม</t>
  </si>
  <si>
    <t>บจ.เค.คอน เอ็นเตอร์ไพรส์(ลานนาพาเลซ 200</t>
  </si>
  <si>
    <t>บริษัท เขลางค์กรีน จำกัด</t>
  </si>
  <si>
    <t>เทรเบียง</t>
  </si>
  <si>
    <t>พงศธร ทิอินโต</t>
  </si>
  <si>
    <t>นลัดดา ศิลาคม</t>
  </si>
  <si>
    <t>ธัญญวลัย โกมลรัตน์</t>
  </si>
  <si>
    <t>ท.เชียงดาวกรุ๊ป</t>
  </si>
  <si>
    <t>นพดล ต้านคือ</t>
  </si>
  <si>
    <t>ทองใบ ร้าน</t>
  </si>
  <si>
    <t>พิสฤษฐ์ เชื้อเจ็ดตน</t>
  </si>
  <si>
    <t>บริษัท เชียงใหม่ ซิสเต็มส์ จำกัด</t>
  </si>
  <si>
    <t>เพ็ญพักตร์ วรรธนกานต์</t>
  </si>
  <si>
    <t>ตำเลยเถิด ณ เชียงใหม่ (สารภี)</t>
  </si>
  <si>
    <t>บจ.สินมั่นคง ลิสซิ่ง</t>
  </si>
  <si>
    <t>บริษัท วิปัสนา จำกัด</t>
  </si>
  <si>
    <t>ภาวนา ร้าน</t>
  </si>
  <si>
    <t>บริษัท สตูดิโอ แมงโก้ จำกัด</t>
  </si>
  <si>
    <t>บริษัท ต้นกล้า เชียงใหม่ จำกัด</t>
  </si>
  <si>
    <t>บริษัท ซีพี ออลล์ จำกัด (มหาชน)</t>
  </si>
  <si>
    <t>ปนัดดา ภัทรวาณิชย์กุล</t>
  </si>
  <si>
    <t>บริษัท สไปซ์ การ์เดน (เชียงใหม่) จำกั</t>
  </si>
  <si>
    <t>ประกิจ</t>
  </si>
  <si>
    <t>บริษัท สยามออร์แกนิกฟู้ดโปรดักส์ จำ</t>
  </si>
  <si>
    <t>ประไพ ปรีชา</t>
  </si>
  <si>
    <t>ทีฆทัศน์</t>
  </si>
  <si>
    <t>บจก.โคซีเทล เชียงใหม่</t>
  </si>
  <si>
    <t>บริษัท หม่าล่าไม้ยาว จำกัด</t>
  </si>
  <si>
    <t>ปราโมทย์คลีนิค</t>
  </si>
  <si>
    <t>บจ.เชียงใหม่พัฒนวิศว์</t>
  </si>
  <si>
    <t>ปัณฑ์ชรีย์ จิตต์ภาวนาสกุล</t>
  </si>
  <si>
    <t>นวลปรางค์ สิมมา</t>
  </si>
  <si>
    <t>ธัญญ์นรี วิชัยจรูญพงษ์</t>
  </si>
  <si>
    <t>บริษัท เอ็นทีซี รับ-ส่ง พัสดุด่วน จำก</t>
  </si>
  <si>
    <t>ธนกร นาฏงามขำ</t>
  </si>
  <si>
    <t>บริษัท โอลด์ทาวน์ เชียงใหม่ บูทิค จำ</t>
  </si>
  <si>
    <t>พรเทพ ผาติวิทย์</t>
  </si>
  <si>
    <t>บริษัท โฮเทลซิลลูเอท2025 จำกัด</t>
  </si>
  <si>
    <t>บจ.ไลฟ์ วาเบเน่</t>
  </si>
  <si>
    <t>บริษัท แกงเวฬา จำกัด</t>
  </si>
  <si>
    <t>นาง ภัควลัญชญ์ โพธิ์สิงห์</t>
  </si>
  <si>
    <t>บจ.ไทยแอดวานซ์การเกษตร</t>
  </si>
  <si>
    <t>พันธ์นิดา ด่านไพบูลย์</t>
  </si>
  <si>
    <t>ธิติมา ยังวัน</t>
  </si>
  <si>
    <t>พิณทิพา ดิลกพัฒนมงคล</t>
  </si>
  <si>
    <t>ธนู ศราย</t>
  </si>
  <si>
    <t>ธัญธร พัวพันธ์</t>
  </si>
  <si>
    <t>บัญชา ภัทรสุวรรณ</t>
  </si>
  <si>
    <t>เพ็ญพร</t>
  </si>
  <si>
    <t>บ้านคุณเปรมสเต็กเฮาส์</t>
  </si>
  <si>
    <t>เพ็ญภาค ธรรมชัย</t>
  </si>
  <si>
    <t>บ้านดอกไม้ ร้าน</t>
  </si>
  <si>
    <t>ฟู๊ดสโตร์</t>
  </si>
  <si>
    <t>มณีวรรณ ชลัย</t>
  </si>
  <si>
    <t>ภชรดา สวยสม</t>
  </si>
  <si>
    <t>นส.ธัญรัตน์ งามสิริศรี</t>
  </si>
  <si>
    <t>ธนสาร ร้าน</t>
  </si>
  <si>
    <t>บุญฤทธิ์ ธัญการ</t>
  </si>
  <si>
    <t>ภาวิณี พุ่มจันทร์ โครงการแอทราชดำเน</t>
  </si>
  <si>
    <t>บุณยาพร จิตนุกูล</t>
  </si>
  <si>
    <t>นาทอง นาทอ</t>
  </si>
  <si>
    <t>เบญจมาศ ไชยวงศ์</t>
  </si>
  <si>
    <t>เดอะพิก</t>
  </si>
  <si>
    <t>บริษัท เดอะมาสเตอร์เอฟเอ็กซ์ จำกัด</t>
  </si>
  <si>
    <t>Li Xu</t>
  </si>
  <si>
    <t>ดวงฤดี พูนสุขศิริวัฒนะ</t>
  </si>
  <si>
    <t>Ei Shin</t>
  </si>
  <si>
    <t>Yongshuai Song</t>
  </si>
  <si>
    <t>SHING FOON LAM</t>
  </si>
  <si>
    <t>Hongsuenroy Tang</t>
  </si>
  <si>
    <t>Western&amp;Others Tourist customer</t>
  </si>
  <si>
    <t>ดวงฤทัย กิจจา</t>
  </si>
  <si>
    <t>ณัฏฐ์ชุดา คำปุก</t>
  </si>
  <si>
    <t>Bevis Lee</t>
  </si>
  <si>
    <t>จุฑามาศ สุรชาติชัยกุล</t>
  </si>
  <si>
    <t>Zhou Xuejia</t>
  </si>
  <si>
    <t>เฉลิมพล อินทะยศ</t>
  </si>
  <si>
    <t>ZHOU ZHIJUN</t>
  </si>
  <si>
    <t>CHIANG MAI RICE LIFE</t>
  </si>
  <si>
    <t>กชนิภา กันทะวี</t>
  </si>
  <si>
    <t>เชียงใหม่กอล์ฟเซอร์วิส</t>
  </si>
  <si>
    <t>กนกวรรณ ไชยวรรณ</t>
  </si>
  <si>
    <t>ฐิติมา บุโซ</t>
  </si>
  <si>
    <t>กนกวรรณ สุรยกิจ</t>
  </si>
  <si>
    <t>ณัฐนพิน เจ้ากลดี</t>
  </si>
  <si>
    <t>Noot Ying Noot</t>
  </si>
  <si>
    <t>Rossukon Boonsawathirun</t>
  </si>
  <si>
    <t>Fan Yuwei</t>
  </si>
  <si>
    <t>Satapana Patnamrob</t>
  </si>
  <si>
    <t>กฤษณา ปวงจักรทา</t>
  </si>
  <si>
    <t>HENG, LIU</t>
  </si>
  <si>
    <t>กลิ่นเกล้า มารศรี</t>
  </si>
  <si>
    <t>ช.โภชนา ร้าน</t>
  </si>
  <si>
    <t>Fangxing Yuan</t>
  </si>
  <si>
    <t>ชัย โรจนชัยชนินธร์</t>
  </si>
  <si>
    <t>NURYADA BUWA</t>
  </si>
  <si>
    <t>Thipyapa Teepakornwithunara</t>
  </si>
  <si>
    <t>กัญญาภัทร เพชรรัตน์</t>
  </si>
  <si>
    <t>Wisara Vivitchanont</t>
  </si>
  <si>
    <t>Peggy Lai</t>
  </si>
  <si>
    <t>Xin Wang</t>
  </si>
  <si>
    <t>กุลชญา อินต๊ะ</t>
  </si>
  <si>
    <t>ญาภากร ทวีทรัพย์วรกุล</t>
  </si>
  <si>
    <t>เกวลิน</t>
  </si>
  <si>
    <t>Yan Hong</t>
  </si>
  <si>
    <t>เกียรติศักดิ์ พรหมสุรินทร์</t>
  </si>
  <si>
    <t>LI, ZHENG</t>
  </si>
  <si>
    <t>peili wang</t>
  </si>
  <si>
    <t>ณิชาภา ตั้งสันติพร</t>
  </si>
  <si>
    <t>I am cake house</t>
  </si>
  <si>
    <t>จิรพร จินดามณี</t>
  </si>
  <si>
    <t>โกลัญญา ฉัตรแก้ว</t>
  </si>
  <si>
    <t>จีรานันท์ บรรเรียนกิจ</t>
  </si>
  <si>
    <t>โกเหน่ง</t>
  </si>
  <si>
    <t>Me Cafe'</t>
  </si>
  <si>
    <t>ไกรวิน</t>
  </si>
  <si>
    <t>Shengli Xing</t>
  </si>
  <si>
    <t>James Yang</t>
  </si>
  <si>
    <t>เจษฎา ช่วงบัญญัติ</t>
  </si>
  <si>
    <t>ขนมบ้านคุณพริม</t>
  </si>
  <si>
    <t>โจ๊กบางกอก</t>
  </si>
  <si>
    <t>Phyo Waikyaw</t>
  </si>
  <si>
    <t>Siripon Ada</t>
  </si>
  <si>
    <t>Jian Li</t>
  </si>
  <si>
    <t>LAW YAIN KYIT</t>
  </si>
  <si>
    <t>Portare.home แม่กำปอง</t>
  </si>
  <si>
    <t>ชัญญานุช คำแก่น</t>
  </si>
  <si>
    <t>ครัวเจ๊แดง</t>
  </si>
  <si>
    <t>ชัยพงศ์ พิพัฒนพิภพ</t>
  </si>
  <si>
    <t>ครัวพริกหวานเชียงใหม่</t>
  </si>
  <si>
    <t>ชัยภัทร แบนใจวาง</t>
  </si>
  <si>
    <t>คริสตจักร เซนต์แอนดรูส์เชียงใหม่</t>
  </si>
  <si>
    <t>Wansuda</t>
  </si>
  <si>
    <t>Mag Fan</t>
  </si>
  <si>
    <t>LI YUZHEN</t>
  </si>
  <si>
    <t>โครงการก่อสร้างชลประทานแม่กวง</t>
  </si>
  <si>
    <t>Wu Lin</t>
  </si>
  <si>
    <t>จรัสดาว ชาติมนตรี</t>
  </si>
  <si>
    <t>Xia Zhi</t>
  </si>
  <si>
    <t>Qing Wuli</t>
  </si>
  <si>
    <t>Araya Laoteeb</t>
  </si>
  <si>
    <t>จันทร์จิรา โพธิ์อร่าม</t>
  </si>
  <si>
    <t>MOOD มูด</t>
  </si>
  <si>
    <t>Qingqing Zhang</t>
  </si>
  <si>
    <t>Xinghua Liu</t>
  </si>
  <si>
    <t>Feng Jun</t>
  </si>
  <si>
    <t>ฑิตย์ฏยา สอนสิงห์</t>
  </si>
  <si>
    <t>QUEK CHOON GEOK</t>
  </si>
  <si>
    <t>ณภัคมน พิชญ์ชานน</t>
  </si>
  <si>
    <t>Rangsit Lothaisong</t>
  </si>
  <si>
    <t>ณัฏฐ์ณิชชา ขยาย</t>
  </si>
  <si>
    <t>จารุวรรณ สุวรรณขัดศรี</t>
  </si>
  <si>
    <t>NANG HMAUK KHAM</t>
  </si>
  <si>
    <t>จิณพัทธ์ ประเสริฐยิ่ง</t>
  </si>
  <si>
    <t>ณัฐพร แปงใจดี</t>
  </si>
  <si>
    <t>renxian Huang</t>
  </si>
  <si>
    <t>CHOI PO YU SARAH</t>
  </si>
  <si>
    <t>จินตนา พันธรักษ์</t>
  </si>
  <si>
    <t>108 AT LOFT COFFEE</t>
  </si>
  <si>
    <t>จินตนา อินบุญรอด</t>
  </si>
  <si>
    <t>YUNXI LI</t>
  </si>
  <si>
    <t>Zafer Afsin</t>
  </si>
  <si>
    <t>Yee mei Lai</t>
  </si>
  <si>
    <t>อาทิตยา วณิชชานนท์</t>
  </si>
  <si>
    <t>อณัชฌา สุขเมือง</t>
  </si>
  <si>
    <t>ร้าน แทนคุณ</t>
  </si>
  <si>
    <t>สุกัญญา แก้วเทพ</t>
  </si>
  <si>
    <t>ยุวเรศ แสงมูล</t>
  </si>
  <si>
    <t>วรวุฒิ ไชยฤทธิ์</t>
  </si>
  <si>
    <t>ฮิมนา คาเฟ่ สันทราย</t>
  </si>
  <si>
    <t>สุกี้ล่าเม่ย หม่าล่าสายพานหม้อไฟ</t>
  </si>
  <si>
    <t>ลัดดา พิจารณ์วณิช</t>
  </si>
  <si>
    <t>วรันต์ภรณ์ ยกบุญญาธิการ</t>
  </si>
  <si>
    <t>อภิเดช จนิตศิลป์</t>
  </si>
  <si>
    <t>สุขุมพัฒน์ เจริญทรัพย์</t>
  </si>
  <si>
    <t>มูลนิธิอะทาราเซีย</t>
  </si>
  <si>
    <t>วราพร</t>
  </si>
  <si>
    <t>อุทุมพร คำภีระปัญญา</t>
  </si>
  <si>
    <t>วรารัสม์ เจียจิระพงษ์</t>
  </si>
  <si>
    <t>โรงงานแสงประทีป</t>
  </si>
  <si>
    <t>วลีพร จัง</t>
  </si>
  <si>
    <t>ลักษณาพร อาณัติวงศ์</t>
  </si>
  <si>
    <t>วไลย ศรีวรรณชื่น</t>
  </si>
  <si>
    <t>ห้างหุ้นส่วนสามัญ ผัดผัด ลิขิตชีวัน</t>
  </si>
  <si>
    <t>วศินภัทร์พานิช</t>
  </si>
  <si>
    <t>อนุบาลสวนองุ่น ร.ร.</t>
  </si>
  <si>
    <t>ร้านป้าตอง</t>
  </si>
  <si>
    <t>สมฤกษ์ พอกจันทร์</t>
  </si>
  <si>
    <t>ร้านปาเต๊ะ สาขาเชียงใหม่</t>
  </si>
  <si>
    <t>อ้อยอาหารไทย</t>
  </si>
  <si>
    <t>ร้านฟองนมแม่โจ้</t>
  </si>
  <si>
    <t>ร้านที่นอนมารีนา นานาที่นอน</t>
  </si>
  <si>
    <t>มาลินี</t>
  </si>
  <si>
    <t>สำนักงาน กศน. จังหวัดเชียงใหม่</t>
  </si>
  <si>
    <t>สุธิสา ธนะศรี</t>
  </si>
  <si>
    <t>วรรณี สง้า</t>
  </si>
  <si>
    <t>วันทนีย์ ธรณีประสิทธิ์</t>
  </si>
  <si>
    <t>ศิริพร สอนสกุล</t>
  </si>
  <si>
    <t>มานา เนื้อตุ๋นยาจีน</t>
  </si>
  <si>
    <t>ห้างหุ้นส่วนจำกัด จาวนา อีทเทอรี่</t>
  </si>
  <si>
    <t>วันเพ็ญ สังขมี</t>
  </si>
  <si>
    <t>ลลิตา พนาถาวกิจ</t>
  </si>
  <si>
    <t>ร้านมะลิลา</t>
  </si>
  <si>
    <t>ยุพดี วงค์อ่อน</t>
  </si>
  <si>
    <t>สุพรรณษา สุธรรม</t>
  </si>
  <si>
    <t>ห้างหุ้นสวนจำกัด สวนไผ่นายยิ้ม</t>
  </si>
  <si>
    <t>สุพัตรา ประทุมมา</t>
  </si>
  <si>
    <t>รัตนกิจ ร้าน</t>
  </si>
  <si>
    <t>สุพิน</t>
  </si>
  <si>
    <t>รัตน์ธิดา พูนอริยทรัพย์</t>
  </si>
  <si>
    <t>สุภัทรธิรา พฤฒิวรนันทน์</t>
  </si>
  <si>
    <t>สมบูรณ์ คะจรรยา</t>
  </si>
  <si>
    <t>วาสนา ทุมวารีย์</t>
  </si>
  <si>
    <t>อมรรัตน์ เสาธง</t>
  </si>
  <si>
    <t>สุมลศรี เวชบุล</t>
  </si>
  <si>
    <t>อรรัมภา โชคดวงดี</t>
  </si>
  <si>
    <t>สุมานัส อิ่นคำ</t>
  </si>
  <si>
    <t>อริศา พรหมหล้า</t>
  </si>
  <si>
    <t>สุมาลย์ โนคำป้อ</t>
  </si>
  <si>
    <t>อังคณา ซักอบรีด</t>
  </si>
  <si>
    <t>สุมาลย์ สอนกระจ่าง</t>
  </si>
  <si>
    <t>อัญชลี ศิริสิทธิ์</t>
  </si>
  <si>
    <t>สุมิตร ร้าน</t>
  </si>
  <si>
    <t>อาชิง แซ่จาง</t>
  </si>
  <si>
    <t>วิจิต สมศักดิ์</t>
  </si>
  <si>
    <t>สาริศา ยองคำอนิวัตติ์</t>
  </si>
  <si>
    <t>ร้านแม่สมจิต</t>
  </si>
  <si>
    <t>อำนวยพร สายเพียร</t>
  </si>
  <si>
    <t>รฤณญา ภูมิวิสัย</t>
  </si>
  <si>
    <t>วรรณศิริ ผโลศิลป์</t>
  </si>
  <si>
    <t>สุรพล จำปาวงค์</t>
  </si>
  <si>
    <t>สิริพิมล สุภาชนะ</t>
  </si>
  <si>
    <t>วิชุณี ภักดีราช</t>
  </si>
  <si>
    <t>เฮียเด่นหมูย่างเกลือ</t>
  </si>
  <si>
    <t>วิเชียร ร้าน</t>
  </si>
  <si>
    <t>ศิริลักษณ์ กิจติผล</t>
  </si>
  <si>
    <t>วิพจน์ ทองภาษี (ปิดกิจการ)</t>
  </si>
  <si>
    <t>ห้างทองแม่เจง</t>
  </si>
  <si>
    <t>สุวรรณ ทิพยวัฒน์</t>
  </si>
  <si>
    <t>ห้างหุ้นส่วนจำกัด เซเลสเชียล บีอิ้ง</t>
  </si>
  <si>
    <t>วิภุสนา แสนคำลือ</t>
  </si>
  <si>
    <t>ศุภชัย ยะคำป้อ</t>
  </si>
  <si>
    <t>เสงี่ยม ธรรมชัย</t>
  </si>
  <si>
    <t>ร้านแกน้อยพานิช</t>
  </si>
  <si>
    <t>เส้นคลุกอาเขต</t>
  </si>
  <si>
    <t>ศุภวัฒน์ สัจจะวาที</t>
  </si>
  <si>
    <t>แสงเดือน ปงรังษี</t>
  </si>
  <si>
    <t>ห้างหุ้นส่วนจำกัด ม่อนอิงดาว</t>
  </si>
  <si>
    <t>วิรัชชา เบิร์ช</t>
  </si>
  <si>
    <t>ห้างหุ้นส่วนจำกัด สมาย ออแกนิคฟาร์ม</t>
  </si>
  <si>
    <t>โสพิดา ทาเป็ง</t>
  </si>
  <si>
    <t>ห้างหุ้นส่วนจำกัด ไฮจินิค 888 (ซีบีพี)</t>
  </si>
  <si>
    <t>โสภาคย์สิริ ขำน้ำคู้</t>
  </si>
  <si>
    <t>ห้างหุ้นส่วนสามัญ รัตนผล</t>
  </si>
  <si>
    <t>หจก. ต.วิสกี้</t>
  </si>
  <si>
    <t>สมคิด ร้าน</t>
  </si>
  <si>
    <t>วิรัชฎา เตจ๊ะ</t>
  </si>
  <si>
    <t>สมชาย ทุมประเสน</t>
  </si>
  <si>
    <t>วิลาสินี หมื่นตูม</t>
  </si>
  <si>
    <t>อนุบาลร่มเย็น ร.ร.</t>
  </si>
  <si>
    <t>ร้านอร่อยจริง</t>
  </si>
  <si>
    <t>วงศ์ วนัปติกุล</t>
  </si>
  <si>
    <t>มิยูกิ</t>
  </si>
  <si>
    <t>อนุสรา อนุวงค์</t>
  </si>
  <si>
    <t>ยินดีเภสัช</t>
  </si>
  <si>
    <t>เฮียหงี ตลาดธานินทร์</t>
  </si>
  <si>
    <t>ร้านอาหารใต้หวัน</t>
  </si>
  <si>
    <t>ร้านช่อกะเพรา</t>
  </si>
  <si>
    <t>มาร์คซูชิ</t>
  </si>
  <si>
    <t>มูลนิธิพลเอกอาทิตย์ -พรสรรค์ กำลังเ</t>
  </si>
  <si>
    <t>หจก.เชียงใหม่กวางกี่</t>
  </si>
  <si>
    <t>วนัสพร อยู่เย็น</t>
  </si>
  <si>
    <t>ร้านฮักน้ำ</t>
  </si>
  <si>
    <t>อรัญญา มกรมณี</t>
  </si>
  <si>
    <t>รุ่งงนภา จิรายุวัฒนา</t>
  </si>
  <si>
    <t>อริสา บุญยัง</t>
  </si>
  <si>
    <t>หจก.เชียงใหม่แลนด์ลิสซิ่ง</t>
  </si>
  <si>
    <t>อัครพล ณ ลำพูน</t>
  </si>
  <si>
    <t>หจก.ซีวิลแอสโซซิเอชั่น</t>
  </si>
  <si>
    <t>วรกิต แก้วดี</t>
  </si>
  <si>
    <t>รุ่งนิรันด์โรงสี</t>
  </si>
  <si>
    <t>มนวิภา โมกล้า</t>
  </si>
  <si>
    <t>หจก.ธนาทิพย์ มาร์เก็ตติ้ง</t>
  </si>
  <si>
    <t>อัญชลี หวานซึ้ง</t>
  </si>
  <si>
    <t>ร้าน เด่นโอสถ</t>
  </si>
  <si>
    <t>สัมพันธ์ กันทาดี</t>
  </si>
  <si>
    <t>หจก.บุญเกษมพาณิชย์</t>
  </si>
  <si>
    <t>ร้านนาหวายสไตล์ใหม่</t>
  </si>
  <si>
    <t>รุ้งลาวรรณ์ ประพฤติ</t>
  </si>
  <si>
    <t>อารี ร้าน</t>
  </si>
  <si>
    <t>หจก.ไพศาลเอื้ออารีย์</t>
  </si>
  <si>
    <t>มาลา ร้าน</t>
  </si>
  <si>
    <t>หจก.ม่อนธารธรรม รีสอร์ท รักในหลวง</t>
  </si>
  <si>
    <t>สำนักปลัดเทศบาลตำบลสันทรายหลวง</t>
  </si>
  <si>
    <t>ศศิพินต์ สุขบุญพันธ์</t>
  </si>
  <si>
    <t>อำพูน ชัยกัน</t>
  </si>
  <si>
    <t>ศักรินทร์ ศรีเพ็ชร์</t>
  </si>
  <si>
    <t>อุบล หมื่นแสน</t>
  </si>
  <si>
    <t>ศิริกุล ขัติประทุม</t>
  </si>
  <si>
    <t>วรรณี เทียนตระกูล</t>
  </si>
  <si>
    <t>หจก.อ้วนเฮฮา หัวปลารอยยิ้ม</t>
  </si>
  <si>
    <t>โอชะปลาจุ่ม (กองบิน41)</t>
  </si>
  <si>
    <t>รุจิรา แมคลาเรน</t>
  </si>
  <si>
    <t>โอเอพาณิชย์</t>
  </si>
  <si>
    <t>เรณู วัชรกฤชกรณ์</t>
  </si>
  <si>
    <t>สิริลักษณ์ วงค์แสนสี</t>
  </si>
  <si>
    <t>เรวัต</t>
  </si>
  <si>
    <t>สิริวรางค์ ปัญญาแก้ว</t>
  </si>
  <si>
    <t>หทัยรัตน์ คำป่าแลว</t>
  </si>
  <si>
    <t>สมบูรณ์ ธิยา</t>
  </si>
  <si>
    <t>สมพิศ ไชยทอง</t>
  </si>
  <si>
    <t>แดนทอง ร้าน</t>
  </si>
  <si>
    <t>พรประเสริฐ ศิริมา</t>
  </si>
  <si>
    <t>ปรีดา พรหมวนิช</t>
  </si>
  <si>
    <t>นส.อนงค์ ปันทะโชติ</t>
  </si>
  <si>
    <t>พิศวาท เงาธรรม</t>
  </si>
  <si>
    <t>บริษัท มิดทาวน์ เฮ้าส์ จำกัด</t>
  </si>
  <si>
    <t>ประไพศรี ประเสริฐแก้ว</t>
  </si>
  <si>
    <t>บจ.สวนผัก</t>
  </si>
  <si>
    <t>ผ่องศรี</t>
  </si>
  <si>
    <t>บริษัท มูส โฮเทล จำกัด</t>
  </si>
  <si>
    <t>พัชรี วรพงษ์</t>
  </si>
  <si>
    <t>บริษัท ยูจิม จำกัด</t>
  </si>
  <si>
    <t>บริษัท บี่เฮียงอินเตอร์ฟู๊ด จำกัด</t>
  </si>
  <si>
    <t>บริษัท ยูได พรีเมียม กรุ๊ป จำกัด</t>
  </si>
  <si>
    <t>ธิดารัตน์ วาทกิจ</t>
  </si>
  <si>
    <t>บริษัท ยูได พรีเมี่ยม กรุ๊ป จำกัด</t>
  </si>
  <si>
    <t>ทองเยาวราช ร้าน</t>
  </si>
  <si>
    <t>บริษัท ร่มโพธิ์ บูติก เชียงใหม่ จำกั</t>
  </si>
  <si>
    <t>ปาณิสรา บุญปั๋น</t>
  </si>
  <si>
    <t>บริษัท ร้านอาหาร ครัวครูต้อย จำกัด</t>
  </si>
  <si>
    <t>บจ. โซเด็กซ์โซ่ เซอร์วิสเซส (ประเทศไท</t>
  </si>
  <si>
    <t>น้องใบเตย ร้าน</t>
  </si>
  <si>
    <t>บริษัท น้ำเพียงดิน บูติค โฮเทล จำกัด</t>
  </si>
  <si>
    <t>น้องพลอย ซักอบรีด ร้าน</t>
  </si>
  <si>
    <t>บจ.เชียงใหม่ เคอาร์ ดีเวลลอปเมนท์</t>
  </si>
  <si>
    <t>ไทรีสอร์ต</t>
  </si>
  <si>
    <t>พีระพล คดบัว</t>
  </si>
  <si>
    <t>บจ.อินโนเวกซ์ (ประเทศไทย)</t>
  </si>
  <si>
    <t>เพลินพิศ ยะสะวุฒิ</t>
  </si>
  <si>
    <t>บจ.อี.เค.เชียงใหม่</t>
  </si>
  <si>
    <t>นส.ชงโค คลังดิษฐ์</t>
  </si>
  <si>
    <t>น้องโฟกัส</t>
  </si>
  <si>
    <t>มณฑาทิพย์ ตันตรานนท์</t>
  </si>
  <si>
    <t>บจก. บิสซิเนส กิฟเวอร์ อินเตอร์เนชั่</t>
  </si>
  <si>
    <t>นิพนธ์ สุขสกุลปัญญา</t>
  </si>
  <si>
    <t>บริษัท เวสท์ ดับเบิ้ลทรี จำกัด</t>
  </si>
  <si>
    <t>บริษัท ซิตี้แคมป์ จำกัด</t>
  </si>
  <si>
    <t>บริษัท ส.พาณิชย์วัสดุก่อสร้าง จำกัด</t>
  </si>
  <si>
    <t>นิษา คงพัฒนานันท์</t>
  </si>
  <si>
    <t>นัชทชา จิณณาศตคุณ</t>
  </si>
  <si>
    <t>นุชนารถ มูลคำ</t>
  </si>
  <si>
    <t>ทรงยศ สมบูรณ์ดี</t>
  </si>
  <si>
    <t>ทองแสนขันธ์</t>
  </si>
  <si>
    <t>นาคา คาเฟ่</t>
  </si>
  <si>
    <t>บจ. ฟู้ดเฮ้าส์ เคเทอร์ริ่ง เซอร์วิสเ</t>
  </si>
  <si>
    <t>ธีรพงษ์ เอี่ยมพร้อม</t>
  </si>
  <si>
    <t>บจ.คีรีธารา เชียงใหม่</t>
  </si>
  <si>
    <t>บริษัท สวนไผ่ซีฟู้ด เรสเตอรองท์ จำก</t>
  </si>
  <si>
    <t>พัชร์ธีรัตน์ ศรีเสน</t>
  </si>
  <si>
    <t>นางกมลวรรณ ตันติไชยบริบูรณ์</t>
  </si>
  <si>
    <t>พัณณมาศ ศิวพิทักษ์</t>
  </si>
  <si>
    <t>บริษัท สำนักงานกฎหมาย นวรัตน์ จำกัด</t>
  </si>
  <si>
    <t>บจ.เชียงใหม่ ไนท์บาซาร์ คอนโดเทล</t>
  </si>
  <si>
    <t>นางจันทร์จิรา ม้าลำพอง</t>
  </si>
  <si>
    <t>พี.เอส.ช้อปปิ้ง</t>
  </si>
  <si>
    <t>บริษัท หิรัญวัฒนะกุล จำกัด</t>
  </si>
  <si>
    <t>บจ.ณรงค์การบัญชี2504</t>
  </si>
  <si>
    <t>บริษัท อธิภาณุวุฒิ จำกัด</t>
  </si>
  <si>
    <t>ที่ทำการปกครองจังหวัดเชียงใหม่</t>
  </si>
  <si>
    <t>บริษัท อนันตศิริ จำกัด</t>
  </si>
  <si>
    <t>แพร จิตตาลาน</t>
  </si>
  <si>
    <t>บจก.เอเซียการไฟฟ้า</t>
  </si>
  <si>
    <t>ภคภรณ์ ประคัลภากร</t>
  </si>
  <si>
    <t>บริษัท อารยา5151 จำกัด</t>
  </si>
  <si>
    <t>ภัทรา การค้า</t>
  </si>
  <si>
    <t>นางมาลา วงค์สาย</t>
  </si>
  <si>
    <t>ไทยประสิทธิ์</t>
  </si>
  <si>
    <t>บริษัท อินชอย จำกัด</t>
  </si>
  <si>
    <t>ไทยอุย ร้าน</t>
  </si>
  <si>
    <t>บริษัท อุดมชัยพร็อพเพอร์ตี้ จำกัด</t>
  </si>
  <si>
    <t>ประภัสสร ทองมงคลกุล</t>
  </si>
  <si>
    <t>บมจ.บุญถาวร รีเทล คอร์ปอเรชั่น</t>
  </si>
  <si>
    <t>ประสงค์ เสือแก้ว</t>
  </si>
  <si>
    <t>บริษัท เอส.เค.วาย.สปอร์ต จำกัด</t>
  </si>
  <si>
    <t>ปราโมทย์ ปฐมวัฒนะกุล</t>
  </si>
  <si>
    <t>นางศิริขวัญ คำจันทร์แก้ว</t>
  </si>
  <si>
    <t>ปริญญา อ้ายเหมย</t>
  </si>
  <si>
    <t>บริษัท ฮิดเดน วิลเลจ จำกัด</t>
  </si>
  <si>
    <t>นิภาภรณ์ เหล่มนำชัย</t>
  </si>
  <si>
    <t>บริษัท แฮปปี้ ฟาร์ม คาเฟ่ จำกัด</t>
  </si>
  <si>
    <t>นพรัตน์ เอื้อจิตต์</t>
  </si>
  <si>
    <t>บริษัท กรีน โกลด์ โกลบอล จำกัด</t>
  </si>
  <si>
    <t>ป้าแอร์ ร้าน</t>
  </si>
  <si>
    <t>บริษัท กินปูดูนา จำกัด</t>
  </si>
  <si>
    <t>ปูรณ์ภัสสร สุริยพงศ์</t>
  </si>
  <si>
    <t>นางสาว ชลธิชา ทองยอดเกรื่อง</t>
  </si>
  <si>
    <t>ผินรักษ์ การค้า สันกำแพง</t>
  </si>
  <si>
    <t>น.ส. ศศิธร ผิวสอาด</t>
  </si>
  <si>
    <t>บริษัท เดสทิเนชั่น เรสเตอรองตส์ (ไทย</t>
  </si>
  <si>
    <t>นางสาวณัฐวรรณ วรินทร์รักษ์</t>
  </si>
  <si>
    <t>พรทิพย์ เตชะตน</t>
  </si>
  <si>
    <t>บริษัทวิริยะ ฟู๊ด โซลูชั่นส์ จำกัด</t>
  </si>
  <si>
    <t>พรนับพัน เพลส</t>
  </si>
  <si>
    <t>นางสุนีย์ พยัคฆะ</t>
  </si>
  <si>
    <t>บจ. อัพเพอร์ ครัสท์ เบเกอรี่</t>
  </si>
  <si>
    <t>ทวีพรการไฟฟ้า ร้าน</t>
  </si>
  <si>
    <t>ทัดดาว</t>
  </si>
  <si>
    <t>น.ส.ลฎาภา สิทธิบูรณ์</t>
  </si>
  <si>
    <t>พัชญธิดา ไชยทิพย์</t>
  </si>
  <si>
    <t>บ้านธรรมรัตน์</t>
  </si>
  <si>
    <t>พัชรี บุญดวง</t>
  </si>
  <si>
    <t>น.ส_วันวิสาข์ วันวิสาข์_แก้วมา</t>
  </si>
  <si>
    <t>พัชรียา นันทพงษ์</t>
  </si>
  <si>
    <t>บ้านไร่อุดมโฮมสเตย์&amp;coffee</t>
  </si>
  <si>
    <t>ทัตพร คงเกียรติเกษม</t>
  </si>
  <si>
    <t>บ้านสวนสมบูรณ์ฟาร์ม</t>
  </si>
  <si>
    <t>นรีกานต์ ศรีวัฒนะ</t>
  </si>
  <si>
    <t>บุญยพานิชย์ ร้าน</t>
  </si>
  <si>
    <t>พิตรพิบูล ทาระษา</t>
  </si>
  <si>
    <t>ธนพร อะไหล่</t>
  </si>
  <si>
    <t>ทัศนีย์</t>
  </si>
  <si>
    <t>บริษัท ควีน โฮม จำกัด</t>
  </si>
  <si>
    <t>พีรณัฐ ชะแลวรรณ์</t>
  </si>
  <si>
    <t>บุณฑริกา สมแสง</t>
  </si>
  <si>
    <t>ถาวรกิจ อะไหล่ยนต์</t>
  </si>
  <si>
    <t>บริษัท คำฟู เรสเตอรองท์ จำกัด</t>
  </si>
  <si>
    <t>เพ็ญทิพย์ วงศ์มณีนิล</t>
  </si>
  <si>
    <t>บุศรินทร์ ใจจันทร์</t>
  </si>
  <si>
    <t>บริษัท ประเสริฐ-สมบูรณ์ 59 จำกัด</t>
  </si>
  <si>
    <t>นายชาลี ลัทธิ</t>
  </si>
  <si>
    <t>เพ็ญสุภา ออรุ่งโรจน์</t>
  </si>
  <si>
    <t>เบญญา จิตรงามขำ</t>
  </si>
  <si>
    <t>เพียงใจ รุ่งรัตน์</t>
  </si>
  <si>
    <t>บริษัท เค้กบ้านเปี่ยมสุข จํากัด</t>
  </si>
  <si>
    <t>บริษัท ปิตุพงศ์ ปิโตรเลียม จำกัด</t>
  </si>
  <si>
    <t>นายวิมานนท์ แก่นมั่น</t>
  </si>
  <si>
    <t>เฟื่องฟ้า จันทร์ทิพย์</t>
  </si>
  <si>
    <t>ใบบุญ ลำพูน ร.ร.</t>
  </si>
  <si>
    <t>บริษัท พีท โปรดักชั่น จำกัด</t>
  </si>
  <si>
    <t>นงนุช ร้าน</t>
  </si>
  <si>
    <t>บจ.ภูทะวี เฮ้าส์</t>
  </si>
  <si>
    <t>บริษัท ใจแชมป์ไทย จำกัด</t>
  </si>
  <si>
    <t>บจ.ม่อนพนานนท์ รีสอร์ท แอนด์ สปา แมเน</t>
  </si>
  <si>
    <t>บริษัท ชญาดา ล้านนา เฟรช 168 จำกัด</t>
  </si>
  <si>
    <t>บจ.โรงน้ำแข็งเวียงทิพย์วารี(เชียงให</t>
  </si>
  <si>
    <t>บริษัท ชาบูรุ่งเรือง จำกัด</t>
  </si>
  <si>
    <t>บริษัท มากินดี จำกัด</t>
  </si>
  <si>
    <t>ประทานเซอร์วิส</t>
  </si>
  <si>
    <t>บจ.แล็คเกอร์ แวร์ เซ็นเตอร์</t>
  </si>
  <si>
    <t>ทวีศักดิ์ แก้วบัวดี</t>
  </si>
  <si>
    <t>ต้ม ตุ๋น ก๋วยเตี๋ยวไก่</t>
  </si>
  <si>
    <t>ณัฐชนก ตาอ้าย</t>
  </si>
  <si>
    <t>ชูเกียรติ สุขเสถียร</t>
  </si>
  <si>
    <t>ชนิกา ฤกษ์อินทรีย์</t>
  </si>
  <si>
    <t>กฤติยาภรณ์ ประเทศา</t>
  </si>
  <si>
    <t>ฐานะมาศ ตุงธนบดี</t>
  </si>
  <si>
    <t>กฤษณา</t>
  </si>
  <si>
    <t>เดชณรงค์ เปลี่ยนทรัพย์</t>
  </si>
  <si>
    <t>JIAOJIAO,DENG</t>
  </si>
  <si>
    <t>may aung</t>
  </si>
  <si>
    <t>JOHN N GIORDANO</t>
  </si>
  <si>
    <t>ซี.อินเตอร์ฟู๊ดเชียงใหม่ หจก.</t>
  </si>
  <si>
    <t>KA KEI LEE</t>
  </si>
  <si>
    <t>Itti Arjhan</t>
  </si>
  <si>
    <t>Karen Luo</t>
  </si>
  <si>
    <t>ณัฐรัพร</t>
  </si>
  <si>
    <t>กัญจน์ชญา ใจผ่อง</t>
  </si>
  <si>
    <t>ALIZ COFFEE</t>
  </si>
  <si>
    <t>KAROL CEZARY, MACHETA</t>
  </si>
  <si>
    <t>ชลอรัตน์</t>
  </si>
  <si>
    <t>กัณณ์ณิชา</t>
  </si>
  <si>
    <t>Bonny Wang</t>
  </si>
  <si>
    <t>กันต์ลภัสกร อินต๊ะอิ่น</t>
  </si>
  <si>
    <t>Moat Moments Cafe</t>
  </si>
  <si>
    <t>Pick a Bowl</t>
  </si>
  <si>
    <t>MR.HIROYOSHI OZAWA</t>
  </si>
  <si>
    <t>กาญจนา ปัญญามณีศร</t>
  </si>
  <si>
    <t>ฐิติวัชร์ มัณฑะเจริญศรี</t>
  </si>
  <si>
    <t>กำพล สมิทธารักษ์</t>
  </si>
  <si>
    <t>ZHENG LIU</t>
  </si>
  <si>
    <t>กุ่ยเฮงฮวด ร้าน</t>
  </si>
  <si>
    <t>Zoo Chiangmai Cafe</t>
  </si>
  <si>
    <t>Ping Chen</t>
  </si>
  <si>
    <t>ดวงคำ ร้าน</t>
  </si>
  <si>
    <t>CASTLEMAN GERALD DENNIS</t>
  </si>
  <si>
    <t>ฉลอง ฟองมูล</t>
  </si>
  <si>
    <t>PohTing Khoo</t>
  </si>
  <si>
    <t>G.M TOUR AND TRAVEL CHIANG MAI CO. LTD</t>
  </si>
  <si>
    <t>Poowanai Chaiwong</t>
  </si>
  <si>
    <t>MALAYSIAN TOURIST</t>
  </si>
  <si>
    <t>DANDAN, ZHAO</t>
  </si>
  <si>
    <t>Grill and Token</t>
  </si>
  <si>
    <t>LAN , SHIJIA</t>
  </si>
  <si>
    <t>X H</t>
  </si>
  <si>
    <t>Qing Lin</t>
  </si>
  <si>
    <t>HONGJIAN YANG</t>
  </si>
  <si>
    <t>ไก่ทอดทาโร่</t>
  </si>
  <si>
    <t>HONGWOO JO</t>
  </si>
  <si>
    <t>Lanna Roots</t>
  </si>
  <si>
    <t>โชยุ (SHOYU)</t>
  </si>
  <si>
    <t>ไกรสร ร้าน</t>
  </si>
  <si>
    <t>HUI DING</t>
  </si>
  <si>
    <t>ขจร</t>
  </si>
  <si>
    <t>Youngah Chung</t>
  </si>
  <si>
    <t>CHAING MAI CAR CARE</t>
  </si>
  <si>
    <t>Yue Wang</t>
  </si>
  <si>
    <t>Lee Haiyan</t>
  </si>
  <si>
    <t>ณกรณ์พงศ์ อรุณรัตนาเทวัญ</t>
  </si>
  <si>
    <t>LI ,YING</t>
  </si>
  <si>
    <t>ณัชวิภา สุวรรณ</t>
  </si>
  <si>
    <t>ของกิ๋นลำ (ปิดกิจการ)</t>
  </si>
  <si>
    <t>JAE ,YOUNG</t>
  </si>
  <si>
    <t>LI JUAN</t>
  </si>
  <si>
    <t>ณัฐชา รูปงาม</t>
  </si>
  <si>
    <t>ขาวจั๊วะ ซักอบรีด</t>
  </si>
  <si>
    <t>CAI, WEI</t>
  </si>
  <si>
    <t>Angpao Cafe</t>
  </si>
  <si>
    <t>Nullวันวิสาข์ Nullภณิดาภร</t>
  </si>
  <si>
    <t>ข้าวซอยเฟื่องฟ้า</t>
  </si>
  <si>
    <t>PAK CHI YIP</t>
  </si>
  <si>
    <t>ข้าวต้มคนสุพรรณ</t>
  </si>
  <si>
    <t>กรองกาญจน์ กันใจ</t>
  </si>
  <si>
    <t>ข้าวต้มจั่นเจา</t>
  </si>
  <si>
    <t>Wagoo Wagoo Burger and Chicken</t>
  </si>
  <si>
    <t>Li Yanwen</t>
  </si>
  <si>
    <t>Wanvisa Kulabsang</t>
  </si>
  <si>
    <t>ครัวไทย spicy</t>
  </si>
  <si>
    <t>ชนัญชิตา ไชยชนะ</t>
  </si>
  <si>
    <t>CHEF'S BISTRO BY CHEF AOD</t>
  </si>
  <si>
    <t>ชมนาคาเฟ่เชียงใหม่</t>
  </si>
  <si>
    <t>doella kroll</t>
  </si>
  <si>
    <t>ชลธิชา ศรีชำนาญ</t>
  </si>
  <si>
    <t>คลินิกหมอวารุณีเวชกรรม</t>
  </si>
  <si>
    <t>ชวนชิม ร้าน</t>
  </si>
  <si>
    <t>Satrewis Chalee</t>
  </si>
  <si>
    <t>ชัญญาวรรณ กาบบัว</t>
  </si>
  <si>
    <t>LIA CHENGJIE</t>
  </si>
  <si>
    <t>WU, XIN</t>
  </si>
  <si>
    <t>จรรยา เจริญเมือง</t>
  </si>
  <si>
    <t>XIA TINGTING</t>
  </si>
  <si>
    <t>CHEN , XIAOMEI</t>
  </si>
  <si>
    <t>Melissa Siu</t>
  </si>
  <si>
    <t>จรินพร ไชยชนะ</t>
  </si>
  <si>
    <t>111บะหมี่เกี๊ยว</t>
  </si>
  <si>
    <t>Little Pig station</t>
  </si>
  <si>
    <t>xxxxxxxxxx</t>
  </si>
  <si>
    <t>จันทนา สันทิศ</t>
  </si>
  <si>
    <t>MINGFA, LI</t>
  </si>
  <si>
    <t>SINT SINT WANG LIN LIN</t>
  </si>
  <si>
    <t>โชคดีโจ๊กข้าวต้ม</t>
  </si>
  <si>
    <t>LIU CHENGBING</t>
  </si>
  <si>
    <t>ซาดำเนิน บจก.</t>
  </si>
  <si>
    <t>Srinual Boonchu</t>
  </si>
  <si>
    <t>chokchai saekhow</t>
  </si>
  <si>
    <t>SUN , YU</t>
  </si>
  <si>
    <t>ซุ้มลดา ร้าน</t>
  </si>
  <si>
    <t>Supawadee Supanpayak</t>
  </si>
  <si>
    <t>ญาณี ไรเออร์</t>
  </si>
  <si>
    <t>SYLVAIN FRECHETTE</t>
  </si>
  <si>
    <t>YUAN WENJUAN</t>
  </si>
  <si>
    <t>จิ่งส่วย แซ่โต๋ง</t>
  </si>
  <si>
    <t>ฐาปณีย์ สุริโยดร</t>
  </si>
  <si>
    <t>Tang Jiating</t>
  </si>
  <si>
    <t>YUK LING LEUNG</t>
  </si>
  <si>
    <t>TANG LIANG</t>
  </si>
  <si>
    <t>CHUN DIMSUM</t>
  </si>
  <si>
    <t>Tayakorn Kupakanjana</t>
  </si>
  <si>
    <t>NANDAR LIN</t>
  </si>
  <si>
    <t>TENG, FEI</t>
  </si>
  <si>
    <t>ณภาพร หะวัน</t>
  </si>
  <si>
    <t>LIU GENG</t>
  </si>
  <si>
    <t>Zhang Zhenwei</t>
  </si>
  <si>
    <t>จิราภรณ์</t>
  </si>
  <si>
    <t>ณัฏฐ์วรัตถ์ นิลาทะวงษ์</t>
  </si>
  <si>
    <t>CHEN, XIAONAN</t>
  </si>
  <si>
    <t>ณัฐกิจ แสงผึ้ง</t>
  </si>
  <si>
    <t>จิราวรรณ เสร็จกิจ</t>
  </si>
  <si>
    <t>ณัฐชยา ศุภกิจธนากร</t>
  </si>
  <si>
    <t>THE GIANT CHIANG MAI THAILAND</t>
  </si>
  <si>
    <t>JAKKRAPHAT COFFEE AROMDEE</t>
  </si>
  <si>
    <t>Chenjun Liu</t>
  </si>
  <si>
    <t>ณัฐนิชา ก๋วยเตี๋ยวโกเด้ง ร้าน</t>
  </si>
  <si>
    <t>THE PALMS</t>
  </si>
  <si>
    <t>ณัฐรดา แก้วปัญญา</t>
  </si>
  <si>
    <t>The Rice Chiang Dao</t>
  </si>
  <si>
    <t>ณัฐวัลย์ อนุวารีพงษ์</t>
  </si>
  <si>
    <t>The River Maekampong Chiang Mai</t>
  </si>
  <si>
    <t>ดรอป อิน</t>
  </si>
  <si>
    <t>The Thai Street Bar and Bistro</t>
  </si>
  <si>
    <t>COFFEE NINE</t>
  </si>
  <si>
    <t>Theenabordin Yottha</t>
  </si>
  <si>
    <t>กรรณิการ์ เอมแย้ม</t>
  </si>
  <si>
    <t>แจ่งศรีภูมิเฮ้าส์</t>
  </si>
  <si>
    <t>Papitchaya Uaisin</t>
  </si>
  <si>
    <t>3 เจ กาแฟสด</t>
  </si>
  <si>
    <t>กรีนมาร์เก็ตจตุจักร์คนเมือง</t>
  </si>
  <si>
    <t>Urban Cafe</t>
  </si>
  <si>
    <t>Yinping Han</t>
  </si>
  <si>
    <t>Grand Total</t>
  </si>
  <si>
    <t>รหัสสินค้า</t>
  </si>
  <si>
    <t>ชื่อสินค้า</t>
  </si>
  <si>
    <t>ราคาขายปกติ (บาท/แพ็ค)</t>
  </si>
  <si>
    <t>ต้องการยอดขาย (บาท/สัปดาห์)</t>
  </si>
  <si>
    <t>เสิร์ฟ/วัน</t>
  </si>
  <si>
    <t>ราคาโปรโมชั่น (บาท/แพ็ค)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</si>
</sst>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1070000]d/m/yy;@"/>
    <numFmt numFmtId="166" formatCode="#,##0.\1"/>
    <numFmt numFmtId="167" formatCode="0.0%"/>
  </numFmts>
  <fonts count="3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rgb="FF000000"/>
      <name val="Tahoma"/>
      <family val="2"/>
      <scheme val="minor"/>
    </font>
    <font>
      <sz val="11"/>
      <color rgb="FF000000"/>
      <name val="Tahoma"/>
      <family val="2"/>
      <scheme val="minor"/>
    </font>
    <font>
      <sz val="11"/>
      <color theme="1"/>
      <name val="Tahoma"/>
      <family val="2"/>
      <scheme val="minor"/>
    </font>
    <font>
      <b/>
      <u/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b/>
      <sz val="11"/>
      <name val="Tahoma"/>
      <family val="2"/>
      <scheme val="minor"/>
    </font>
    <font>
      <b/>
      <sz val="11"/>
      <color rgb="FF00B050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theme="1"/>
      <name val="Calibri"/>
      <family val="2"/>
    </font>
    <font>
      <sz val="11"/>
      <color theme="1"/>
      <name val="DB Adman X"/>
    </font>
    <font>
      <sz val="8"/>
      <name val="Tahoma"/>
      <family val="2"/>
      <scheme val="minor"/>
    </font>
    <font>
      <sz val="18"/>
      <color rgb="FF000000"/>
      <name val="TH SarabunPSK"/>
      <family val="2"/>
      <charset val="222"/>
    </font>
    <font>
      <b/>
      <sz val="11"/>
      <color rgb="FFFFFFFF"/>
      <name val="Tahoma"/>
    </font>
    <font>
      <b/>
      <sz val="11"/>
      <name val="Tahoma"/>
    </font>
    <font>
      <sz val="11"/>
      <color rgb="FF1F1F1F"/>
      <name val="Arial"/>
    </font>
    <font>
      <sz val="18"/>
      <color rgb="FF000000"/>
      <name val="TH SarabunPSK"/>
    </font>
    <font>
      <sz val="10"/>
      <color theme="1"/>
      <name val="Arial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1"/>
      <color rgb="FF00B050"/>
      <name val="Tahoma"/>
      <family val="2"/>
    </font>
    <font>
      <b/>
      <sz val="11"/>
      <color rgb="FF92D050"/>
      <name val="Tahoma"/>
      <family val="2"/>
    </font>
    <font>
      <sz val="11"/>
      <color rgb="FF000000"/>
      <name val="DB Adman X"/>
    </font>
    <font>
      <sz val="11"/>
      <color rgb="FF92D050"/>
      <name val="Tahoma"/>
      <family val="2"/>
    </font>
    <font>
      <sz val="11"/>
      <color rgb="FF1F1F1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rgb="FFF9F9F9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000000"/>
      </patternFill>
    </fill>
  </fills>
  <borders count="18">
    <border>
      <left/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3" fillId="0" borderId="0"/>
    <xf numFmtId="0" fontId="1" fillId="0" borderId="0"/>
    <xf numFmtId="164" fontId="1" fillId="0" borderId="0" applyFont="0" applyFill="0" applyBorder="0" applyAlignment="0" applyProtection="0"/>
  </cellStyleXfs>
  <cellXfs count="28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3" fontId="0" fillId="0" borderId="0" xfId="0" applyNumberFormat="1"/>
    <xf numFmtId="0" fontId="0" fillId="2" borderId="0" xfId="0" applyFill="1" applyAlignment="1">
      <alignment horizontal="center" vertical="center"/>
    </xf>
    <xf numFmtId="43" fontId="0" fillId="2" borderId="0" xfId="0" applyNumberFormat="1" applyFill="1"/>
    <xf numFmtId="0" fontId="3" fillId="2" borderId="0" xfId="0" applyFont="1" applyFill="1" applyAlignment="1">
      <alignment horizontal="center" vertical="center"/>
    </xf>
    <xf numFmtId="43" fontId="3" fillId="2" borderId="0" xfId="0" applyNumberFormat="1" applyFont="1" applyFill="1"/>
    <xf numFmtId="0" fontId="3" fillId="2" borderId="0" xfId="0" applyFont="1" applyFill="1" applyAlignment="1">
      <alignment horizontal="right" indent="1"/>
    </xf>
    <xf numFmtId="0" fontId="0" fillId="2" borderId="0" xfId="0" applyFill="1" applyAlignment="1">
      <alignment horizontal="right" indent="1"/>
    </xf>
    <xf numFmtId="2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right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43" fontId="0" fillId="2" borderId="0" xfId="0" applyNumberFormat="1" applyFill="1" applyAlignment="1">
      <alignment horizontal="center" vertical="top"/>
    </xf>
    <xf numFmtId="0" fontId="0" fillId="2" borderId="0" xfId="0" applyFill="1" applyAlignment="1">
      <alignment vertical="top"/>
    </xf>
    <xf numFmtId="164" fontId="0" fillId="2" borderId="0" xfId="2" applyFont="1" applyFill="1" applyAlignment="1">
      <alignment vertical="top"/>
    </xf>
    <xf numFmtId="164" fontId="3" fillId="2" borderId="0" xfId="2" applyFont="1" applyFill="1" applyAlignment="1">
      <alignment horizontal="left" vertical="top" wrapText="1"/>
    </xf>
    <xf numFmtId="164" fontId="3" fillId="2" borderId="0" xfId="2" applyFont="1" applyFill="1" applyAlignment="1">
      <alignment horizontal="center" vertical="top"/>
    </xf>
    <xf numFmtId="0" fontId="0" fillId="0" borderId="0" xfId="0" applyAlignment="1">
      <alignment horizontal="left" vertical="top"/>
    </xf>
    <xf numFmtId="0" fontId="0" fillId="4" borderId="0" xfId="0" applyFill="1"/>
    <xf numFmtId="0" fontId="7" fillId="4" borderId="0" xfId="0" applyFont="1" applyFill="1" applyAlignment="1">
      <alignment horizontal="left" vertical="center"/>
    </xf>
    <xf numFmtId="0" fontId="8" fillId="3" borderId="0" xfId="0" applyFont="1" applyFill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8" fillId="3" borderId="12" xfId="0" applyFont="1" applyFill="1" applyBorder="1" applyAlignment="1">
      <alignment horizontal="right"/>
    </xf>
    <xf numFmtId="0" fontId="8" fillId="3" borderId="13" xfId="0" applyFont="1" applyFill="1" applyBorder="1"/>
    <xf numFmtId="164" fontId="8" fillId="3" borderId="13" xfId="2" applyFont="1" applyFill="1" applyBorder="1"/>
    <xf numFmtId="0" fontId="8" fillId="3" borderId="14" xfId="0" applyFont="1" applyFill="1" applyBorder="1"/>
    <xf numFmtId="0" fontId="8" fillId="3" borderId="4" xfId="0" applyFont="1" applyFill="1" applyBorder="1" applyAlignment="1">
      <alignment horizontal="right" vertical="center"/>
    </xf>
    <xf numFmtId="0" fontId="8" fillId="3" borderId="5" xfId="0" applyFont="1" applyFill="1" applyBorder="1"/>
    <xf numFmtId="164" fontId="8" fillId="3" borderId="5" xfId="2" applyFont="1" applyFill="1" applyBorder="1"/>
    <xf numFmtId="0" fontId="8" fillId="3" borderId="5" xfId="2" applyNumberFormat="1" applyFont="1" applyFill="1" applyBorder="1"/>
    <xf numFmtId="1" fontId="8" fillId="3" borderId="5" xfId="2" applyNumberFormat="1" applyFont="1" applyFill="1" applyBorder="1"/>
    <xf numFmtId="164" fontId="8" fillId="3" borderId="5" xfId="2" applyFont="1" applyFill="1" applyBorder="1" applyAlignment="1">
      <alignment horizontal="center" vertical="center"/>
    </xf>
    <xf numFmtId="0" fontId="8" fillId="3" borderId="6" xfId="0" applyFont="1" applyFill="1" applyBorder="1"/>
    <xf numFmtId="0" fontId="8" fillId="3" borderId="7" xfId="0" applyFont="1" applyFill="1" applyBorder="1" applyAlignment="1">
      <alignment horizontal="right" vertical="center"/>
    </xf>
    <xf numFmtId="43" fontId="8" fillId="4" borderId="0" xfId="0" applyNumberFormat="1" applyFont="1" applyFill="1"/>
    <xf numFmtId="165" fontId="8" fillId="4" borderId="0" xfId="0" applyNumberFormat="1" applyFont="1" applyFill="1" applyAlignment="1">
      <alignment horizontal="right"/>
    </xf>
    <xf numFmtId="164" fontId="8" fillId="3" borderId="0" xfId="2" applyFont="1" applyFill="1" applyBorder="1"/>
    <xf numFmtId="0" fontId="8" fillId="3" borderId="0" xfId="2" applyNumberFormat="1" applyFont="1" applyFill="1" applyBorder="1"/>
    <xf numFmtId="164" fontId="8" fillId="3" borderId="0" xfId="2" applyFont="1" applyFill="1" applyBorder="1" applyAlignment="1">
      <alignment horizontal="center" vertical="center"/>
    </xf>
    <xf numFmtId="0" fontId="8" fillId="3" borderId="8" xfId="0" applyFont="1" applyFill="1" applyBorder="1"/>
    <xf numFmtId="0" fontId="8" fillId="3" borderId="9" xfId="0" applyFont="1" applyFill="1" applyBorder="1" applyAlignment="1">
      <alignment horizontal="right" vertical="center"/>
    </xf>
    <xf numFmtId="0" fontId="8" fillId="3" borderId="10" xfId="0" applyFont="1" applyFill="1" applyBorder="1"/>
    <xf numFmtId="43" fontId="8" fillId="4" borderId="10" xfId="0" applyNumberFormat="1" applyFont="1" applyFill="1" applyBorder="1"/>
    <xf numFmtId="43" fontId="8" fillId="4" borderId="10" xfId="0" applyNumberFormat="1" applyFont="1" applyFill="1" applyBorder="1" applyAlignment="1">
      <alignment horizontal="right"/>
    </xf>
    <xf numFmtId="164" fontId="8" fillId="3" borderId="10" xfId="2" applyFont="1" applyFill="1" applyBorder="1"/>
    <xf numFmtId="0" fontId="8" fillId="3" borderId="10" xfId="2" applyNumberFormat="1" applyFont="1" applyFill="1" applyBorder="1"/>
    <xf numFmtId="164" fontId="8" fillId="3" borderId="10" xfId="2" applyFont="1" applyFill="1" applyBorder="1" applyAlignment="1">
      <alignment horizontal="center" vertical="center"/>
    </xf>
    <xf numFmtId="0" fontId="8" fillId="3" borderId="11" xfId="0" applyFont="1" applyFill="1" applyBorder="1"/>
    <xf numFmtId="0" fontId="8" fillId="3" borderId="12" xfId="0" applyFont="1" applyFill="1" applyBorder="1" applyAlignment="1">
      <alignment horizontal="right" vertical="center"/>
    </xf>
    <xf numFmtId="0" fontId="8" fillId="3" borderId="13" xfId="2" applyNumberFormat="1" applyFont="1" applyFill="1" applyBorder="1"/>
    <xf numFmtId="1" fontId="8" fillId="3" borderId="13" xfId="2" applyNumberFormat="1" applyFont="1" applyFill="1" applyBorder="1"/>
    <xf numFmtId="43" fontId="8" fillId="4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indent="1"/>
    </xf>
    <xf numFmtId="43" fontId="9" fillId="2" borderId="0" xfId="0" applyNumberFormat="1" applyFont="1" applyFill="1"/>
    <xf numFmtId="164" fontId="8" fillId="0" borderId="0" xfId="2" applyFont="1"/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indent="1"/>
    </xf>
    <xf numFmtId="43" fontId="8" fillId="2" borderId="0" xfId="0" applyNumberFormat="1" applyFont="1" applyFill="1"/>
    <xf numFmtId="0" fontId="8" fillId="0" borderId="0" xfId="0" applyFont="1" applyAlignment="1">
      <alignment horizontal="right" vertical="center"/>
    </xf>
    <xf numFmtId="43" fontId="8" fillId="0" borderId="0" xfId="0" applyNumberFormat="1" applyFont="1"/>
    <xf numFmtId="0" fontId="8" fillId="3" borderId="9" xfId="0" applyFont="1" applyFill="1" applyBorder="1"/>
    <xf numFmtId="0" fontId="8" fillId="3" borderId="5" xfId="1" applyFont="1" applyFill="1" applyBorder="1"/>
    <xf numFmtId="0" fontId="8" fillId="3" borderId="5" xfId="1" applyNumberFormat="1" applyFont="1" applyFill="1" applyBorder="1"/>
    <xf numFmtId="1" fontId="8" fillId="3" borderId="5" xfId="1" applyNumberFormat="1" applyFont="1" applyFill="1" applyBorder="1"/>
    <xf numFmtId="1" fontId="8" fillId="3" borderId="0" xfId="1" applyNumberFormat="1" applyFont="1" applyFill="1" applyBorder="1"/>
    <xf numFmtId="0" fontId="8" fillId="3" borderId="13" xfId="0" applyFont="1" applyFill="1" applyBorder="1" applyAlignment="1">
      <alignment wrapText="1"/>
    </xf>
    <xf numFmtId="0" fontId="0" fillId="3" borderId="0" xfId="0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0" borderId="10" xfId="0" applyBorder="1"/>
    <xf numFmtId="0" fontId="6" fillId="3" borderId="0" xfId="1" applyFont="1" applyFill="1" applyBorder="1"/>
    <xf numFmtId="1" fontId="8" fillId="3" borderId="5" xfId="0" applyNumberFormat="1" applyFont="1" applyFill="1" applyBorder="1"/>
    <xf numFmtId="1" fontId="8" fillId="3" borderId="0" xfId="2" applyNumberFormat="1" applyFont="1" applyFill="1" applyBorder="1"/>
    <xf numFmtId="1" fontId="8" fillId="3" borderId="0" xfId="0" applyNumberFormat="1" applyFont="1" applyFill="1"/>
    <xf numFmtId="1" fontId="8" fillId="3" borderId="10" xfId="0" applyNumberFormat="1" applyFont="1" applyFill="1" applyBorder="1"/>
    <xf numFmtId="0" fontId="8" fillId="3" borderId="0" xfId="0" applyFont="1" applyFill="1" applyAlignment="1">
      <alignment wrapText="1"/>
    </xf>
    <xf numFmtId="164" fontId="8" fillId="0" borderId="0" xfId="2" applyFont="1" applyAlignment="1">
      <alignment horizontal="center" vertical="center"/>
    </xf>
    <xf numFmtId="164" fontId="10" fillId="3" borderId="5" xfId="2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164" fontId="10" fillId="3" borderId="0" xfId="2" applyFont="1" applyFill="1" applyBorder="1" applyAlignment="1">
      <alignment horizontal="center" vertical="center"/>
    </xf>
    <xf numFmtId="164" fontId="11" fillId="3" borderId="0" xfId="2" applyFont="1" applyFill="1" applyBorder="1" applyAlignment="1">
      <alignment horizontal="center" vertical="center"/>
    </xf>
    <xf numFmtId="164" fontId="11" fillId="3" borderId="10" xfId="2" applyFont="1" applyFill="1" applyBorder="1" applyAlignment="1">
      <alignment horizontal="center" vertical="center"/>
    </xf>
    <xf numFmtId="9" fontId="8" fillId="0" borderId="0" xfId="4" applyFont="1"/>
    <xf numFmtId="0" fontId="14" fillId="3" borderId="5" xfId="5" applyFont="1" applyFill="1" applyBorder="1" applyAlignment="1">
      <alignment horizontal="left" vertical="top"/>
    </xf>
    <xf numFmtId="164" fontId="8" fillId="3" borderId="0" xfId="2" applyFont="1" applyFill="1"/>
    <xf numFmtId="164" fontId="11" fillId="3" borderId="5" xfId="2" applyFont="1" applyFill="1" applyBorder="1" applyAlignment="1">
      <alignment horizontal="center" vertical="center"/>
    </xf>
    <xf numFmtId="0" fontId="8" fillId="3" borderId="0" xfId="1" applyFont="1" applyFill="1" applyBorder="1"/>
    <xf numFmtId="0" fontId="8" fillId="3" borderId="0" xfId="1" applyNumberFormat="1" applyFont="1" applyFill="1" applyBorder="1"/>
    <xf numFmtId="0" fontId="8" fillId="3" borderId="0" xfId="0" applyFont="1" applyFill="1" applyAlignment="1">
      <alignment horizontal="right" vertical="center"/>
    </xf>
    <xf numFmtId="0" fontId="14" fillId="0" borderId="0" xfId="5" applyFont="1" applyAlignment="1">
      <alignment horizontal="left" vertical="top"/>
    </xf>
    <xf numFmtId="0" fontId="8" fillId="3" borderId="5" xfId="0" applyFont="1" applyFill="1" applyBorder="1" applyAlignment="1">
      <alignment horizontal="right" vertical="center"/>
    </xf>
    <xf numFmtId="0" fontId="8" fillId="3" borderId="10" xfId="0" applyFont="1" applyFill="1" applyBorder="1" applyAlignment="1">
      <alignment horizontal="right" vertical="center"/>
    </xf>
    <xf numFmtId="0" fontId="8" fillId="3" borderId="0" xfId="1" applyFont="1" applyFill="1"/>
    <xf numFmtId="165" fontId="8" fillId="4" borderId="10" xfId="0" applyNumberFormat="1" applyFont="1" applyFill="1" applyBorder="1" applyAlignment="1">
      <alignment horizontal="right"/>
    </xf>
    <xf numFmtId="0" fontId="8" fillId="0" borderId="10" xfId="0" applyFont="1" applyBorder="1"/>
    <xf numFmtId="1" fontId="8" fillId="3" borderId="10" xfId="2" applyNumberFormat="1" applyFont="1" applyFill="1" applyBorder="1"/>
    <xf numFmtId="0" fontId="8" fillId="3" borderId="10" xfId="0" applyFont="1" applyFill="1" applyBorder="1" applyAlignment="1">
      <alignment wrapText="1"/>
    </xf>
    <xf numFmtId="0" fontId="8" fillId="3" borderId="10" xfId="1" applyFont="1" applyFill="1" applyBorder="1"/>
    <xf numFmtId="164" fontId="8" fillId="5" borderId="0" xfId="2" applyFont="1" applyFill="1" applyAlignment="1">
      <alignment vertical="top"/>
    </xf>
    <xf numFmtId="0" fontId="8" fillId="5" borderId="0" xfId="0" applyFont="1" applyFill="1" applyAlignment="1">
      <alignment vertical="top"/>
    </xf>
    <xf numFmtId="164" fontId="9" fillId="5" borderId="0" xfId="2" applyFont="1" applyFill="1" applyAlignment="1">
      <alignment horizontal="left" vertical="top" wrapText="1"/>
    </xf>
    <xf numFmtId="0" fontId="9" fillId="5" borderId="0" xfId="0" applyFont="1" applyFill="1" applyAlignment="1">
      <alignment horizontal="left" wrapText="1"/>
    </xf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left" vertical="top"/>
    </xf>
    <xf numFmtId="0" fontId="9" fillId="5" borderId="0" xfId="0" applyFont="1" applyFill="1" applyAlignment="1">
      <alignment horizontal="left" vertical="top" wrapText="1"/>
    </xf>
    <xf numFmtId="164" fontId="8" fillId="5" borderId="0" xfId="2" applyFont="1" applyFill="1" applyAlignment="1">
      <alignment vertical="center"/>
    </xf>
    <xf numFmtId="0" fontId="8" fillId="5" borderId="0" xfId="0" applyFont="1" applyFill="1" applyAlignment="1">
      <alignment vertical="center"/>
    </xf>
    <xf numFmtId="164" fontId="9" fillId="5" borderId="0" xfId="2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/>
    </xf>
    <xf numFmtId="164" fontId="9" fillId="5" borderId="0" xfId="2" applyFont="1" applyFill="1" applyAlignment="1">
      <alignment horizontal="center" vertical="center"/>
    </xf>
    <xf numFmtId="43" fontId="8" fillId="5" borderId="0" xfId="0" applyNumberFormat="1" applyFont="1" applyFill="1" applyAlignment="1">
      <alignment horizontal="center" vertical="top"/>
    </xf>
    <xf numFmtId="164" fontId="8" fillId="5" borderId="0" xfId="2" applyFont="1" applyFill="1" applyAlignment="1">
      <alignment horizontal="center" vertical="center"/>
    </xf>
    <xf numFmtId="43" fontId="0" fillId="6" borderId="10" xfId="0" applyNumberFormat="1" applyFill="1" applyBorder="1"/>
    <xf numFmtId="0" fontId="0" fillId="0" borderId="10" xfId="0" applyBorder="1" applyAlignment="1">
      <alignment horizontal="center" vertical="center"/>
    </xf>
    <xf numFmtId="0" fontId="0" fillId="7" borderId="0" xfId="0" applyFill="1"/>
    <xf numFmtId="43" fontId="8" fillId="5" borderId="0" xfId="0" applyNumberFormat="1" applyFont="1" applyFill="1" applyAlignment="1">
      <alignment horizontal="center" vertical="center"/>
    </xf>
    <xf numFmtId="0" fontId="0" fillId="3" borderId="5" xfId="0" applyFill="1" applyBorder="1"/>
    <xf numFmtId="43" fontId="8" fillId="6" borderId="5" xfId="0" applyNumberFormat="1" applyFont="1" applyFill="1" applyBorder="1"/>
    <xf numFmtId="43" fontId="8" fillId="6" borderId="5" xfId="0" applyNumberFormat="1" applyFont="1" applyFill="1" applyBorder="1" applyAlignment="1">
      <alignment horizontal="right"/>
    </xf>
    <xf numFmtId="43" fontId="8" fillId="6" borderId="0" xfId="0" applyNumberFormat="1" applyFont="1" applyFill="1"/>
    <xf numFmtId="165" fontId="8" fillId="6" borderId="0" xfId="0" applyNumberFormat="1" applyFont="1" applyFill="1" applyAlignment="1">
      <alignment horizontal="right"/>
    </xf>
    <xf numFmtId="43" fontId="8" fillId="6" borderId="10" xfId="0" applyNumberFormat="1" applyFont="1" applyFill="1" applyBorder="1"/>
    <xf numFmtId="43" fontId="8" fillId="6" borderId="10" xfId="0" applyNumberFormat="1" applyFont="1" applyFill="1" applyBorder="1" applyAlignment="1">
      <alignment horizontal="right"/>
    </xf>
    <xf numFmtId="43" fontId="8" fillId="6" borderId="13" xfId="0" applyNumberFormat="1" applyFont="1" applyFill="1" applyBorder="1"/>
    <xf numFmtId="43" fontId="8" fillId="6" borderId="13" xfId="0" applyNumberFormat="1" applyFont="1" applyFill="1" applyBorder="1" applyAlignment="1">
      <alignment horizontal="right"/>
    </xf>
    <xf numFmtId="43" fontId="10" fillId="6" borderId="5" xfId="0" applyNumberFormat="1" applyFont="1" applyFill="1" applyBorder="1" applyAlignment="1">
      <alignment horizontal="right"/>
    </xf>
    <xf numFmtId="43" fontId="10" fillId="6" borderId="0" xfId="0" applyNumberFormat="1" applyFont="1" applyFill="1" applyAlignment="1">
      <alignment horizontal="right"/>
    </xf>
    <xf numFmtId="43" fontId="12" fillId="6" borderId="0" xfId="0" applyNumberFormat="1" applyFont="1" applyFill="1" applyAlignment="1">
      <alignment horizontal="right"/>
    </xf>
    <xf numFmtId="43" fontId="12" fillId="6" borderId="10" xfId="0" applyNumberFormat="1" applyFont="1" applyFill="1" applyBorder="1" applyAlignment="1">
      <alignment horizontal="right"/>
    </xf>
    <xf numFmtId="43" fontId="8" fillId="6" borderId="0" xfId="0" applyNumberFormat="1" applyFont="1" applyFill="1" applyAlignment="1">
      <alignment horizontal="right"/>
    </xf>
    <xf numFmtId="164" fontId="8" fillId="6" borderId="13" xfId="2" applyFont="1" applyFill="1" applyBorder="1"/>
    <xf numFmtId="164" fontId="10" fillId="6" borderId="13" xfId="2" applyFont="1" applyFill="1" applyBorder="1" applyAlignment="1"/>
    <xf numFmtId="0" fontId="8" fillId="6" borderId="5" xfId="0" applyFont="1" applyFill="1" applyBorder="1"/>
    <xf numFmtId="0" fontId="8" fillId="6" borderId="0" xfId="0" applyFont="1" applyFill="1"/>
    <xf numFmtId="43" fontId="0" fillId="6" borderId="0" xfId="0" applyNumberFormat="1" applyFill="1"/>
    <xf numFmtId="43" fontId="10" fillId="6" borderId="0" xfId="0" applyNumberFormat="1" applyFont="1" applyFill="1"/>
    <xf numFmtId="164" fontId="0" fillId="0" borderId="0" xfId="2" applyFont="1"/>
    <xf numFmtId="0" fontId="0" fillId="0" borderId="0" xfId="0" applyAlignment="1">
      <alignment horizontal="right"/>
    </xf>
    <xf numFmtId="0" fontId="1" fillId="0" borderId="0" xfId="6"/>
    <xf numFmtId="164" fontId="1" fillId="0" borderId="0" xfId="2" applyFont="1"/>
    <xf numFmtId="164" fontId="0" fillId="4" borderId="0" xfId="2" applyFont="1" applyFill="1"/>
    <xf numFmtId="164" fontId="0" fillId="8" borderId="0" xfId="2" applyFont="1" applyFill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3" fontId="0" fillId="4" borderId="0" xfId="0" applyNumberFormat="1" applyFill="1"/>
    <xf numFmtId="3" fontId="0" fillId="8" borderId="0" xfId="0" applyNumberFormat="1" applyFill="1"/>
    <xf numFmtId="0" fontId="0" fillId="8" borderId="0" xfId="0" applyFill="1"/>
    <xf numFmtId="164" fontId="0" fillId="0" borderId="0" xfId="2" applyFont="1" applyAlignment="1">
      <alignment horizontal="right"/>
    </xf>
    <xf numFmtId="2" fontId="0" fillId="0" borderId="0" xfId="0" applyNumberFormat="1"/>
    <xf numFmtId="2" fontId="0" fillId="9" borderId="0" xfId="0" applyNumberFormat="1" applyFill="1"/>
    <xf numFmtId="0" fontId="3" fillId="9" borderId="0" xfId="0" applyFont="1" applyFill="1" applyAlignment="1">
      <alignment horizontal="center" vertical="center"/>
    </xf>
    <xf numFmtId="0" fontId="3" fillId="9" borderId="0" xfId="0" applyFont="1" applyFill="1"/>
    <xf numFmtId="2" fontId="3" fillId="9" borderId="0" xfId="0" applyNumberFormat="1" applyFont="1" applyFill="1"/>
    <xf numFmtId="164" fontId="3" fillId="9" borderId="0" xfId="2" applyFont="1" applyFill="1"/>
    <xf numFmtId="0" fontId="3" fillId="9" borderId="0" xfId="0" applyFont="1" applyFill="1" applyAlignment="1">
      <alignment horizontal="right" vertical="center"/>
    </xf>
    <xf numFmtId="9" fontId="0" fillId="0" borderId="0" xfId="4" applyFont="1"/>
    <xf numFmtId="0" fontId="16" fillId="10" borderId="15" xfId="0" applyFont="1" applyFill="1" applyBorder="1" applyAlignment="1">
      <alignment horizontal="left" vertical="center" wrapText="1" readingOrder="1"/>
    </xf>
    <xf numFmtId="4" fontId="16" fillId="0" borderId="15" xfId="0" applyNumberFormat="1" applyFont="1" applyBorder="1" applyAlignment="1">
      <alignment horizontal="center" vertical="center" wrapText="1" readingOrder="1"/>
    </xf>
    <xf numFmtId="0" fontId="0" fillId="11" borderId="16" xfId="0" applyFill="1" applyBorder="1" applyAlignment="1">
      <alignment vertical="top" wrapText="1"/>
    </xf>
    <xf numFmtId="4" fontId="0" fillId="0" borderId="16" xfId="0" applyNumberFormat="1" applyBorder="1" applyAlignment="1">
      <alignment vertical="top" wrapText="1"/>
    </xf>
    <xf numFmtId="0" fontId="0" fillId="0" borderId="16" xfId="0" applyBorder="1" applyAlignment="1">
      <alignment vertical="top" wrapText="1"/>
    </xf>
    <xf numFmtId="166" fontId="0" fillId="0" borderId="16" xfId="0" applyNumberFormat="1" applyBorder="1" applyAlignment="1">
      <alignment vertical="top" wrapText="1"/>
    </xf>
    <xf numFmtId="0" fontId="0" fillId="12" borderId="16" xfId="0" applyFill="1" applyBorder="1" applyAlignment="1">
      <alignment vertical="top" wrapText="1"/>
    </xf>
    <xf numFmtId="4" fontId="0" fillId="3" borderId="16" xfId="0" applyNumberFormat="1" applyFill="1" applyBorder="1" applyAlignment="1">
      <alignment vertical="top" wrapText="1"/>
    </xf>
    <xf numFmtId="0" fontId="0" fillId="3" borderId="16" xfId="0" applyFill="1" applyBorder="1" applyAlignment="1">
      <alignment vertical="top" wrapText="1"/>
    </xf>
    <xf numFmtId="0" fontId="8" fillId="3" borderId="16" xfId="0" applyFont="1" applyFill="1" applyBorder="1" applyAlignment="1">
      <alignment horizontal="right" vertical="center"/>
    </xf>
    <xf numFmtId="0" fontId="8" fillId="3" borderId="16" xfId="0" applyFont="1" applyFill="1" applyBorder="1"/>
    <xf numFmtId="43" fontId="8" fillId="3" borderId="16" xfId="0" applyNumberFormat="1" applyFont="1" applyFill="1" applyBorder="1"/>
    <xf numFmtId="43" fontId="8" fillId="3" borderId="16" xfId="0" applyNumberFormat="1" applyFont="1" applyFill="1" applyBorder="1" applyAlignment="1">
      <alignment horizontal="right"/>
    </xf>
    <xf numFmtId="164" fontId="8" fillId="3" borderId="16" xfId="2" applyFont="1" applyFill="1" applyBorder="1"/>
    <xf numFmtId="0" fontId="8" fillId="3" borderId="16" xfId="2" applyNumberFormat="1" applyFont="1" applyFill="1" applyBorder="1"/>
    <xf numFmtId="1" fontId="8" fillId="3" borderId="16" xfId="2" applyNumberFormat="1" applyFont="1" applyFill="1" applyBorder="1"/>
    <xf numFmtId="164" fontId="8" fillId="3" borderId="16" xfId="2" applyFont="1" applyFill="1" applyBorder="1" applyAlignment="1">
      <alignment horizontal="center" vertical="center"/>
    </xf>
    <xf numFmtId="165" fontId="8" fillId="3" borderId="16" xfId="0" applyNumberFormat="1" applyFont="1" applyFill="1" applyBorder="1" applyAlignment="1">
      <alignment horizontal="right"/>
    </xf>
    <xf numFmtId="1" fontId="8" fillId="3" borderId="16" xfId="0" applyNumberFormat="1" applyFont="1" applyFill="1" applyBorder="1"/>
    <xf numFmtId="43" fontId="10" fillId="3" borderId="16" xfId="0" applyNumberFormat="1" applyFont="1" applyFill="1" applyBorder="1" applyAlignment="1">
      <alignment horizontal="right"/>
    </xf>
    <xf numFmtId="164" fontId="10" fillId="3" borderId="16" xfId="2" applyFont="1" applyFill="1" applyBorder="1" applyAlignment="1">
      <alignment horizontal="center" vertical="center"/>
    </xf>
    <xf numFmtId="43" fontId="12" fillId="3" borderId="16" xfId="0" applyNumberFormat="1" applyFont="1" applyFill="1" applyBorder="1" applyAlignment="1">
      <alignment horizontal="right"/>
    </xf>
    <xf numFmtId="164" fontId="11" fillId="3" borderId="16" xfId="2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wrapText="1"/>
    </xf>
    <xf numFmtId="164" fontId="10" fillId="3" borderId="16" xfId="2" applyFont="1" applyFill="1" applyBorder="1" applyAlignment="1"/>
    <xf numFmtId="0" fontId="10" fillId="3" borderId="16" xfId="0" applyFont="1" applyFill="1" applyBorder="1" applyAlignment="1">
      <alignment horizontal="center" vertical="center"/>
    </xf>
    <xf numFmtId="0" fontId="8" fillId="3" borderId="16" xfId="1" applyFont="1" applyFill="1" applyBorder="1"/>
    <xf numFmtId="0" fontId="8" fillId="3" borderId="16" xfId="1" applyNumberFormat="1" applyFont="1" applyFill="1" applyBorder="1"/>
    <xf numFmtId="1" fontId="8" fillId="3" borderId="16" xfId="1" applyNumberFormat="1" applyFont="1" applyFill="1" applyBorder="1"/>
    <xf numFmtId="0" fontId="0" fillId="3" borderId="16" xfId="0" applyFill="1" applyBorder="1"/>
    <xf numFmtId="0" fontId="8" fillId="0" borderId="16" xfId="0" applyFont="1" applyBorder="1"/>
    <xf numFmtId="1" fontId="0" fillId="3" borderId="16" xfId="0" applyNumberFormat="1" applyFill="1" applyBorder="1" applyAlignment="1">
      <alignment vertical="top" wrapText="1"/>
    </xf>
    <xf numFmtId="0" fontId="17" fillId="13" borderId="16" xfId="0" applyFont="1" applyFill="1" applyBorder="1" applyAlignment="1">
      <alignment vertical="top" wrapText="1"/>
    </xf>
    <xf numFmtId="4" fontId="0" fillId="11" borderId="16" xfId="0" applyNumberFormat="1" applyFill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167" fontId="8" fillId="0" borderId="0" xfId="4" applyNumberFormat="1" applyFont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6" xfId="0" applyBorder="1"/>
    <xf numFmtId="164" fontId="0" fillId="0" borderId="16" xfId="2" applyFont="1" applyBorder="1"/>
    <xf numFmtId="2" fontId="0" fillId="0" borderId="16" xfId="0" applyNumberFormat="1" applyBorder="1"/>
    <xf numFmtId="164" fontId="0" fillId="0" borderId="16" xfId="0" applyNumberFormat="1" applyBorder="1"/>
    <xf numFmtId="1" fontId="0" fillId="0" borderId="16" xfId="0" applyNumberFormat="1" applyBorder="1"/>
    <xf numFmtId="164" fontId="0" fillId="9" borderId="16" xfId="2" applyFont="1" applyFill="1" applyBorder="1"/>
    <xf numFmtId="0" fontId="0" fillId="9" borderId="16" xfId="0" applyFill="1" applyBorder="1"/>
    <xf numFmtId="2" fontId="0" fillId="9" borderId="16" xfId="0" applyNumberFormat="1" applyFill="1" applyBorder="1"/>
    <xf numFmtId="1" fontId="0" fillId="9" borderId="16" xfId="0" applyNumberFormat="1" applyFill="1" applyBorder="1"/>
    <xf numFmtId="0" fontId="18" fillId="14" borderId="16" xfId="0" applyFont="1" applyFill="1" applyBorder="1" applyAlignment="1">
      <alignment vertical="top" wrapText="1"/>
    </xf>
    <xf numFmtId="4" fontId="18" fillId="14" borderId="16" xfId="0" applyNumberFormat="1" applyFont="1" applyFill="1" applyBorder="1" applyAlignment="1">
      <alignment vertical="top" wrapText="1"/>
    </xf>
    <xf numFmtId="0" fontId="8" fillId="3" borderId="0" xfId="2" applyNumberFormat="1" applyFont="1" applyFill="1"/>
    <xf numFmtId="164" fontId="8" fillId="3" borderId="0" xfId="2" applyFont="1" applyFill="1" applyAlignment="1">
      <alignment horizontal="center" vertical="center"/>
    </xf>
    <xf numFmtId="0" fontId="19" fillId="0" borderId="0" xfId="0" applyFont="1"/>
    <xf numFmtId="1" fontId="8" fillId="3" borderId="0" xfId="2" applyNumberFormat="1" applyFont="1" applyFill="1"/>
    <xf numFmtId="0" fontId="19" fillId="0" borderId="10" xfId="0" applyFont="1" applyBorder="1"/>
    <xf numFmtId="0" fontId="20" fillId="10" borderId="15" xfId="0" applyFont="1" applyFill="1" applyBorder="1" applyAlignment="1">
      <alignment horizontal="left" vertical="center" readingOrder="1"/>
    </xf>
    <xf numFmtId="4" fontId="20" fillId="0" borderId="15" xfId="0" applyNumberFormat="1" applyFont="1" applyBorder="1" applyAlignment="1">
      <alignment horizontal="center" vertical="center" readingOrder="1"/>
    </xf>
    <xf numFmtId="4" fontId="8" fillId="0" borderId="0" xfId="0" applyNumberFormat="1" applyFont="1"/>
    <xf numFmtId="0" fontId="21" fillId="0" borderId="17" xfId="0" applyFont="1" applyBorder="1" applyAlignment="1">
      <alignment wrapText="1"/>
    </xf>
    <xf numFmtId="0" fontId="22" fillId="15" borderId="0" xfId="0" applyFont="1" applyFill="1"/>
    <xf numFmtId="0" fontId="23" fillId="15" borderId="0" xfId="0" applyFont="1" applyFill="1"/>
    <xf numFmtId="0" fontId="24" fillId="15" borderId="0" xfId="0" applyFont="1" applyFill="1"/>
    <xf numFmtId="0" fontId="22" fillId="15" borderId="0" xfId="0" applyFont="1" applyFill="1" applyAlignment="1">
      <alignment wrapText="1"/>
    </xf>
    <xf numFmtId="0" fontId="25" fillId="15" borderId="0" xfId="0" applyFont="1" applyFill="1" applyAlignment="1">
      <alignment wrapText="1"/>
    </xf>
    <xf numFmtId="0" fontId="25" fillId="15" borderId="0" xfId="0" applyFont="1" applyFill="1"/>
    <xf numFmtId="0" fontId="23" fillId="16" borderId="0" xfId="0" applyFont="1" applyFill="1"/>
    <xf numFmtId="0" fontId="23" fillId="17" borderId="0" xfId="0" applyFont="1" applyFill="1"/>
    <xf numFmtId="4" fontId="26" fillId="17" borderId="0" xfId="0" applyNumberFormat="1" applyFont="1" applyFill="1"/>
    <xf numFmtId="0" fontId="23" fillId="16" borderId="10" xfId="0" applyFont="1" applyFill="1" applyBorder="1"/>
    <xf numFmtId="0" fontId="23" fillId="17" borderId="10" xfId="0" applyFont="1" applyFill="1" applyBorder="1"/>
    <xf numFmtId="4" fontId="23" fillId="17" borderId="10" xfId="0" applyNumberFormat="1" applyFont="1" applyFill="1" applyBorder="1"/>
    <xf numFmtId="4" fontId="27" fillId="17" borderId="0" xfId="0" applyNumberFormat="1" applyFont="1" applyFill="1"/>
    <xf numFmtId="4" fontId="23" fillId="17" borderId="0" xfId="0" applyNumberFormat="1" applyFont="1" applyFill="1"/>
    <xf numFmtId="0" fontId="23" fillId="0" borderId="10" xfId="0" applyFont="1" applyBorder="1"/>
    <xf numFmtId="0" fontId="28" fillId="16" borderId="5" xfId="0" applyFont="1" applyFill="1" applyBorder="1"/>
    <xf numFmtId="0" fontId="23" fillId="0" borderId="0" xfId="0" applyFont="1"/>
    <xf numFmtId="0" fontId="28" fillId="0" borderId="0" xfId="0" applyFont="1"/>
    <xf numFmtId="0" fontId="23" fillId="18" borderId="10" xfId="0" applyFont="1" applyFill="1" applyBorder="1"/>
    <xf numFmtId="0" fontId="23" fillId="18" borderId="0" xfId="0" applyFont="1" applyFill="1"/>
    <xf numFmtId="4" fontId="23" fillId="18" borderId="0" xfId="0" applyNumberFormat="1" applyFont="1" applyFill="1"/>
    <xf numFmtId="0" fontId="23" fillId="19" borderId="0" xfId="0" applyFont="1" applyFill="1"/>
    <xf numFmtId="0" fontId="24" fillId="16" borderId="0" xfId="0" applyFont="1" applyFill="1"/>
    <xf numFmtId="0" fontId="24" fillId="16" borderId="10" xfId="0" applyFont="1" applyFill="1" applyBorder="1"/>
    <xf numFmtId="4" fontId="23" fillId="18" borderId="10" xfId="0" applyNumberFormat="1" applyFont="1" applyFill="1" applyBorder="1"/>
    <xf numFmtId="4" fontId="29" fillId="18" borderId="0" xfId="0" applyNumberFormat="1" applyFont="1" applyFill="1"/>
    <xf numFmtId="0" fontId="22" fillId="20" borderId="0" xfId="0" applyFont="1" applyFill="1"/>
    <xf numFmtId="4" fontId="22" fillId="20" borderId="0" xfId="0" applyNumberFormat="1" applyFont="1" applyFill="1"/>
    <xf numFmtId="0" fontId="23" fillId="20" borderId="0" xfId="0" applyFont="1" applyFill="1"/>
    <xf numFmtId="4" fontId="23" fillId="20" borderId="0" xfId="0" applyNumberFormat="1" applyFont="1" applyFill="1"/>
    <xf numFmtId="0" fontId="24" fillId="17" borderId="0" xfId="0" applyFont="1" applyFill="1"/>
    <xf numFmtId="0" fontId="24" fillId="17" borderId="10" xfId="0" applyFont="1" applyFill="1" applyBorder="1"/>
    <xf numFmtId="0" fontId="24" fillId="0" borderId="0" xfId="0" applyFont="1"/>
    <xf numFmtId="0" fontId="30" fillId="0" borderId="0" xfId="0" applyFont="1"/>
    <xf numFmtId="0" fontId="30" fillId="0" borderId="10" xfId="0" applyFont="1" applyBorder="1"/>
    <xf numFmtId="0" fontId="25" fillId="20" borderId="0" xfId="0" applyFont="1" applyFill="1"/>
    <xf numFmtId="4" fontId="25" fillId="20" borderId="0" xfId="0" applyNumberFormat="1" applyFont="1" applyFill="1"/>
    <xf numFmtId="0" fontId="24" fillId="20" borderId="0" xfId="0" applyFont="1" applyFill="1"/>
    <xf numFmtId="4" fontId="24" fillId="20" borderId="0" xfId="0" applyNumberFormat="1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43" fontId="0" fillId="2" borderId="0" xfId="0" applyNumberFormat="1" applyFill="1" applyAlignment="1">
      <alignment horizontal="center" vertical="top"/>
    </xf>
    <xf numFmtId="0" fontId="9" fillId="5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43" fontId="8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right" vertical="top"/>
    </xf>
    <xf numFmtId="0" fontId="9" fillId="5" borderId="0" xfId="0" applyFont="1" applyFill="1" applyAlignment="1">
      <alignment horizontal="left" vertical="top"/>
    </xf>
    <xf numFmtId="43" fontId="8" fillId="5" borderId="0" xfId="0" applyNumberFormat="1" applyFont="1" applyFill="1" applyAlignment="1">
      <alignment horizontal="center" vertical="top"/>
    </xf>
    <xf numFmtId="0" fontId="22" fillId="15" borderId="0" xfId="0" applyFont="1" applyFill="1" applyAlignment="1"/>
    <xf numFmtId="0" fontId="23" fillId="15" borderId="0" xfId="0" applyFont="1" applyFill="1" applyAlignment="1"/>
    <xf numFmtId="0" fontId="25" fillId="15" borderId="0" xfId="0" applyFont="1" applyFill="1" applyAlignment="1"/>
    <xf numFmtId="0" fontId="24" fillId="15" borderId="0" xfId="0" applyFont="1" applyFill="1" applyAlignment="1"/>
  </cellXfs>
  <cellStyles count="8">
    <cellStyle name="Comma" xfId="2" builtinId="3"/>
    <cellStyle name="Comma 2" xfId="7" xr:uid="{DF34DB64-0901-4DB1-8529-EC96A6392976}"/>
    <cellStyle name="Hyperlink" xfId="1" builtinId="8"/>
    <cellStyle name="Normal" xfId="0" builtinId="0"/>
    <cellStyle name="Normal 2" xfId="5" xr:uid="{6AAA33AD-FD57-4816-80BB-51039DB9D4DC}"/>
    <cellStyle name="Normal 3" xfId="3" xr:uid="{417FDA0D-28E1-459E-A5E1-B1A29658A71A}"/>
    <cellStyle name="Normal 4" xfId="6" xr:uid="{C950D401-7EB4-4765-B5E3-1E61206D9993}"/>
    <cellStyle name="Percent" xfId="4" builtinId="5"/>
  </cellStyles>
  <dxfs count="21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color rgb="FF000000"/>
      </font>
      <numFmt numFmtId="2" formatCode="0.00"/>
      <alignment horizontal="center" vertical="center" textRotation="0" wrapText="0" indent="0" justifyLastLine="0" shrinkToFit="0" readingOrder="0"/>
    </dxf>
    <dxf>
      <font>
        <color rgb="FF000000"/>
      </font>
      <numFmt numFmtId="1" formatCode="0"/>
      <alignment horizontal="center" vertical="center" textRotation="0" wrapText="0" indent="0" justifyLastLine="0" shrinkToFit="0" readingOrder="0"/>
    </dxf>
    <dxf>
      <font>
        <color rgb="FF000000"/>
      </font>
      <numFmt numFmtId="1" formatCode="0"/>
      <alignment horizontal="center" vertical="center" textRotation="0" wrapText="0" indent="0" justifyLastLine="0" shrinkToFit="0" readingOrder="0"/>
    </dxf>
    <dxf>
      <font>
        <color rgb="FF000000"/>
      </font>
      <numFmt numFmtId="35" formatCode="_(* #,##0.00_);_(* \(#,##0.00\);_(* &quot;-&quot;??_);_(@_)"/>
      <alignment horizontal="left" vertical="center" textRotation="0" wrapText="0" indent="0" justifyLastLine="0" shrinkToFit="0" readingOrder="0"/>
    </dxf>
    <dxf>
      <font>
        <color rgb="FF000000"/>
      </font>
      <numFmt numFmtId="35" formatCode="_(* #,##0.00_);_(* \(#,##0.00\);_(* &quot;-&quot;??_);_(@_)"/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font>
        <color rgb="FF000000"/>
      </font>
      <alignment horizontal="center" vertical="center" textRotation="0" wrapText="0" indent="0" justifyLastLine="0" shrinkToFit="0" readingOrder="0"/>
    </dxf>
    <dxf>
      <font>
        <color rgb="FF000000"/>
      </font>
      <alignment horizontal="center" vertical="center" textRotation="0" wrapText="0" indent="0" justifyLastLine="0" shrinkToFit="0" readingOrder="0"/>
    </dxf>
    <dxf>
      <font>
        <color rgb="FF000000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alignment horizontal="righ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0</xdr:rowOff>
    </xdr:from>
    <xdr:to>
      <xdr:col>11</xdr:col>
      <xdr:colOff>390525</xdr:colOff>
      <xdr:row>15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1E79B-FAF8-1664-311D-671CD9E18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0" y="0"/>
          <a:ext cx="2190750" cy="30956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&#3619;&#3634;&#3618;&#3585;&#3634;&#3619;&#3626;&#3636;&#3609;&#3588;&#3657;&#3634;&#3586;&#3629;&#3586;&#3657;&#3629;&#3617;&#3641;&#3621;%20%20Makro&#3626;&#3634;&#3586;&#3634;06&#3648;&#3594;&#3637;&#3618;&#3591;&#3651;&#3627;&#3617;&#3656;%20(2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7.5420443287" createdVersion="8" refreshedVersion="8" minRefreshableVersion="3" recordCount="9237" xr:uid="{31C0970C-0848-4408-8D08-6081AB978DA5}">
  <cacheSource type="worksheet">
    <worksheetSource name="Table1" r:id="rId2"/>
  </cacheSource>
  <cacheFields count="16">
    <cacheField name="ชื่อสมาชิก" numFmtId="0">
      <sharedItems count="7470">
        <s v="DAY PASS"/>
        <s v="บ้านเชียงรุ้ง"/>
        <s v="หลังบ้าน หม่าล่า"/>
        <s v="ห้างหุ้นส่วนจำกัด เส้นแซ่บ2019"/>
        <s v="แฝดโภชนา"/>
        <s v="บริษัท แจ็ค คิทเช่น จำกัด"/>
        <s v="Le Krok (เลอครก)"/>
        <s v="ห้างหุ้นส่วนจำกัด เอี่ยมศรี 2022"/>
        <s v="บจ. ฟู้ดเฮ้าส์ เคเทอร์ริ่ง เซอร์วิสเ"/>
        <s v="Nattapat Sukkka"/>
        <s v="บริษัท เอส เรสเตอรอง จำกัด"/>
        <s v="ก๋วยเตี๋ยวต้มยำไข่หวานประตูสวนดอก"/>
        <s v="บริษัท คอฟฟี่ฟิช จำกัด"/>
        <s v="มลนภัส ขนมไทย"/>
        <s v="หม่าล่า 4 แยก &amp; หมูจุ่มซดน้ำ"/>
        <s v="บริษัท เซอร์เคิล เรสทัวรองท์ จำกัด (ส"/>
        <s v="CHUN DIMSUM"/>
        <s v="นาริน ดวงจันทร์"/>
        <s v="ร้านส้มตำเป๊ะเวอร์"/>
        <s v="ห้างหุ้นส่วนจำกัด กะเหรี่ยงเลี้ยงช"/>
        <s v="ร้านชามโต ชมทุ่ง"/>
        <s v="บริษัท ปากแดง เชนจิ้ง ไลฟ์ จำกัด"/>
        <s v="บิ๊กเบลล์ ร้าน"/>
        <s v="บริษัท บ้านริมเวียง จำกัด"/>
        <s v="กระเพราXแซ่บ"/>
        <s v="Pacharaphoom Meeklinhom"/>
        <s v="ชัญญานุช คำแก่น"/>
        <s v="Srinual Boonchu"/>
        <s v="FOW.space"/>
        <s v="บริษัท ขนมจีนน้ำยาปู เชียงใหม่ จำกั"/>
        <s v="บริษัท ริเวอร์ชิคบาร์ จำกัด"/>
        <s v="Chinese Tourist customer"/>
        <s v="บริษัท ไทยลานนา ฟู้ด แอนด์ คัลเชอรัล"/>
        <s v="Copacabana Rooftop"/>
        <s v="ร้านข้าวซอยแม่มณี สาขา 2"/>
        <s v="ชัชพงศ์ พิมลมาตร์"/>
        <s v="อุทัยวรรณ"/>
        <s v="xxxxxxxxxx"/>
        <s v="หม่าล่าบ่อหิน"/>
        <s v="บริษัท อารยา5151 จำกัด"/>
        <s v="บริษัท ธณภัทรมงคล 999 จำกัด"/>
        <s v="หจก.เฮือนสุนทรีเวชานนท์"/>
        <s v="มาศฏกานต์ สุขิตเจริญกุล"/>
        <s v="บริษัท สยาม แอสเซท คอร์ปอเรชั่น จำกั"/>
        <s v="บริษัท รอร์ฟู้ด อินเตอร์เทรด จำกัด"/>
        <s v="ห้างหุ้นส่วนจำกัด รวมมิตร เซอร์วิส"/>
        <s v="ฟาง โฟล์ค มินิมาร์ท"/>
        <s v="ก๋วยเตี๋ยวต้มยำ ชิม แม่โจ้"/>
        <s v="หน่วยราชการในพระองค์ 904"/>
        <s v="บ้านอโลเวร่า"/>
        <s v="หจก.สวนอาหารเสน่ห์ชายน้ำเชียงใหม่"/>
        <s v="สุภาพรรณ์ จันทร์ธีระวงศ์"/>
        <s v="บริษัท ไทยรวมโชค จำกัด"/>
        <s v="บริษัท วีระวงศ์ พร็อพเพอตี้ จำกัด"/>
        <s v="บริษัท คิซโทเปีย โฮลดิ้ง (ไทยแลนด์) จ"/>
        <s v="Western&amp;Others Tourist customer"/>
        <s v="บริษัท เค-มง จำกัด"/>
        <s v="ร้านก๋วยเตี๊ยวคุณ &quot;อ&quot;"/>
        <s v="บริษัท วายเอ็นเเอลพี จำกัด"/>
        <s v="บริษัท มากินดี จำกัด"/>
        <s v="กัญญาณัชย์ โพธิ์ไพจิตร"/>
        <s v="หม่าล่าพี่แว่น"/>
        <s v="ALWAYS THAIFOOD"/>
        <s v="หจก.บุรีแกลอรี่เฮ้าส์"/>
        <s v="บริษัท อารยา 5151 จำกัด"/>
        <s v="บริษัท ไทยนรา จำกัด"/>
        <s v="CR แซนวิชโฮมเมด"/>
        <s v="บริษัท แฮปปี้ ฟาร์ม คาเฟ่ จำกัด"/>
        <s v="หม่าล่าแวนแคมป์ปิ้ง"/>
        <s v="ณัฎฐ์กัลย์ วิสารนนท์"/>
        <s v="Worrakamon Boottama"/>
        <s v="วรวุฒิ ไชยฤทธิ์"/>
        <s v="เครือวัลย์ ลินซ์"/>
        <s v="Pathaporn Singhametha"/>
        <s v="guizhi Zhang"/>
        <s v="Thada Vin"/>
        <s v="Ping Chen"/>
        <s v="ร้านเครือทองการค้า"/>
        <s v="บริษัท ลุ่มบ้านรวย จำกัด"/>
        <s v="นรีกานต์ ศรีวัฒนะ"/>
        <s v="บริษัท จีไลออนพรีเมี่ยมฟู้ด จำกัด"/>
        <s v="เพียงใจ รุ่งรัตน์"/>
        <s v="บริษัท สายปิง บาร์ แอนด์ เรสเตอรองท์"/>
        <s v="บริษัท แฟเมี่ยง กรุ๊ป จำกัด"/>
        <s v="Treespresso"/>
        <s v="นุจรี วงค์ษา"/>
        <s v="บจ.เชียงใหม่ เคอาร์ ดีเวลลอปเมนท์"/>
        <s v="กิน-เต็ก-กัน สาขาสันป่าตอง"/>
        <s v="มาลีรัตน์ ผึ้งแสวงผล"/>
        <s v="อ้อยหมูสด"/>
        <s v="ณัฐชยา กอบบุญมา"/>
        <s v="ศุทธิวัชชุ์ สุขพินิจ"/>
        <s v="ALIVE CAFE"/>
        <s v="สุวนันท์ ใจยา"/>
        <s v="บริษัท แจ่วฮ้อนเจ็ดยอด จำกัด"/>
        <s v="เอนอิง"/>
        <s v="บริษัท เชียงใหม่ อักษรา จำกัด"/>
        <s v="นภัสนันท์ ศรีสุวรรณ์"/>
        <s v="โรงเรียนโกวิทธำรงเชียงใหม่"/>
        <s v="ยศยา หล่อโชติกูล"/>
        <s v="จ้างกื๊ด จ้างทำ ร้าน"/>
        <s v="แพรปภาวี บริทตัน"/>
        <s v="กิรณา ปัญจิราณิช"/>
        <s v="Melody Zhang"/>
        <s v="กัลยาณี ใจทิพย์"/>
        <s v="แม่กลอง ร้าน"/>
        <s v="N/A"/>
        <s v="JOSE MENA"/>
        <s v="บริษัท เชฟ 2 เก็ตเตอร์ จำกัด"/>
        <s v="บริษัท บ้านลันได ฟายน์ไทย ควิซีน จำก"/>
        <s v="MIJEONG SHIN"/>
        <s v="บริษัท ฮิโนกิ คอนโด เชียงใหม่ จำกัด"/>
        <s v="ประภาพัฒน์ เบญจรัตน์พัฒนา"/>
        <s v="ลุงจั๋นโต๊ะจีน"/>
        <s v="บริษัท ไชยพลโฮมสเตย์ จำกัด"/>
        <s v="บจ.คีรีธารา เชียงใหม่"/>
        <s v="Anna Afonkina"/>
        <s v="กิตติยา ศรีวัง"/>
        <s v="SENG MAI"/>
        <s v="Yen Cafe'"/>
        <s v="สุนีรัตน์ อภิธัญกร"/>
        <s v="มัธรินทร์ ขันเล็ก"/>
        <s v="บริษัท พอร์ห้า จำกัด"/>
        <s v="ณภัทรชญาน์ แสงน้อย"/>
        <s v="ขนมหวานช้างม่อย"/>
        <s v="ร้านแม่สมจิต"/>
        <s v="สุบิน ร้าน"/>
        <s v="ตำเลยเถิด ณ เชียงใหม่ (สารภี)"/>
        <s v="โซชิลล์ Coffee"/>
        <s v="LU WANG"/>
        <s v="ห้างหุ้นส่วนจำกัด นานาอาหารและเครื"/>
        <s v="วรรณวิชช์ วงษ์สุวรรณ"/>
        <s v="บริษัท กินปูดูนา จำกัด"/>
        <s v="มนัสนันท์ เรืองโรจน์"/>
        <s v="Nutpimon Kanmanokul"/>
        <s v="JIAYI XIONG"/>
        <s v="ถิรนาถ ธรรมสุนทร"/>
        <s v="หม่าล่าสูตรเด็ด By นู๋เมย์"/>
        <s v="THE OLD CITY INN"/>
        <s v="ประติภา อินทรสุข"/>
        <s v="Huang Ivan"/>
        <s v="ศุภกานต์ ศิริวิชญากุล"/>
        <s v="เดอะ แฮปปี้ สโตร์"/>
        <s v="ห้างหุ้นส่วนจำกัด มหานครเชียงดาว"/>
        <s v="Tayakorn Kupakanjana"/>
        <s v="บริษัท ครัวบ้านจันทร์ จำกัด"/>
        <s v="พิมพร โยกาศ"/>
        <s v="ปิยธิดา ปาละมี"/>
        <s v="มณฑาทิพย์ ตันตรานนท์"/>
        <s v="บริษัท ชญาดา ล้านนา เฟรช 168 จำกัด"/>
        <s v="ZHANG, YUECHENG"/>
        <s v="ห้างหุ้นส่วนจำกัด 386ดี ซัพพลาย"/>
        <s v="หจก. ป.ณวริศ เพรช มีท ช็อป"/>
        <s v="ร้านตึกส้ม กะเพราถาด เสี่ยงทาย"/>
        <s v="My Coffee"/>
        <s v="บริษัท รามิโน่(ไทยแลนด์) จำกัด"/>
        <s v="อริศรา วรรณสิน"/>
        <s v="JAKKRAPHAT COFFEE AROMDEE"/>
        <s v="ไกรวิทย์ คำหมั้น"/>
        <s v="พีที สันกลาง การค้า"/>
        <s v="Take A Walk-เตวแอ่ว"/>
        <s v="ลาทิบิว คาเฟ่ แอนด์ แคคตัส"/>
        <s v="YANG SHENGLI"/>
        <s v="เชอร์ลีญา ศสิภารัตนวานิช"/>
        <s v="นิสา ดำรงค์"/>
        <s v="Murray ' s"/>
        <s v="Pick a Bowl"/>
        <s v="แม็กโคร์ข้าวสารอาหารสัตว์"/>
        <s v="บริษัท กู๊ดไวน์ลำพูน จำกัด"/>
        <s v="จันทนา เชื้อผู้ดี"/>
        <s v="ตู้เสบียง"/>
        <s v="Hyun_joung Cho"/>
        <s v="สุนันท์ ศรีนาวา"/>
        <s v="SONG, XIAOYAN"/>
        <s v="สุปราณี เลิศวิราม"/>
        <s v="อ้อ สุภาศรี"/>
        <s v="ห้างหุ้นส่วนจำกัด แฮปปี้-โฮม"/>
        <s v="นางสาวญาณภัทร สมจิตร"/>
        <s v="หม่าล่า จุ่มเบียร์"/>
        <s v="คันฑมาลา ปรีชาหาญ"/>
        <s v="พีรพงศ์ กุลวุฒิธนสิริ"/>
        <s v="วรวุฒิการค้า"/>
        <s v="ห้างหุ้นส่วนจำกัด ทีเอ็น เซอร์วิส ไ"/>
        <s v="ศรีภัทรินทร์ เศรษฐไกรกุล"/>
        <s v="ศิรดา พิทักษากูลเกษม"/>
        <s v="บริษัท ภูเขา แอดเวอร์ไทซิ่ง จำกัด"/>
        <s v="MYAT THU ZAR"/>
        <s v="WANG CUIPING"/>
        <s v="อัฐนิจติ เสมาทอง"/>
        <s v="ครัวไทย spicy"/>
        <s v="บริษัท สวนไผ่ซีฟู้ด เรสเตอรองท์ จำก"/>
        <s v="ทันใจ รังสิยานนท์"/>
        <s v="จารุนี พงศ์ธนาพาณิช"/>
        <s v="บริษัท อุดมชัยพร็อพเพอร์ตี้ จำกัด"/>
        <s v="อัคคเดช หล่อโชติกูล"/>
        <s v="ชีระวิชญ์ มากศรทรง"/>
        <s v="ภูภัทรพาณิชย์"/>
        <s v="ภควันต์"/>
        <s v="นิภาภรณ์ เหล่มนำชัย"/>
        <s v="ห้างหุ้นส่วนจำกัด ทรัพย์ถาวรรุ่งเร"/>
        <s v="ณารินทร์ บัวผัน"/>
        <s v="บจ.พรเวียงพิงค์"/>
        <s v="พิมลรัตน์ ร้าน"/>
        <s v="น.ส.สมฤทธิ์ สุขทวี"/>
        <s v="LIU CHENGBING"/>
        <s v="SUSHI FAMILY (ซูซิ แฟมมิลี่)"/>
        <s v="กฤษณพล ธรรมรังษี"/>
        <s v="เดอะ โกโก้ ทรี การ์เด้น"/>
        <s v="ร้านค้าอุทยานฯแม่ตะไคร้"/>
        <s v="หจก.ธนวัฒน์การค้า (2017)"/>
        <s v="บจก. ลาเดอร์ เบบี้ วัน มอร์ ไทม์"/>
        <s v="น้องแป้ง ร้าน"/>
        <s v="จิณห์วรา เชื้อเมืองพาน"/>
        <s v="บจ. โซเด็กซ์โซ่ เซอร์วิสเซส (ประเทศไท"/>
        <s v="แฮปปี้แม่เหาะ"/>
        <s v="ปิลันที ทองสุข"/>
        <s v="LEE SANGHWAL"/>
        <s v="บริษัท ลานนาไวลด์ จำกัด"/>
        <s v="ฮอมฮัก โฮมสเตย์"/>
        <s v="สมชาย ทุมประเสน"/>
        <s v="วารุณี ถาบุรี"/>
        <s v="วรกิต แก้วดี"/>
        <s v="บริษัท เอส.48 จำกัด"/>
        <s v="WAI CHING LAM"/>
        <s v="บจก.กัซซัน เชียงใหม่ พร็อพเพอร์ตี้"/>
        <s v="บริษัท ไมซั่น แอนด์ โค จำกัด"/>
        <s v="รวมพลคนกินเส้น By ปลา"/>
        <s v="ชา ชา ชาบู สาขา แม่โจ้"/>
        <s v="ว่าที่ ร.ต. ชยุตม์ สุขขะนิวาสน์"/>
        <s v="Nutdanai Thaitae"/>
        <s v="บริษัท แฮปปี้แลนด์ เอช จำกัด"/>
        <s v="มีมี่ ไซยะลาด"/>
        <s v="ไทยเฟิร์ท ทรานสเลชั่น เซอร์วิส"/>
        <s v="แดง ลุงปอย"/>
        <s v="แชมป์ส้มตำ"/>
        <s v="เดือนเพ็ญ เครือวิเสน"/>
        <s v="Anupol Nuddasri"/>
        <s v="เกียรตินำ ร้าน"/>
        <s v="บริษัท ภูวนนท์ เพลส จำกัด"/>
        <s v="นายเกรียงชัย นิยม"/>
        <s v="บจก.โคซีเทล เชียงใหม่"/>
        <s v="มูลนิธิโซเอ (ประเทศไทย)"/>
        <s v="CHIM YONG DONG กุ้งแอนด์แซลมอนดอง"/>
        <s v="บริษัท แกรนด์ห้วยแก้ว จำกัด (สาขา00001)"/>
        <s v="แซนด์วิชบาร์"/>
        <s v="ร้านอีสานชัยภูมิ"/>
        <s v="บริษัท จัสมินเค้กเฮ้าส์ จำกัด"/>
        <s v="จิราวรรณ ตารินทร์"/>
        <s v="ลักษิกา ลุงปิยะ"/>
        <s v="LOVE SEEN CAFE (เลิฟซีนคาเฟ่)"/>
        <s v="โชติกา รัตนสีนุรางกูร"/>
        <s v="บริษัท ยูได พรีเมี่ยม กรุ๊ป จำกัด"/>
        <s v="สุดาทิพย์ มหัทธโนบล"/>
        <s v="นายณัฐชานนท์ บูชิกานนท์"/>
        <s v="บริษัท เอลลิแฟนท์ เนเจอร์ปาร์ค จำกั"/>
        <s v="พันแท้ Coffee"/>
        <s v="กฤติยาภรณ์ ประเทศา"/>
        <s v="นิตยา"/>
        <s v="ก้องกิจ มากทรัพย์"/>
        <s v="PING WEI"/>
        <s v="ชนากานต์ จันทะราช"/>
        <s v="บริษัท ลัคกี้ สปอลัส จำกัด"/>
        <s v="ยามิลลา กุระคาน"/>
        <s v="ลลิตา พนาถาวกิจ"/>
        <s v="วิชัย ยงพานิช"/>
        <s v="หจก.เฮลท์ฮีลลิ่ง โปรดักส์"/>
        <s v="แม่จันพลาซ่า"/>
        <s v="ฑิตย์ฏยา สอนสิงห์"/>
        <s v="BASARAT IQBAL WANI"/>
        <s v="CAI, WEI"/>
        <s v="HO LAI HAN"/>
        <s v="PITI ARMAND KAMIL"/>
        <s v="WANG, JIE"/>
        <s v="YANG YUXUAN"/>
        <s v="thananchanok pasapong"/>
        <s v="ก๋วยเตี๋ยวรวมเนื้อ &amp; เนื้อตุ๋น A4"/>
        <s v="ก๋วยเตี๋ยวหมูตุ๋นเนื้อตุ๋นนครพิงค"/>
        <s v="คุณากร นันญาติ"/>
        <s v="จันทร์ฉาย บุญทรง"/>
        <s v="ธีระวิทย์ ณ เชียงใหม่"/>
        <s v="บริษัท นานาฟูดส์เอ็นเตอร์ไพรส์ จำกั"/>
        <s v="บริษัท เอลย่อน กรุ๊ป จำกัด"/>
        <s v="ปรียา ใหคำ"/>
        <s v="มนัส ร้าน"/>
        <s v="มอร์นิ่ง คอฟฟี่"/>
        <s v="รัชนีสังฆภัณฑ์"/>
        <s v="ลิ้มกิจเจริญ ร้าน"/>
        <s v="ศรีรัตน์"/>
        <s v="ศิริขวัญ เทเลช๊อป"/>
        <s v="ศิริพร วาสินธ์"/>
        <s v="ศุภวรรณ แก้วสุก"/>
        <s v="สาธิต ศิริวัชน์"/>
        <s v="หจก.เจี่ยท้งเฮงฟ้าฮ่าม"/>
        <s v="หจก.เชียงยืนโลหะกิจ"/>
        <s v="หทัยรัตน์ รักคง"/>
        <s v="ห้างหุ้นส่วนจำกัด แดนสยาม คอนสตรัคช"/>
        <s v="อุไรรัตน์ สุทะพรหมพิงค์"/>
        <s v="เหน่งโภชนา"/>
        <s v="ณัฐพร แปงใจดี"/>
        <s v="นาง สุพรรณณี ชเว"/>
        <s v="สุพัตรา ประทุมมา"/>
        <s v="สุรศักดิ์ บุตรแก้ว"/>
        <s v="วาสนา ทุมวารีย์"/>
        <s v="ห้างหุ้นส่วนจำกัด ม่อนอิงดาว"/>
        <s v="ไทรีสอร์ต"/>
        <s v="นพดล สิงห์ทองวรรณ"/>
        <s v="จิราภรณ์ ธรรมสโรช"/>
        <s v="ตะวัน คอม เกมส์"/>
        <s v="นิเวศน์ ร้าน"/>
        <s v="CHEN ZHIYU"/>
        <s v="Jing Liu"/>
        <s v="บริษัท กรีน ไลออน อินเตอร์เนชั่นแนล"/>
        <s v="ม่อนแสงจันทร์ โฮมสเตย์"/>
        <s v="บริษัทเชียงใหม่ ดิ โอลด์ ริเวอร์ไซด"/>
        <s v="พิสิษฐ์ ชัยคำ"/>
        <s v="รัตติยากร พิชญากรวัฒนา"/>
        <s v="วิไล ประหยัดทรัพย์"/>
        <s v="ศรัญญา ขัดสงคราม"/>
        <s v="ร้านหม่าล่า ภูดอย"/>
        <s v="อภิชนา วงศ์วารเตชะ"/>
        <s v="ACCOMPANY"/>
        <s v="บริษัท สบายใจฮอสปิทอลิตี้ จำกัด"/>
        <s v="Monpaga Kitsana"/>
        <s v="พัชรี บุญดวง"/>
        <s v="ห้างหุ้นส่วนจำกัด ฟูลเฮ้าส์ชาบู"/>
        <s v="ไกรวิน"/>
        <s v="ชลธี เลื่อนวงษา"/>
        <s v="ร้านแกงใต้"/>
        <s v="ไลฟ์ เรสเตอรองท์"/>
        <s v="หม่าล่าตาหนวดเชียงราย"/>
        <s v="อัคชณี เขียวงาม"/>
        <s v="อิสรีย์ วาณิชยกุลวงษ์"/>
        <s v="บจ.สหพานิชเชียงใหม่"/>
        <s v="มาลี ร้าน"/>
        <s v="บรรชา ใจยาบุตร"/>
        <s v="ที่ทำการปกครองจังหวัดเชียงใหม่"/>
        <s v="ร้านป้าแมว"/>
        <s v="ชญาดา สุทธิประมา"/>
        <s v="นัชทชา จิณณาศตคุณ"/>
        <s v="บริษัท อากิ_เฮ้าส์_จำกัด"/>
        <s v="มนฤดี สรรพศรี"/>
        <s v="สุประวีณ์ ตรีภูวพฤทธิ์"/>
        <s v="ไข่ข้นพริกเกลือ"/>
        <s v="ร้านอาหารรจนา"/>
        <s v="Tao Cai"/>
        <s v="สถาบันกวดวิชานิวเบรน"/>
        <s v="อัครพงษ์ สมเด็จ"/>
        <s v="ศศิพัชร์ ชงโคสันติสุข"/>
        <s v="71 เอ็กซ์ปอร์ต"/>
        <s v="POP UP TIKI CAFE"/>
        <s v="ภณิดา คงสมจิตร"/>
        <s v="miao peng"/>
        <s v="อัญชลี หวานซึ้ง"/>
        <s v="ปังนะเนี่ย ข้าวหมูอบไก่อบ"/>
        <s v="โจ๊กตลาดสามแยก"/>
        <s v="Korean Tourist"/>
        <s v="ศุภลักษณ์ ร้าน"/>
        <s v="Yenny Chang"/>
        <s v="ภัทรพล ศรีชวาล"/>
        <s v="ทองสุก เลนส์เสน"/>
        <s v="คอย เลควิวคาเฟ่"/>
        <s v="บจ.โรงแรมโชตนา"/>
        <s v="บริษัท คำฟู เรสเตอรองท์ จำกัด"/>
        <s v="มูลนิธิพลเอกอาทิตย์ -พรสรรค์ กำลังเ"/>
        <s v="ร้านอาหารใต้หวัน"/>
        <s v="น.ส.ชนนิกานต์ พิณไชย"/>
        <s v="สุพรรณษา สุธรรม"/>
        <s v="ปราชญ์ ได้เปี่ยม"/>
        <s v="SENSES CAFE &amp; RESTAURANT"/>
        <s v="กัญญาภัค แสนปัญญา"/>
        <s v="โชคดีโจ๊กข้าวต้ม"/>
        <s v="บริษัท โตโยต้า ล้านนา จำกัด (สำนักงาน"/>
        <s v="หมาล่าเตียวมา"/>
        <s v="SYLVAIN FRECHETTE"/>
        <s v="บริษัท กรีน โกลด์ โกลบอล จำกัด"/>
        <s v="นัดอินเตอร์เน็ท"/>
        <s v="พิญชิดา รอดเรืองรุ่ง"/>
        <s v="สวนเพลง สันทราย"/>
        <s v="สุรีย์รัตน์ นิลงาม"/>
        <s v="มังกร สรชัย"/>
        <s v="ประกอบกิจ บุญเรือง"/>
        <s v="บ้านพักเพลิน"/>
        <s v="ทัศนีย์"/>
        <s v="ภวัต มะโนสมุทร"/>
        <s v="สายฝน หิ่งคำ"/>
        <s v="บริษัท เชียงใหม่ เฮงเจริญ จำกัด"/>
        <s v="ปณตพล เตจาคำ"/>
        <s v="บจ.เปาแอนด์บราเธอร์"/>
        <s v="โอ๊กทรีในสวน"/>
        <s v="Thu Thu_Shein"/>
        <s v="จิรนันท์ มอญไข่"/>
        <s v="เรยา สืบเสม"/>
        <s v="กชพร สิทธิญาณณคุณ"/>
        <s v="พิมพิกา แจ้งสว่าง"/>
        <s v="เบญจมาภรณ์"/>
        <s v="CYNTHIA DAWN BOUGHTON"/>
        <s v="วิสุทธิ จะเยอะ"/>
        <s v="อ้อมใจ การค้า"/>
        <s v="ยินดีเภสัช"/>
        <s v="ปวีณา ชิดบุรี"/>
        <s v="อาทิตรัตน์ บุญเรือง"/>
        <s v="ทิวทัศน์ แก้วบังเกิด"/>
        <s v="บจ.สยาม เรียลเอสเตท โซลูชั่น"/>
        <s v="บริษัท ไทยอัครา จำกัด"/>
        <s v="ต้อม เตี๋ยวเรือยกซด"/>
        <s v="นิติกานต์ กรรมสิทธิ์"/>
        <s v="บริษัท กลิ่นเจริญคาเฟ่ จำกัด ปิดกิจ"/>
        <s v="มูลนิธิส่งเสริมวิปัสสนากรรมฐาน"/>
        <s v="บจก.เคพี อินทีเกรตี้ อิมเพรสา (ประเทศ"/>
        <s v="บริษัท มีล ไมเนอร์ จำกัด"/>
        <s v="วรวุฒิ เลิศกมลกาญจน์"/>
        <s v="โจ๊กหมูป้าลักษณ์"/>
        <s v="รินรดา ดอนศรีมอญ"/>
        <s v="ธีรศักดิ์ ทวีเตชะสกุล"/>
        <s v="สรยุทธ ภูภัทรภิรมย์"/>
        <s v="ZHANG XIAOYAN"/>
        <s v="นาย สมศักดิ์ จอมใจ"/>
        <s v="องอาจ พลีบัตร"/>
        <s v="ห้างหุ้นส่วนจำกัด ขอบตา 2020"/>
        <s v="อ้อยอาหารไทย"/>
        <s v="นิพนธ์ แท่งทอง"/>
        <s v="บจ.เต๋าการ์เด้นเฮลธ์สปาแอนด์รีสอร์"/>
        <s v="บจ.ณรงค์การบัญชี2504"/>
        <s v="COFFEE NINE"/>
        <s v="บริษัท อนันตศิริ จำกัด"/>
        <s v="พรประเสริฐ ศิริมา"/>
        <s v="ณัฏฐ์นรี โพธิ์งาม"/>
        <s v="กลิ่นขจร"/>
        <s v="เจ๊พร"/>
        <s v="อรุโณทัย วัฒนา"/>
        <s v="กำไลทิพย์ โพธิธาตุทอง"/>
        <s v="ยุทธภูมิ ชมภูทวีป"/>
        <s v="จีรสิน ไชยวงค์"/>
        <s v="ขนมอร่อย By จ๊ะโอ๋"/>
        <s v="บริษัท ฟ้าไฉ จำกัด"/>
        <s v="COFFEE AROMDEE"/>
        <s v="Lanna Roots"/>
        <s v="บริษัท ร้านอาหาร ครัวครูต้อย จำกัด"/>
        <s v="TANG LIANG"/>
        <s v="Youngah Chung"/>
        <s v="ซี.อินเตอร์ฟู๊ดเชียงใหม่ หจก."/>
        <s v="มาลา ร้าน"/>
        <s v="มาลินี"/>
        <s v="ห้างหุ้นส่วนสามัญ ผัดผัด ลิขิตชีวัน"/>
        <s v="เทคโนโลยี พีซีคอมพิวเตอร์"/>
        <s v="บริษัท อินชอย จำกัด"/>
        <s v="ร้านปาเต๊ะ สาขาเชียงใหม่"/>
        <s v="มาลี"/>
        <s v="เมฆา สมพมิตร"/>
        <s v="นปภา เครื่องครอง"/>
        <s v="คิด ลุงซอ"/>
        <s v="บริษัท ทวีอินเตอร์ฟู้ดส์ จำกัด"/>
        <s v="วรันต์ภรณ์ ยกบุญญาธิการ"/>
        <s v="แดนทอง ร้าน"/>
        <s v="จิรดา ร้าน"/>
        <s v="ร้านราดหน้าภูดิน"/>
        <s v="บริษัท ลูเครทีฟ บิวตี้ 624 จำกัด"/>
        <s v="หจก.ดาวนนทพงศ์"/>
        <s v="XIA, YU"/>
        <s v="THAI YAI KITCHEN"/>
        <s v="นิศารัตน์ ผ้าม่าน"/>
        <s v="เดอะ ทรี คาเฟ่"/>
        <s v="เรวัต"/>
        <s v="Yao Nina"/>
        <s v="ข้าวมันไก่ ก๋วยเตี๋ยวต้มยำ"/>
        <s v="นส.สุนีย์ สินเมฆา"/>
        <s v="นายประกลกิจ ว่องพยาบาล"/>
        <s v="บริษัท โอเทน อินโนเวชั่น กรุ๊ป จำกัด"/>
        <s v="พิศาล ร้าน"/>
        <s v="รินทร์รดา เครือคำ"/>
        <s v="ร้านกาแฟสร้างสรรค์"/>
        <s v="วรารัตน์ ฉายาบล"/>
        <s v="สุพรรษา รอดนุ้ย"/>
        <s v="หจก. ต.วิสกี้"/>
        <s v="อารี สาททอง"/>
        <s v="เอกชัย จาพะก่า"/>
        <s v="เอ็มเอ็น ฟิชชิ่ง/ของชำ"/>
        <s v="ไวยเวทย์ นาเอก"/>
        <s v="XU ZHAO"/>
        <s v="กะหรี่พัฟมวกเหล็ก สระบุรี ARMSHARE"/>
        <s v="คานิวัลคาเฟ่"/>
        <s v="พิมพ์ใจ ศิริวรินทร์"/>
        <s v="ลาวัลย์ ร้าน"/>
        <s v="วราภรณ์ อินปั๋น"/>
        <s v="วุฒิกร อุ่นเรือน"/>
        <s v="สายรุ้ง ดีอุโมงค์"/>
        <s v="หจก.พลัส ทู โกลว์ คลีนนิ่ง"/>
        <s v="ชมัยพร ขันคำ"/>
        <s v="ประภานันท์ วารีวหาเดช"/>
        <s v="สิรพล ปัญญาศรี"/>
        <s v="โรงเรียนดาราวิทยาลัย"/>
        <s v="ไส้อั่วคนเมือง"/>
        <s v="พอมาดอง Pho ma dong"/>
        <s v="ฐาศศิร์ ปทุมวัน"/>
        <s v="ขวัญทิพย์ ตั๋นตานะ"/>
        <s v="LAI FAN LEUNG"/>
        <s v="ทิพย์วรีย์ อ่อนรู้ที่"/>
        <s v="บจ.เอ็นจิเนียริ่งดีไซน์"/>
        <s v="ศรีจม อินทรัตน์"/>
        <s v="ไอฟราย ไก่ทอดซอสเกาหลี สาขาแม่โจ้"/>
        <s v="รุ่งโรจน์ พิพัฒนางกุล"/>
        <s v="วันวิสา ขาวขำ"/>
        <s v="นายอนุพนธ์ จันทรพิมพาพันธุ์"/>
        <s v="กัญญารัตน์ ปัญสมคิด"/>
        <s v="ปรัชญา ศีลาเจริญ"/>
        <s v="จิราภรณ์ ร้าน"/>
        <s v="ฉลอง ฟองมูล"/>
        <s v="นางวีเกษ พูดตรง"/>
        <s v="นายขวัญชัย สังข์ทอง"/>
        <s v="มัลริการ์ แก้วสุวรรณ์"/>
        <s v="มุจลินท์ นทีประสิทธิพร"/>
        <s v="สัญญา"/>
        <s v="สุภาภรณ์ ดาววี"/>
        <s v="WU DONGMEI"/>
        <s v="พันธลีย์ เดอ คราฟ"/>
        <s v="บจ.โชคปนิดาปัญญาดี"/>
        <s v="ปาริชาติ ยืนยงพานิช"/>
        <s v="อ้วน อิ่ม สุข"/>
        <s v="อารี ร้าน"/>
        <s v="นายบุญ โกศิลป์"/>
        <s v="ฤทัยรัตน์ อินสอน"/>
        <s v="อัญรัช สาหร่ายทอง"/>
        <s v="แสงจันทร์หมูสด"/>
        <s v="โอชะปลาจุ่ม (กองบิน41)"/>
        <s v="พรพิมล คูณขุนทด"/>
        <s v="ศุภลักษณ์ โปธิมา"/>
        <s v="สมพงษ์"/>
        <s v="PAN FEI"/>
        <s v="กรรณิกา ทองช่วย"/>
        <s v="สุวิชญารัตน์ พีระพิสิฐ"/>
        <s v="ถาวรีย์ จูโป"/>
        <s v="พอใจเจริญการค้า"/>
        <s v="กฤศภณ ไชยมงคล"/>
        <s v="ดาวรุ่ง เพ็งคำ"/>
        <s v="ห้างหุ้นส่วนจำกัด ไตยฮับ"/>
        <s v="นางอรุณี นันทวงค์"/>
        <s v="อุษาพร แดงสุวรรณ์"/>
        <s v="LIAO GUANG HUI"/>
        <s v="NIU lIU"/>
        <s v="Nan Yang"/>
        <s v="YUEYUE ZHANG"/>
        <s v="กมลวรรณ น้อมเพ็ญ"/>
        <s v="จารุณี ลาดคม"/>
        <s v="จิราวรรณ ศรีสุรินทร์"/>
        <s v="ณัฎฐ์วัฒน์ ศรีมะลิกร"/>
        <s v="ตั้งเซงเฮง ร้าน"/>
        <s v="ทิฆัมพร เลิศนราพันธ์"/>
        <s v="นางสาวพรพิมล จันทร์พุฒ"/>
        <s v="นายปฏิญญา สุขสำราญ"/>
        <s v="บจ.มงคลแอนด์ซันส์ฟาร์ม"/>
        <s v="บจก. ฟูล ริช อินเตอร์เนชั่นแนล เทรดดิ"/>
        <s v="บริษัท เคโอบีคิว กาดทวีโชค จำกัด"/>
        <s v="ประภัสสร สายประเสริฐ"/>
        <s v="ปรียาพาณิชย์"/>
        <s v="พัชญ์ณิชชา เหอลี้ไพศาล"/>
        <s v="มยุรี สักลอ"/>
        <s v="ศิริรัตน์ ศิริศักดิ์"/>
        <s v="สรวีย์ ใจสืบพงศ์"/>
        <s v="สายชนร์ กาญจนวาส"/>
        <s v="สีพรรณ ลักขณาวงศ์"/>
        <s v="สุปราณี วงศานภากุล"/>
        <s v="สุภิญโญ หุ่นผดุงรัตน์"/>
        <s v="หจก.เอเชียปศุสัตว์ช้างเผือก"/>
        <s v="หม่าล่าชาลิ้น"/>
        <s v="หลัวซือเฝิ่น"/>
        <s v="อรวรรณ ไชยลังการณ์"/>
        <s v="Warayoot Thongboontad"/>
        <s v="ห้างหุ้นส่วนจำกัด เชียงใหม่ภรณ์รวี"/>
        <s v="เมธี ป้อมเมฆี"/>
        <s v="Festal Bar"/>
        <s v="YUAN WENJUAN"/>
        <s v="กนกพรรณ โชติศิริ"/>
        <s v="ดร.ลูกชิ้น"/>
        <s v="ดาวเรือง นันตา"/>
        <s v="ธนาคารแห่งประเทศไทย"/>
        <s v="บจ.กริชวัชพล (1995)"/>
        <s v="บริษัท มัม พลีส เลท มี โก จำกัด"/>
        <s v="บริษัท เสือป่า-ไอที จำกัด"/>
        <s v="เชกุ คอฟฟี่ FOOD&amp;DRINKS"/>
        <s v="โรงเรียนมงฟอร์ตวิทยาลัย"/>
        <s v="คำมูลคาเฟ่"/>
        <s v="HUANG LI"/>
        <s v="สุดารัตน์ ทินปาน"/>
        <s v="บุญศรี ชินวิมล"/>
        <s v="CHAI, HONGLIN"/>
        <s v="Caroline Shen"/>
        <s v="Chuleekorn Sinkanarak"/>
        <s v="EWING LYNN CLIVE CARUTH"/>
        <s v="Foot Reflexology Since 1996"/>
        <s v="Fyae Phyo Maw"/>
        <s v="GUAN JIAOYANG"/>
        <s v="GUANGJIE LU"/>
        <s v="Good Morning"/>
        <s v="HE HUIPING"/>
        <s v="HUANG, HUANG"/>
        <s v="JAPANESE TOURIST"/>
        <s v="Jessica Anderson"/>
        <s v="LAN , SHIJIA"/>
        <s v="Mallika Chali"/>
        <s v="Mariia Milovanova"/>
        <s v="NORIAKI HATANO"/>
        <s v="P ' LYN HOUSE"/>
        <s v="PHYO WAI AUNG"/>
        <s v="Pakaporn Phrommanon"/>
        <s v="QIAO JIAYU"/>
        <s v="RAN ZHOU"/>
        <s v="THE GIANT CHIANG MAI THAILAND"/>
        <s v="THEIN TUN"/>
        <s v="WAN-HO WANG"/>
        <s v="WANG, YUFENG"/>
        <s v="XUEZHU ZHAO"/>
        <s v="Xinyu Zhang"/>
        <s v="YE DING"/>
        <s v="YINGNUO,YU"/>
        <s v="YONGCHEN WANG"/>
        <s v="YUFANG WU"/>
        <s v="ZHANG LI JING"/>
        <s v="ZHENN JU"/>
        <s v="weipeng Ann"/>
        <s v="กรรณิการ วิทย์สุภากร"/>
        <s v="กัญจน์ชญา ใจผ่อง"/>
        <s v="กิจเจริญ ร้าน"/>
        <s v="กิตติกรเทรดดิ้ง"/>
        <s v="คริสเตียน อัลเบิร์ต อันโตนี มาโร"/>
        <s v="คอฟฟี่ คาเฟ่"/>
        <s v="คุณ หญิง"/>
        <s v="จรุง รัตนบรรณสกุล"/>
        <s v="ทิพย์วรรณ จวบจันทร์ผล"/>
        <s v="ธนายุต อังกูรวัฒนะ"/>
        <s v="ธานิท ชนะหิรัญโชติ"/>
        <s v="นภัสชมนษ์ ไทรทอง"/>
        <s v="นส.จุฑามาส ประจักษ์ศิลป"/>
        <s v="นส.อัจฉราพร ศรีวิชัย"/>
        <s v="นันต์ ปิงพยอม"/>
        <s v="นางสุดารา ธิติเศรษฐกุล"/>
        <s v="นางสุนีย์ พยัคฆะ"/>
        <s v="นางอารีย์ คงวุธ"/>
        <s v="นางเทียน อุศรีษะ"/>
        <s v="นายทนง วงศ์จันทร์"/>
        <s v="นิคม ร้าน"/>
        <s v="นุชจรี โจนส์"/>
        <s v="บจ.นิวล็อง(ประเทศไทย) สาขาเชียงใหม่"/>
        <s v="บจ.หยกอินเตอร์เทรด(เชียงใหม่)"/>
        <s v="บจ.เกคโค โมบลู"/>
        <s v="บจก. ม่วนใจ๋ 2018"/>
        <s v="บริษัท ลาบดีดี 2005 จำกัด"/>
        <s v="บริษัท อิวหลีอุตสาหกรรม จำกัด"/>
        <s v="บริษัท เดอะ เกรท ซัคเซส จำกัด"/>
        <s v="บริษัท เอ.เอ็ม คลับ จำกัด"/>
        <s v="บริษัท แมปปิ้ง จำกัด"/>
        <s v="บริษัท แอล. วาย. ซี รวมผล จำกัด"/>
        <s v="บริษัท ไทย ฟรีซ ดราย จำกัด"/>
        <s v="บ่อทรัพย์ ดีไซน์"/>
        <s v="ประกายลักษณ์ วลัญไชย"/>
        <s v="ประภากร อินแสง"/>
        <s v="ประเสริฐ"/>
        <s v="ปรียานุช แก้วแกมคำ"/>
        <s v="พ.ต.อ.ธราดล เหมพัฒน์"/>
        <s v="พรปวีณ์ กัณทวี"/>
        <s v="พาฝัน โรจน์ทยานันท์"/>
        <s v="พิมพ์ชนก สิริสุวลักษณ์"/>
        <s v="พิมพ์ลดา เรืองวัฒนนันท์"/>
        <s v="ภิญโญ เกิดผลวัฒนา"/>
        <s v="ภูวเดช ดลฤทธิ์อาชา"/>
        <s v="ร.ร.ดาราวิทยาลัย(หอพัก)"/>
        <s v="รำพรรณสลัด"/>
        <s v="รินธิดา"/>
        <s v="ร้านข้าวขาหมูรัชนก"/>
        <s v="ร้านตะปบเนื้อ"/>
        <s v="ลัลนา"/>
        <s v="ลำแต้ กาแฟโบราณ"/>
        <s v="ลิตา ตันพรหม"/>
        <s v="ลินดา เบญจพัฒนมงคล"/>
        <s v="วรัญญู ร้าน"/>
        <s v="วราภรณ์ คชเสนี"/>
        <s v="ศตวรรษ หงสาภินันทน์"/>
        <s v="ศิริกุล ขัติประทุม"/>
        <s v="ศิรินทร์พร ลือชัยเกษม"/>
        <s v="ศุภวรรณ จันต๊ะยอด"/>
        <s v="ส.ยิ่งเจริญการค้า"/>
        <s v="สมจิตต์"/>
        <s v="สร้อยแสงการไฟฟ้า"/>
        <s v="สุชาดา เวบสเตอร์"/>
        <s v="สุปรียา กิ่งดา"/>
        <s v="หจก.ระเบียบพานิช"/>
        <s v="หจก.สุกี้ริมปิง (2008)"/>
        <s v="หญิง หงษ์รัตน์"/>
        <s v="หฤษฎา ณัฏฐ์จิดาภา"/>
        <s v="ห้างหุ้นส่วนจำกัด ธัญญ่า มาร์ท9"/>
        <s v="ห้างหุ้นส่วนจำกัด นิตยา ลำเมืองเชีย"/>
        <s v="ห้างหุ้นส่วนจำกัด เจดีเอ็น ฟู้ด"/>
        <s v="ห้างหุ้นส่วนจำกัด เบญจมาศ โฮมเมด 2020"/>
        <s v="ห้างหุ้นส่วนสามัญ รัตนผล"/>
        <s v="อดิศร อ้ายเหมย"/>
        <s v="อลิษา พงศ์พิสิทธิ์กุล"/>
        <s v="อัศนี ตรีสัตย์"/>
        <s v="อารีรัตน์ อินต๊ะแก้ว"/>
        <s v="เตี๋ยวปากแตก"/>
        <s v="เปรมยุดา วังทองคำ"/>
        <s v="เพื่อนบ้านมินิมาร์ท"/>
        <s v="เยี่ยมไพศาล อลูมิเนียม"/>
        <s v="เสรีการไฟฟ้า ร้าน"/>
        <s v="แชมป์กาแฟ"/>
        <s v="แรงใจเทเลชอป"/>
        <s v="แสงเดือน ชุ่มใจ"/>
        <s v="ไฟซอล สร้างสรรค์ธานี"/>
        <s v="อมรรัตน์ อินทรมนู"/>
        <s v="บริษัท ฟิน พรีเมียม จำกัด"/>
        <s v="ณัชพล ทองชน"/>
        <s v="Phuwadol Khummali"/>
        <s v="ผ่องศรี จอมมูล"/>
        <s v="บริษัท กันยา การสุรา จํากัด"/>
        <s v="อรัญญา มกรมณี"/>
        <s v="บจก.ภูเขาแอดเวอร์ไทซิ่ง (สาขาที่5 ดอย"/>
        <s v="รณฤชล คชสินธุ์"/>
        <s v="N/A N/A"/>
        <s v="ชายิกา จันทะมา"/>
        <s v="นพวิชญ์การไฟฟ้า"/>
        <s v="บริษัท ไลฟ์ เฮ้าส์ เชียงใหม่ จำกัด"/>
        <s v="พิมพ์สุภา ยาสมุทร"/>
        <s v="ร้านอิ่มใจ by อออ. รับจัดทำเบรคเชียงใ"/>
        <s v="ห้างหุ้นส่วนจำกัด เชียงใหม่ เรสเตอร"/>
        <s v="แก้วเรือน สวนนิ่ม"/>
        <s v="เนื้อกระทะมุสลิม"/>
        <s v="BEAR HUG CAFE'"/>
        <s v="มนธิวาห์ ปัญโญกิจ"/>
        <s v="รวิษฎา พูนศิริพงศ์"/>
        <s v="สุภมาส อนุสนธิ์"/>
        <s v="บจ.เชียงใหม่ บ้านไทย วิลเลจ"/>
        <s v="กล้วยบิวตี้"/>
        <s v="CAI XIAOWEN"/>
        <s v="CHRISTINE LOIS"/>
        <s v="ฉันทนา บุญลือ"/>
        <s v="ชิง ทองอ้ม"/>
        <s v="นิฐานันท์ ไวปัญญา"/>
        <s v="นิตยา ตาปิน"/>
        <s v="บจ.เอ็ม เอส พี อินเตอร์เทรด"/>
        <s v="ภาสวรรธน์ วีรเดชพิพัฒน์"/>
        <s v="มนัสนันท์ ทาโน"/>
        <s v="Tommy Tommy"/>
        <s v="บริษัท ดีวัน อินโนเวชั่น จำกัด"/>
        <s v="มูลนิธิความหวังที่เต็มเปี่ยม"/>
        <s v="นิตติยา ดาวเรือง"/>
        <s v="วิเชียร ร้าน"/>
        <s v="วีรานันท์ ธนิตย์ธรรมโชติ"/>
        <s v="อ.มินิมาร์ท"/>
        <s v="3 เจ กาแฟสด"/>
        <s v="บริษัท กูร์เมต์ ไทยไทย จำกัด"/>
        <s v="จันทร์จีรา แสงฟู"/>
        <s v="สันทนา ปัญจบุตร"/>
        <s v="อานุภาพ อยู่เชื้อ"/>
        <s v="Alita Intarasuk"/>
        <s v="THE NAIL ร้าน"/>
        <s v="XIAOXIN GU"/>
        <s v="ก๋วยเตี๋ยวเรือโกเฮงรังสิต"/>
        <s v="ครัวบ้านตะวัน"/>
        <s v="ญาณนันท์ ปุญญฤทธิ์"/>
        <s v="ธัญนันท์"/>
        <s v="บริษัท ซี เอ็ม จอมพันธ์ ฟรุ๊ต จำกัด"/>
        <s v="บริษัท เค โอ บี คิว จำกัด"/>
        <s v="ภัทรพร ช่างฟิต"/>
        <s v="มารายุทธ มีโค"/>
        <s v="มิตรแท้สุราทิพย์"/>
        <s v="ร้านข้าวมันไก่เจ๊หวาน"/>
        <s v="ร้านไอศกรีมวอลล์ วัดพระธาตุดอยคำ"/>
        <s v="ลัดดา พิจารณ์วณิช"/>
        <s v="สุวนีย์ สุรินทร์"/>
        <s v="หมู่เฮา"/>
        <s v="อครพล รัตพนัส"/>
        <s v="ช.โภชนา ร้าน"/>
        <s v="ฮานี่ FOOD&amp;DRINK"/>
        <s v="พันธุ์ทิพา หลีดิลกพัฒน์"/>
        <s v="Yan Sun"/>
        <s v="บริษัท บีดับเบิ้ลยู พรอพเพอร์ตีส์ จ"/>
        <s v="ศิริลัดดา ถนัดเลื่อย"/>
        <s v="สุปราณี แว่นไว"/>
        <s v="NUAM CINGH KHAI"/>
        <s v="156 DRINK &amp; GRILL"/>
        <s v="นิรมล ปั๋นแก้ว"/>
        <s v="ข้าวซอยคุณยาย"/>
        <s v="อรินฑ์รษา อภิชัย"/>
        <s v="ชื่นจิต-ชื่นใจ เชียงใหม่"/>
        <s v="สาลิตา สาตะรักษ์"/>
        <s v="เพ็ญผกา อาจหาญ"/>
        <s v="LILI ZHAO"/>
        <s v="LUO YALING"/>
        <s v="ภรณ์วิการ์ กรรมสิทธิ์"/>
        <s v="อนงค์โภชนา ร้าน"/>
        <s v="วี.ณปภัชอาหารเจ"/>
        <s v="napat kanthawong"/>
        <s v="ชมพูนุช เกตุสกุล"/>
        <s v="LI ,YING"/>
        <s v="ณัฐกิจ แสงผึ้ง"/>
        <s v="ณัฐนิชา ก๋วยเตี๋ยวโกเด้ง ร้าน"/>
        <s v="ทรงยศ สมบูรณ์ดี"/>
        <s v="ธนกร นาฏงามขำ"/>
        <s v="นส.อนงค์ ปันทะโชติ"/>
        <s v="น้องพลอย ซักอบรีด ร้าน"/>
        <s v="บจ.อี.เค.เชียงใหม่"/>
        <s v="บมจ.บุญถาวร รีเทล คอร์ปอเรชั่น"/>
        <s v="บริษัท 43 เชียงใหม่ จำกัด"/>
        <s v="บริษัท น้ำเพียงดิน บูติค โฮเทล จำกัด"/>
        <s v="บริษัท ยูจิม จำกัด"/>
        <s v="บริษัท ร่มโพธิ์ บูติก เชียงใหม่ จำกั"/>
        <s v="บริษัท ฮิดเดน วิลเลจ จำกัด"/>
        <s v="พัชรี วรพงษ์"/>
        <s v="พีระพล คดบัว"/>
        <s v="รัตน์ธิดา พูนอริยทรัพย์"/>
        <s v="วิชัย"/>
        <s v="วิพจน์ ทองภาษี (ปิดกิจการ)"/>
        <s v="ศิริพร สอนสกุล"/>
        <s v="สมคิด ร้าน"/>
        <s v="สุกัญญา แก้วเทพ"/>
        <s v="หจก.อ้วนเฮฮา หัวปลารอยยิ้ม"/>
        <s v="หจก.เชียงใหม่แลนด์ลิสซิ่ง"/>
        <s v="ห้างหุ้นส่วนจำกัด ไฮจินิค 888 (ซีบีพี)"/>
        <s v="เบญญา จิตรงามขำ"/>
        <s v="หมูกลัดมันส์"/>
        <s v="ห้างหุ้นส่วนจำกัด สะสมบุญ"/>
        <s v="ศศิพร หาญพันธุ์บุษกร"/>
        <s v="นุชนารถ คำยา"/>
        <s v="ปราโมทย์ ปฐมวัฒนะกุล"/>
        <s v="กาญญาณัฐ อินต๊ะวงค์"/>
        <s v="ป.เป็ดไม้ประดับ"/>
        <s v="ยุทธนา การเก่ง"/>
        <s v="ฐิตาภา ลังกาเปี้ย"/>
        <s v="ปุญชรัศมิ์ จงเขตการ"/>
        <s v="รจนา ธีรไพโรจน์"/>
        <s v="ร้าน Not Just Coffee CNX"/>
        <s v="วายุ ปุราทานัง"/>
        <s v="ณัฐชยา ศุภกิจธนากร"/>
        <s v="ธนากร เชอหมื่อ"/>
        <s v="อุดม เตชะเอ้ย"/>
        <s v="คอนจี้ ระทอ"/>
        <s v="เอกราช ฐิตะสิริ"/>
        <s v="บาบีคิว อินดี้"/>
        <s v="วรัชยา อุปโรจน์"/>
        <s v="ศรินทิพย์ โง้วประเสริฐ"/>
        <s v="นภัสร์ฐนันท์ สิญจวัตร์"/>
        <s v="สินีนาถ ทิพศร"/>
        <s v="เทพ อินต๊ะ"/>
        <s v="เกษม"/>
        <s v="WEILUN MAO"/>
        <s v="ZHENG LIU"/>
        <s v="สุกี้ล่าเม่ย หม่าล่าสายพานหม้อไฟ"/>
        <s v="ห้างทองแม่เจง"/>
        <s v="ตนานุภาคเซอร์วิส"/>
        <s v="อมรเทพ ธรรมวรรณ"/>
        <s v="สิชาพัชร์ แก้วปิก"/>
        <s v="WENFENG ZHAI"/>
        <s v="ธนวัฒน์ พรมฟ้า"/>
        <s v="คลินิกหมอวารุณีเวชกรรม"/>
        <s v="บริษัท เชียงใหม่ ช็อคโกแลต จำกัด"/>
        <s v="สุรีย์ สายอุดม"/>
        <s v="บริษัท ลูน่า ไดนาสตี้ กรุ๊ป จำกัด"/>
        <s v="เวทิน ไชยแรง"/>
        <s v="บริษัท สตูดิโอ แมงโก้ จำกัด"/>
        <s v="ณัฏชยาพร มาดีโชค"/>
        <s v="หยี ซูชิเบิร์นไฟ"/>
        <s v="ชญาน์นันท์ อัศรัชพงศ์"/>
        <s v="บจ.ชุมนุมสหกรณ์การเกษตรภาคเหนือ"/>
        <s v="บริษัท 121 ทีพีพี คอฟฟี่ กรุ๊ป จำกัด"/>
        <s v="ฟูจิชูชิบาร์ ร้าน"/>
        <s v="อาทิตยา ร้าน"/>
        <s v="โรงเรียนนานาชาติ เชียงใหม่"/>
        <s v="ตำแซ่บ นังโบว์"/>
        <s v="พีเอส ช็อป"/>
        <s v="PHILIP CHI MING"/>
        <s v="สาริศา ไวโย"/>
        <s v="ข้าวต้มคนสุพรรณ"/>
        <s v="ต้ม ตุ๋น ก๋วยเตี๋ยวไก่"/>
        <s v="บจ.เดอะวอลล์แอท เชียงใหม่"/>
        <s v="เดชณรงค์ เปลี่ยนทรัพย์"/>
        <s v="หจก.บุญเกษมพาณิชย์"/>
        <s v="สุปรียา สุภา"/>
        <s v="may aung"/>
        <s v="ชวนชิม ร้าน"/>
        <s v="บจก.ภูเขาแอดเวอร์ไทซิ่ง (สาขาที่4 ดอย"/>
        <s v="กรวรรณ วงค์ศรี"/>
        <s v="นิด ฟูชืน"/>
        <s v="ไฟซอน นาปี๋"/>
        <s v="กรวรรณ บุญสูง"/>
        <s v="น้องนุด กัณฑวงษ์"/>
        <s v="ภาณุพล มุขพรหม"/>
        <s v="บริษัท ซิตี้แคมป์ จำกัด"/>
        <s v="วรากรณ์ ใจยา"/>
        <s v="ช้างคลานเบเกอรี่"/>
        <s v="Htein lin Aung"/>
        <s v="บจ.เรนวูด อินเวสเม้นท์"/>
        <s v="ประไพศรี ประเสริฐแก้ว"/>
        <s v="ศักรินทร์ ศรีเพ็ชร์"/>
        <s v="Satrewis Chalee"/>
        <s v="บริษัท เลอ บิส จำกัด"/>
        <s v="นัฐพิมล"/>
        <s v="บจ.แล็คเกอร์ แวร์ เซ็นเตอร์"/>
        <s v="พรพรรณ เลิศวงศ์วิศาล"/>
        <s v="ว.วอ"/>
        <s v="วรินทร์ทิพย์ จินดามณีศิริกุล"/>
        <s v="วาสนา สิงห์น้อย"/>
        <s v="สุกันทราแคสเคดรีสอร์ท"/>
        <s v="หจก.เอวายมีเดีย"/>
        <s v="สุมานัส อิ่นคำ"/>
        <s v="SONG JING"/>
        <s v="ณัฐกาญจน์ ร้าน"/>
        <s v="บ้านแม่ทองม้วน"/>
        <s v="มนตรี สุวรรณจักร"/>
        <s v="สกุณา ชื่นจิตต์"/>
        <s v="ห้างหุ้นส่วนจำกัด นิว เอลลิแฟนท์ โฮ"/>
        <s v="Yue Wang"/>
        <s v="ฐิติวัชร์ มัณฑะเจริญศรี"/>
        <s v="บริษัท อธิภาณุวุฒิ จำกัด"/>
        <s v="บุณฑริกา สมแสง"/>
        <s v="สุมลศรี เวชบุล"/>
        <s v="ชวนหวาน Chuan Waan CAFE"/>
        <s v="ศูนย์พัฒนาทรัพยากรมนุษย์ล้านนา"/>
        <s v="หจก.ปางเพชรกรุ๊ป"/>
        <s v="กาแฟบ้านหม้อ(ปิดกิจการ)"/>
        <s v="บ้านล้านนาไทยคูซีน"/>
        <s v="ปณิตา สาธุธรรม"/>
        <s v="สารภี เบบี้ช็อป"/>
        <s v="หจก.ส.ธุรกิจยานยนต์"/>
        <s v="สุธิสา ธนะศรี"/>
        <s v="ไทยอุย ร้าน"/>
        <s v="คลินิกทันตกรรมหมอปูน"/>
        <s v="ณัฐดนัย ศรีจันทร์"/>
        <s v="กัลยามาลย์ ศิลป์ศิริกุล"/>
        <s v="ธิดารัตน์ วาทกิจ"/>
        <s v="RP COPPY SHOP"/>
        <s v="บริษัท ปตท.บริหารธุรกิจค้าปลีก จำกั"/>
        <s v="วรเชษฐ์ จันทร์ทอง"/>
        <s v="สุธาชินี สอนไพบูลย์"/>
        <s v="ห้างหุ้นส่วนจำกัด มณีแพรพลอย"/>
        <s v="โชติอนันต์ฟาร์มร้าน"/>
        <s v="ALNIER'S PIZZA"/>
        <s v="LI , YAN"/>
        <s v="สถานสงเคราะห์เด็กบ้านชื่นชมยินดี"/>
        <s v="นวรัตน์_เกตวัลห์ เดอรุค"/>
        <s v="Ally Byally"/>
        <s v="ธฤษวรรณ เฮเบอร์ไลน์"/>
        <s v="นส.สุกัญญา ฟองอาภา"/>
        <s v="นส.เสาวลักษณ์ เทือศิริ"/>
        <s v="บัญชา สุขเกษม"/>
        <s v="สหกรณ์โรงเรียนวชิรวิทย์"/>
        <s v="สาธิต กันทะเป็ง"/>
        <s v="สุมารินทร์ ยาวิชัย"/>
        <s v="ห้างหุ้นส่วนจำกัด 42 การ์เด้น"/>
        <s v="อัมราพร จันทร์เที่ยง"/>
        <s v="เอกอมรรัฐ สุทธิสารสมบัติ"/>
        <s v="RIEN MAAIKE DE BEL"/>
        <s v="จิตรวลีย์ กำธรพาณิชย์พงศ์"/>
        <s v="บริษัท พ่อสิงโต นำโชค จำกัด"/>
        <s v="พูนทรัพย์ อินทองหลาง"/>
        <s v="ร้านน้องข้าเจ้า"/>
        <s v="สายทอง ร้าน"/>
        <s v="สุภาพร ถาเมือง"/>
        <s v="ส่วย มิ่ง"/>
        <s v="ตระการ ใบคำ"/>
        <s v="Chananart Suya"/>
        <s v="ยุพา หล้าติ๊บ"/>
        <s v="จันทร์สุดา ดวงคำ"/>
        <s v="พิมภัสสร เด็ดขาด"/>
        <s v="สมจิตร ยะโป๋"/>
        <s v="สุกัญญา กุยสุวรรณ"/>
        <s v="อันเดรอัส_วินเซนท์ แคมป์ฟอร์"/>
        <s v="อารยา อรรถคุณกรณ์"/>
        <s v="แสงจันทร์"/>
        <s v="ทัศนีย์ เขื่อนขัน"/>
        <s v="วรัญรรร์ กลัดนุ่ม"/>
        <s v="1,000,000 ป้าย ดีไซน์"/>
        <s v="กฤษฎา คูณตา"/>
        <s v="ก๋วยเตี๋ยวแม่อุ๊ย"/>
        <s v="จีระศักดิ์ วงค์สอน"/>
        <s v="นายศักดิ์ดนัย ไชยวงค์"/>
        <s v="นิสา กีสะพงษ์"/>
        <s v="บ้านยาสัตว์ ร้าน"/>
        <s v="วรัญญา สมป้อ"/>
        <s v="สมพร ภู่เขียว"/>
        <s v="สวัสดิ์ กรรมสิทธิ์"/>
        <s v="สุดาลักษณ์ วงศ์คม"/>
        <s v="อรพรรณ"/>
        <s v="เนตรนภางค์ ชัยรัต"/>
        <s v="นส.ศิริขวัญ สุรทานต์นนท์"/>
        <s v="ณิชานันท์ เลายี่ป่า"/>
        <s v="นางจ่ามนุ"/>
        <s v="จงกล วันจันทร์"/>
        <s v="ณิชนันทน์ รักษ์วรรณวงศ์"/>
        <s v="นางวนิดา ปละมัย"/>
        <s v="วิระภา คอทอง"/>
        <s v="เติม"/>
        <s v="จรัสศรี จันอารีย์"/>
        <s v="น.ส.พิชญาภรณ์ คนโต"/>
        <s v="นายสุรักษ์ เวียงแสง"/>
        <s v="บริษัท สตอรี่ส์ เชียงใหม่ จำกัด"/>
        <s v="บริษัท โฮมมี่ โฮม คาเฟ่ จำกัด"/>
        <s v="มูลนิธิพันธบริการเพื่อชนเผ่า"/>
        <s v="วังเย็น คาเฟ่"/>
        <s v="ห้างหุ้นส่วนจำกัด ไทยคอฟฟี่เชียงให"/>
        <s v="อภิฬาพาณิชย์ โดย นางสาวอภิชญา เสาร์"/>
        <s v="แบงค์ เครื่องดื่ม"/>
        <s v="จอ อึ้ง จึ้ง ปัง(ปิดกิจการ)"/>
        <s v="Haleef Beef"/>
        <s v="นานะ ซูชิ"/>
        <s v="กาญจนา เมืองนุช"/>
        <s v="คงณัชกฤษฎิ์ บุญชื่น"/>
        <s v="จิน ชาวดง"/>
        <s v="ฮ้านป้อกำนัน"/>
        <s v="Pyae phyo Tun"/>
        <s v="Portare.home แม่กำปอง"/>
        <s v="บริษัท ศตฐ จำกัด"/>
        <s v="บริษัท เชียงใหม่ โฮมโฮสต์ จำกัด"/>
        <s v="ร้านอาหาร บิสโทร เอ้า แดร เอา"/>
        <s v="ไก่ทอดหาดใหญ่ไชน่า สาขาเชียงใหม่"/>
        <s v="น.ส.จิตติมา เปาอินทร์"/>
        <s v="20 GRAMS"/>
        <s v="3 ก."/>
        <s v="@ทองหล่อ คาเฟ่ (ปิดกิจการ)"/>
        <s v="AI SUSHI ร้าน"/>
        <s v="BAR 77 (ปิดกิจการ)"/>
        <s v="CEN YAN JUN"/>
        <s v="CHAI , XIN"/>
        <s v="COMECO COFFEE"/>
        <s v="DK"/>
        <s v="Dan Liao"/>
        <s v="FENG , LI"/>
        <s v="Hachi Kitchen &amp; Rental Room"/>
        <s v="JIANG MENGTING"/>
        <s v="K-PERFECT NAILS &amp; SPA"/>
        <s v="LAN DAI"/>
        <s v="LINDA COONS SANTITHARANGKUL"/>
        <s v="MIN KHANT HMU"/>
        <s v="MU SONGLIN"/>
        <s v="Marner Coffee"/>
        <s v="Mia Wan"/>
        <s v="PAK CHI YIP"/>
        <s v="SAN HTET HTET HLA"/>
        <s v="Steven Stinespring"/>
        <s v="WEI HUANG"/>
        <s v="YASUSHI KATO"/>
        <s v="ZHANG, RONGYAN"/>
        <s v="ZIN ME CHO"/>
        <s v="umporn aiao"/>
        <s v="กชพร วิรโชติวาทิน"/>
        <s v="กฤติน ฉัตรแก้วชูไทย"/>
        <s v="กัณณรา เพชรพงษ์"/>
        <s v="กิจธดาลานมัน"/>
        <s v="กุลนิษฐ์ ปานจักร"/>
        <s v="กู้ศักดิ์ อาสาสรรพกิจ"/>
        <s v="ครัวป้าน้อย"/>
        <s v="จารุวรรณ จันแก้ว"/>
        <s v="จิรศักดิ์ โภคะกุล"/>
        <s v="จิราณัฏฐ์ บัณฑิตคุณานนต์"/>
        <s v="จิราภรณ์ อินแสง"/>
        <s v="จุฑามาศ เกตุเจริญผล"/>
        <s v="ชยากรณ์ อินทกุล"/>
        <s v="ชินะตา นนทวณิช"/>
        <s v="ชูเกียรติ สุขเสถียร"/>
        <s v="ซีทีเค มินิมาร์ท"/>
        <s v="ญาณิศา สิทธิประเสริฐ"/>
        <s v="ณภัทร รวมศิริวัฒนกุล"/>
        <s v="ณัชวิภา สุวรรณ"/>
        <s v="ณัฐกมล สอนเพ็ง"/>
        <s v="ณัฐรดา แก้วปัญญา"/>
        <s v="ณัฐลักษณ์ คูตระกูล"/>
        <s v="ดอกอ้อย นามชู"/>
        <s v="ดาวเงิน ร้าน"/>
        <s v="ตำนานโฟล์ค"/>
        <s v="ทศพร มุสิกเจริญ"/>
        <s v="ทุ่งแสงคำ คาเฟ่"/>
        <s v="ธนิก อุทัยธารา"/>
        <s v="ธัญชนก ใบผ่อง"/>
        <s v="ธัญญา แบรดเลย์"/>
        <s v="ธีรยุทธ มูลธิ"/>
        <s v="น.ส.ศิรินภา หล้ายวน"/>
        <s v="นงคราญ"/>
        <s v="นงนุช คาบเพ็ชร"/>
        <s v="นมสดพระนคร สาขา กาดทวีโชค เชียงใหม่"/>
        <s v="นส.นลิสา แซ่อู๋"/>
        <s v="นั่งร้าน นครพิงค์"/>
        <s v="นางลัดดา เจตะบุตร"/>
        <s v="นางอรยา วรศรี"/>
        <s v="นางอุไร ปาลี"/>
        <s v="นายอำพล สัตย์มี"/>
        <s v="นินาท บัววังโป่ง"/>
        <s v="บจ.แสงชัยมอเตอร์เซลส์"/>
        <s v="บจก.ดอกบัวฟู๊ดส์"/>
        <s v="บจก.ใจใสเบเกอรี่"/>
        <s v="บริษัท รีนาต้า จำกัด"/>
        <s v="บริษัท สุรินทร์แก๊ส 2013 จำกัด"/>
        <s v="บริษัท ออกซฟอร์ด เอ็ดดูเคชั่น จำกัด"/>
        <s v="บริษัท เชียงแสง ซูบารุ เชียงใหม่ จำก"/>
        <s v="บ้านรักสกุล"/>
        <s v="ประนอม สังขสรรณ"/>
        <s v="ผกามาศ ชัยชะนะ"/>
        <s v="ฝันหวาน"/>
        <s v="พรจิตต์ ร้าน"/>
        <s v="พรนับพัน เพลส"/>
        <s v="พัชราภรณ์ ทำบุญ"/>
        <s v="พัชราวลี อัศวสิริสาร"/>
        <s v="พิมพร สมบูรณ์ชัย"/>
        <s v="พี.เอส.ช้อปปิ้ง"/>
        <s v="พูนศรี ทองสุรเดช"/>
        <s v="พูนสิริเภสัช ร้าน"/>
        <s v="ภวชล ปภัตพรชัย"/>
        <s v="ภาณุมาส คำราพิช"/>
        <s v="รฐณ์ชนกภ์ สาธุเม"/>
        <s v="รณศักดิ์ สีลาพัฒน์"/>
        <s v="รุ่งทิพา โพธิ์สว่าง"/>
        <s v="รุ่งนภา ธนาวัฒน์โชติกุล"/>
        <s v="รุ่งฤดี ตนหมั้น"/>
        <s v="รุ่งโรจน์ ขนส่ง"/>
        <s v="ร้าน จุ่มลืมบ้าน"/>
        <s v="ร้าน แสงผึ้ง การค้า"/>
        <s v="ร้านข้าวแกงปักษ์ใต้เชียงใหม่ลองแล"/>
        <s v="ร้านภูฟ้า สาขาน่าน"/>
        <s v="ล้านสวนดอกแก๊ส"/>
        <s v="วรรณี สง้า"/>
        <s v="วรวลัญช์ ข่ายแก้ว"/>
        <s v="วันดี พานิชย์"/>
        <s v="วันนิศา หงษ์วงค์"/>
        <s v="วัลลยา โกฎแก้ว"/>
        <s v="วิกาญดา"/>
        <s v="วิจักษณ์ ศรีสัจจะเลิศวาจา"/>
        <s v="วิรงรอง หุ่นสุวรรณ"/>
        <s v="วีรวัฒน์ มธุรส"/>
        <s v="ศศิพิมล ช่างไม้"/>
        <s v="ศิริชัยการค้า"/>
        <s v="ศิรินทิพย์ นันทวาศ"/>
        <s v="ศิริลักษณ์ ธิติมุทา"/>
        <s v="ศิริวรรณ จันใส"/>
        <s v="สัจจพร แสงสุวรรณ"/>
        <s v="สันป่าตอง เอส อาร์ ปิโตรเลียม"/>
        <s v="สิทธิชัย อาซอง"/>
        <s v="สุขฤทัย สีสนทอง"/>
        <s v="สุชาดา"/>
        <s v="สุทธิชัย"/>
        <s v="สุพิน"/>
        <s v="สุภาโภชนา ร้าน"/>
        <s v="หจก. เมดิคอล อีควิปเมนท์ เซลล์ แอนด์"/>
        <s v="หจก.สารภีพานิช"/>
        <s v="หจก.เอ็นพีพีที เทรดดิ้ง"/>
        <s v="หจก.แม่คำมีคอนกรีต"/>
        <s v="หัตถยาภรณ์ ฐานดี"/>
        <s v="ห้างหุ้นส่วนจำกัด เอ็นพี ไลฟ์ กรุ๊ป"/>
        <s v="อธิพงศ์ หาญพันธุ์บุษกร"/>
        <s v="อนุวัต ไทรย้อย"/>
        <s v="อนุสรา ขอดฝั้น"/>
        <s v="อมร ขจรบุญ"/>
        <s v="อมรรัตน์ เสาธง"/>
        <s v="อรวรรณ แซ่เจิ้ง"/>
        <s v="อลิศรา สายด้วง"/>
        <s v="อลิสา หอพิสุทธิสาร"/>
        <s v="อัจฉรีย์ณภา เอี่ยมอาภรณ์"/>
        <s v="อัญชนิกา ตรึงธวัชชัย"/>
        <s v="อัณศิมา นัยกุล"/>
        <s v="อารียา เกตสระไชย"/>
        <s v="อำเภาวรรณ์ แสงเดช"/>
        <s v="อุดมสุขหมู กะทะ ร้าน"/>
        <s v="อุมารินทร์ อินโปธา"/>
        <s v="ฮูดกามิล เจะมะ"/>
        <s v="เบญญาภา มากมาย"/>
        <s v="เปี่ยมขวัญ วุฒิชมภู"/>
        <s v="เยาวลักษณ์ วรภัททิวัตถ์"/>
        <s v="เยาวเรศ ไชยมงคล"/>
        <s v="เว่งอังการค้า"/>
        <s v="เอนกบุญ โรจนเสถียร"/>
        <s v="แจ็คกี้ แจ็ค ค๊อฟฟี่"/>
        <s v="โสภา เอี้ยงทอง"/>
        <s v="โอฬาร สมพร"/>
        <s v="ไพลิน ปัญญากรณ์"/>
        <s v="บริษัท เอดับเบิ้ลยูซี โมเดิ้ล โฮเทล"/>
        <s v="บ้านพักริมน้ำใบเฟิร์นแม่กำปอง"/>
        <s v="ยุทธพงษ์ ปรีดีชม"/>
        <s v="ขวัญใจข้าวราดแกง"/>
        <s v="วิภารัตน์ วงศ์ใหญ่"/>
        <s v="Coffee By Sunee"/>
        <s v="ร้าน เต๋าไฟ"/>
        <s v="อันชลี สมพงษ์"/>
        <s v="JOHN VERNON LE GRAND"/>
        <s v="NANDAR MOE"/>
        <s v="WAI WAI HLAING"/>
        <s v="กัญญาภัค ไตรจักร"/>
        <s v="กาแฟบ้านก้ามปู"/>
        <s v="ธนัชพัชร์ ดวงศรี"/>
        <s v="น้องจ๋าขนมหวาน"/>
        <s v="บจ.ทีเอส ซัพพลายแอนด์คอนสตรัคชั่น"/>
        <s v="บจ.เชียงใหม่อุตสาหกรรมพลาสติก"/>
        <s v="บจก. เจียงตู โอเรียนท์ คัตติ้ง ทูลส์ ("/>
        <s v="บจก.ริช ล้านนา เฮ้าส์ เชียงใหม่"/>
        <s v="บริษัท เอส.เอส.อาร์ เดเวลอปเมนต์ จำกั"/>
        <s v="บีบีมินิมาร์ท"/>
        <s v="บ้านข้าวเงี้ยวคุณยาย"/>
        <s v="สุกัญญา แสนแปง"/>
        <s v="หจก.เอ แอนด์ บี ก๊อปปิ้ เซ็นเตอร์"/>
        <s v="หอพักกัญญาภัทร"/>
        <s v="อรพิน ปงปัญญายืน"/>
        <s v="อาทิตยาคิ้วสวย"/>
        <s v="อุไร วิทามงคล"/>
        <s v="กัญธนัช ชลธนัชวานิช"/>
        <s v="JAI, WANG"/>
        <s v="Jutaporn Saofun"/>
        <s v="บุษยามาศ สร้อยทอง"/>
        <s v="บริษัท ธนสิน 2560 จำกัด"/>
        <s v="มณีรัตน์ จริยาเวช"/>
        <s v="ลดาวัลย์ สันติกร"/>
        <s v="ลัดดา คร้ามยิ้ม"/>
        <s v="ศศิพิมล รัศมิ์พัชรกุล"/>
        <s v="สวนอาหารบัว"/>
        <s v="สุรีย์รัตน์ สุขสีทอง"/>
        <s v="อภิชญานันท์ พงษ์โสด"/>
        <s v="อรกัญญา มุสิกสาร"/>
        <s v="นันธิตา เปี่ยมศักดา"/>
        <s v="บริษัท จุนหง อินเตอร์เนชั่นแนล จำกั"/>
        <s v="บ้านพักเด็กด้อยโอกาส(มูลนิธิ)"/>
        <s v="Piyaporn Klinhom"/>
        <s v="พรนภา ของมา"/>
        <s v="ร้านข้าวแกงยายแจ๋ว"/>
        <s v="DoiBake (ดอยเบค)"/>
        <s v="FREDDIE SOLIS"/>
        <s v="HLA THANDA"/>
        <s v="Mee Chit"/>
        <s v="Pann Mo Mo Thwin"/>
        <s v="Piyapat Keeratichoknan"/>
        <s v="Ratchamas Aryumun"/>
        <s v="ณิรินทร์ วงศ์คำ"/>
        <s v="ธัญญนรี เครือวงค์"/>
        <s v="นาตาชา โยห์"/>
        <s v="นาย สมหมาย แสงศรี"/>
        <s v="นิษา คงพัฒนานันท์"/>
        <s v="บจก.ยูนิค พร็อพเพอร์ตี้ ดีเวลลอปเม้"/>
        <s v="บริษัท เค ซี ซี พี 2011 กรุ๊ป จำกัด"/>
        <s v="บริษัท เอสบี ซีคิวริตี้ ซิสเต็มส์ จำ"/>
        <s v="บ้านป๊อกป๊อก"/>
        <s v="ระพีพรรณ เขื่อนแดง"/>
        <s v="รุจิรา ชันแสง"/>
        <s v="ร้าน แม่ศรี"/>
        <s v="ร้านเอ็นบีซีซาวด์"/>
        <s v="วรพงศ์ พรหมพฤกษ์"/>
        <s v="วาทิตย์ บุรวิชเกษตรกร"/>
        <s v="ศุภฤกษ์ ราชกูลบุญทำ"/>
        <s v="สำนักงานเทศบาลตำบลสอง(กองคลัง)"/>
        <s v="สุธาทิพย์ ยะปะนันท์"/>
        <s v="สุพัตรา"/>
        <s v="อณัญญา แปงวัน"/>
        <s v="อาทิตยาพร ธีระภัทรภิญโญ"/>
        <s v="เบญจมาส เนติโรจนชัยชาญ"/>
        <s v="เล็กก๊อปปี้ ร้าน"/>
        <s v="ไชยยงค์ ต๊อดแก้ว"/>
        <s v="วชิราภรณ์ อัตวุฒิ"/>
        <s v="Baby Sprouts ( เบบี้ สเปราท์ )"/>
        <s v="ไก่ทอดหน้าโรงเรียน"/>
        <s v="Chanantida Pinjai"/>
        <s v="EI EI THWE"/>
        <s v="Kittichai Phakdeepairoj"/>
        <s v="LAI, PO-LIN"/>
        <s v="ROBERT DAILEY"/>
        <s v="Suriwipa Chueakhamchan"/>
        <s v="Wang Lei"/>
        <s v="XUE HUI"/>
        <s v="ZHANG , YALU"/>
        <s v="กนกวรรณ สุรยกิจ"/>
        <s v="กฤษฎา ไทรงาม"/>
        <s v="กัญภญา เพชรางกูร"/>
        <s v="การศึกษาภาคค่ำ ม.พายัพ สนง."/>
        <s v="กิ่งดาว"/>
        <s v="คณาธิป สร้อยเพชร"/>
        <s v="จันทร์ฟอง ดวงแสง"/>
        <s v="จุฑารัตน์ สารพิมพ์"/>
        <s v="ชนิดา"/>
        <s v="ชลธิชา ชื่นชูไพร"/>
        <s v="ชวนชมคาเฟ่@วอแก้ว ลำปาง"/>
        <s v="ชินกฤต ชัยลังการ์"/>
        <s v="ซือซัง แซ่ตง"/>
        <s v="ณัฏฐณิฌาญ์ มโนดิเรกฤทธิ์"/>
        <s v="ณัฐณิชา ม่านแก้วจู"/>
        <s v="ณัฐธิดา ใจแก้ว"/>
        <s v="ดาราภรณ์ สุรินทร์"/>
        <s v="ทัพพ์เทพ สุนทรพลเชฏฐ์"/>
        <s v="ธนสรการค้า"/>
        <s v="น.ส.สกาวรัตน์ คำฟู"/>
        <s v="นงลักษณ์ ร้าน"/>
        <s v="นภา จิรจริยาเวช"/>
        <s v="นฤมล เกิดสว่าง"/>
        <s v="นส.ปรัธนา บุญตันกัน"/>
        <s v="นส.ปาริชาติ เทกัณฑ์"/>
        <s v="นัทชนน มนัสปิติ"/>
        <s v="บจ.ซี.ซี.เอส.แคร์แอนด์คลีนเซอร์วิส"/>
        <s v="บจก.ภัทรชน ฟู้ด แอนด์ บิสโทร"/>
        <s v="บริษัท บ้านหมอนอุ่น จำกัด"/>
        <s v="บริษัท ริชมอนด์ มอนสเตอร์ จำกัด"/>
        <s v="บิ๊ก ร้าน"/>
        <s v="ปฐมพร แย้มทัพ"/>
        <s v="ปพิชญา ใจมา"/>
        <s v="ประกายดาว โทสินธิติ"/>
        <s v="พรทิพย์ บุญช่วย"/>
        <s v="พรธิพรรณ วิทยสิงห์"/>
        <s v="พรรณี กันทะวัง"/>
        <s v="พัชราภรณ์"/>
        <s v="พิมประภา ตาปัน"/>
        <s v="ภัสร์พิชชา พงษ์สิริบันฑิต"/>
        <s v="มณีวรรณ พิทาคำ"/>
        <s v="มล กอขุนยวม"/>
        <s v="ม่อนสวนคาเฟ่ 188"/>
        <s v="ยิ้มหวาน หวาน"/>
        <s v="รัชกฤต นันทิเมธาวี"/>
        <s v="รัฐศาสตร์ ขันคำกาศ"/>
        <s v="รัตนา กองป้อ"/>
        <s v="ร้าน ส.วรกิจการค้า"/>
        <s v="ร้านโมมิจิ"/>
        <s v="วรัชยา มาผาบ"/>
        <s v="ศรัณไชย ใจอาจ"/>
        <s v="ศรินทิพย์ ชุมภูพิทักษ์"/>
        <s v="ศุภนิตย์การพิมพ์"/>
        <s v="สรวิศ จีนานุรักษ์"/>
        <s v="สันต์ภพ ไพรวนาวัลย์"/>
        <s v="สำนักงานศาลปกครองเชียงใหม่"/>
        <s v="สุชาดา ปวงจักรทา"/>
        <s v="สุนิสา ปัญญาวิลาศ"/>
        <s v="สุมิตตา วรรณมณี"/>
        <s v="สุริยันต์ วารินทร์"/>
        <s v="สุรีย์รัตน์ เชาวน์ภัณฑ์กุล"/>
        <s v="หจก.สวนสุขภาพบีสซิเนส"/>
        <s v="หจก.เค.เอ็ม.ซัพพลาย เชียงใหม่ (2018)"/>
        <s v="หจก.โชคดีเชียงใหม่"/>
        <s v="หมูยอเวียงเหนือ ร้าน"/>
        <s v="ห้างหุ้นส่วนจำกัด อิม เรสซิเดนซ์"/>
        <s v="อ.เจริญทรัพย์"/>
        <s v="อภิชัย มีเกียรติชัยกุล"/>
        <s v="อรรถวุฒิ แก้วศรี"/>
        <s v="เตี๋ยว ข้าง วัด"/>
        <s v="เยาวรัตน์ ร้าน"/>
        <s v="เหรียญทอง เกษพรหม"/>
        <s v="เหลา บิสทโร"/>
        <s v="เอกชัย การค้า"/>
        <s v="เอกพล พงษ์พิกุล"/>
        <s v="แสงรวี มิ่งขวัญธารากุล"/>
        <s v="โอชัวร์ คณิต"/>
        <s v="วีรญา กล้ามาก"/>
        <s v="SU MYAT L WIN"/>
        <s v="วรัญญา ตะติรัตน์"/>
        <s v="JIN, HONGJIAN"/>
        <s v="Jeannine Lafarge"/>
        <s v="Retro Cafe"/>
        <s v="YAN HAN"/>
        <s v="ชัญญาภัค แซ่ติ้ง"/>
        <s v="ธรรมศร ชุติคุณากร"/>
        <s v="ผุสดี งามนิวัฒนวงศ์"/>
        <s v="พรหมมาค้าข้าว"/>
        <s v="พลณสรณ์ วรกฤตพิพัฒน์"/>
        <s v="พิศวาส อินทรัตน์"/>
        <s v="ภัทรพรรณ เหล่าสถิรวงค์"/>
        <s v="ร้านกังวานคาเฟ่"/>
        <s v="ศรุดา จิรพลวัตร"/>
        <s v="สังวาลย์ แม็คคัลลัม"/>
        <s v="สุขณิชชา ธนัชกีรติธาดา"/>
        <s v="สุรศักดิ์เภสัชกร"/>
        <s v="หจก.ดับเบิ้ล ยู แปดสองแปด"/>
        <s v="อ่อนน้อม ด้วงหล้า"/>
        <s v="เบญจมาศ เคหดิษฐ์"/>
        <s v="เบญญภา แสนยี"/>
        <s v="บริษัท บลูมอิน ครีเอชั่น จำกัด"/>
        <s v="สวนองุ่นอิ่มสุข"/>
        <s v="JOHN PAUL DIMAYACYAC"/>
        <s v="LI XIAOLI"/>
        <s v="จักรพันธ์ บุญใหญ่"/>
        <s v="ซัก อบ รีด วาเลน &amp; วาลิน"/>
        <s v="นาน จิ่งอู"/>
        <s v="นายสิทธิศักดิ์ แซ่ลิ่ม"/>
        <s v="บจ.ที.จี.ซี.ไทยโกลบอล"/>
        <s v="ประวุฒิ เรืองขจร"/>
        <s v="พัชพร สุขโรจน์"/>
        <s v="เด็ดยำ ตำนัวร์ ครัวอีสาน"/>
        <s v="วิชญพัฒน์ บุญกาญจน์"/>
        <s v="โรงแรม ชนบท โดย นาย อภิมาน มหาวัจน์"/>
        <s v="Nullวันวิสาข์ Nullภณิดาภร"/>
        <s v="ร้านที่นอนมารีนา นานาที่นอน"/>
        <s v="วลีพร จัง"/>
        <s v="สาริศา ยองคำอนิวัตติ์"/>
        <s v="supatsara wannaprasert"/>
        <s v="คำบาง"/>
        <s v="อัมผกา โปธิตา"/>
        <s v="เจนวิทย์ เสริญสมบูรณ์"/>
        <s v="โสภา โพธิ"/>
        <s v="มูลนิธิโครงการหลวง"/>
        <s v="CHICK SHACK"/>
        <s v="KONDO RIEKO"/>
        <s v="MASAHARU YUMOTO"/>
        <s v="River Rock Cafe Hill"/>
        <s v="WANG, JUN"/>
        <s v="Wansuda"/>
        <s v="YINGDI LUO"/>
        <s v="จิรัชญา สุทาชัย"/>
        <s v="จิราณี ทองมะไพ"/>
        <s v="ฐิตินันท์ จิระพาณิชย์"/>
        <s v="ณฐาณัฏฐ์ บุญฑริกวงค์"/>
        <s v="ณัฐวุฒิ ม่วงเขียว"/>
        <s v="ณิรินทร์พัชร์ ทรายคำปวน"/>
        <s v="ธรรมธรณ์ จารุสวัสดิ์"/>
        <s v="ธัญลักษณ์ จำนงหาญ"/>
        <s v="นายทิชากร สุ่มมาตย์"/>
        <s v="บจ.โซโจ คาเฟ (2)"/>
        <s v="บริษัท ข้าวต้ม วัน บาท จำกัด"/>
        <s v="บริษัท ผลิดอกออกใบไม่ จำกัด"/>
        <s v="บริษัท พีเอ เอ็มเค เอ็กซ์ต้า กรุ๊ป จำ"/>
        <s v="บริษัท อิงบุญ88 จำกัด (สำนักงานใหญ่)"/>
        <s v="บริษัท เนลสัน หวัง จำกัด"/>
        <s v="บริษัท เฟลิกซ์ เฮลตี้ จำกัด"/>
        <s v="พฤทธิ์ บุญกิตติพร"/>
        <s v="พัชราภรณ์ จำรูญ"/>
        <s v="พิศกมล ร้าน"/>
        <s v="มนตรี สิทธิปรีชาชาญ"/>
        <s v="มังกร มองการณ์ไกล"/>
        <s v="รุ่งทิวา เชาวน์สิริวีรกุล"/>
        <s v="ร้านพอเพียง"/>
        <s v="วิสิษฐ์ศักดิ์ สุพพร"/>
        <s v="ศรายุทธ ชัยคำหล้า"/>
        <s v="สติ๊กเกอร์ช๊อป ร้าน"/>
        <s v="หจก.ธณานา"/>
        <s v="หจก.พีรญาปาย"/>
        <s v="เบญจมาศ ไชยวงศ์"/>
        <s v="Khaing Aung"/>
        <s v="กัญญารัตน์ ซิมทิม"/>
        <s v="ครัวกาสะลอง"/>
        <s v="จารุภา จันสวัสดิ์"/>
        <s v="บจ.สินมั่นคง ลิสซิ่ง"/>
        <s v="ปวริศา"/>
        <s v="ภูธนิศร์สิทธิ ไชยยา"/>
        <s v="วรัทยา เป็งพยอม"/>
        <s v="วังน้ำค้าง ร้าน"/>
        <s v="แม่ข่าพานิชย์"/>
        <s v="บริษัท กิมมี เชลเตอร์ จำกัด"/>
        <s v="วศินภัทร์พานิช"/>
        <s v="Nattaporn Niruttisayavanit"/>
        <s v="รุ่งทิพย์"/>
        <s v="ไพรินทร์ ร้าน"/>
        <s v="HKUN MYAT"/>
        <s v="YAN LUO"/>
        <s v="ณัฎฐนิชา กลิ่นทับ"/>
        <s v="ณิรัชญา แสนใจ"/>
        <s v="เพิ่มยศ เหลืองประเสริฐ"/>
        <s v="จินนี่@เฮือนสุรีย์"/>
        <s v="หจก.แสงกระจ่าง ก่อสร้าง"/>
        <s v="Auttawat Wonglue"/>
        <s v="Wilaksana Kotpanya"/>
        <s v="นางวันวิสาข์ ไชยเวช"/>
        <s v="A.CAMP"/>
        <s v="นายธรรศ จิรเดชปภาดา"/>
        <s v="ร้านสามกลอยลอยแก้ว"/>
        <s v="ศรัญญา ชัยคำ"/>
        <s v="วาสนา ฝั้นทองชัย"/>
        <s v="บริษัท มิดทาวน์ เฮ้าส์ จำกัด"/>
        <s v="นส.รุ้งทิวา แก้วสาร"/>
        <s v="ดรุณี"/>
        <s v="ศูนย์พัฒนาเด็กเล็กสองภาษาบ้านต้นป"/>
        <s v="แคนนา การ์ด"/>
        <s v="บริษัท ศิรินิมมาน จำกัด"/>
        <s v="ALIZ COFFEE"/>
        <s v="Dunk Arayavudh"/>
        <s v="Grill and Token"/>
        <s v="HONGJIAN YANG"/>
        <s v="HONGWOO JO"/>
        <s v="Itti Arjhan"/>
        <s v="KA KEI LEE"/>
        <s v="KAROL CEZARY, MACHETA"/>
        <s v="Karen Luo"/>
        <s v="Little Pig station"/>
        <s v="MALAYSIAN TOURIST"/>
        <s v="Papitchaya Uaisin"/>
        <s v="The Thai Street Bar and Bistro"/>
        <s v="Theenabordin Yottha"/>
        <s v="Urban Cafe"/>
        <s v="WU, XIN"/>
        <s v="Wagoo Wagoo Burger and Chicken"/>
        <s v="Wanvisa Kulabsang"/>
        <s v="XIA TINGTING"/>
        <s v="YANG, CATHRYN ANNE"/>
        <s v="YUK LING LEUNG"/>
        <s v="Zhang Zhenwei"/>
        <s v="Zoo Chiangmai Cafe"/>
        <s v="chokchai saekhow"/>
        <s v="กรองกาญจน์ กันใจ"/>
        <s v="กัณณ์ณิชา"/>
        <s v="กาญจนา ปัญญามณีศร"/>
        <s v="กุ่ยเฮงฮวด ร้าน"/>
        <s v="ขาวจั๊วะ ซักอบรีด"/>
        <s v="ข้าวซอยเฟื่องฟ้า"/>
        <s v="ข้าวต้มจั่นเจา"/>
        <s v="จันทนา สันทิศ"/>
        <s v="ชนัญชิตา ไชยชนะ"/>
        <s v="ชมนาคาเฟ่เชียงใหม่"/>
        <s v="ญาณี ไรเออร์"/>
        <s v="ฐาปณีย์ สุริโยดร"/>
        <s v="ดรอป อิน"/>
        <s v="ถาวรกิจ อะไหล่ยนต์"/>
        <s v="ทวีพรการไฟฟ้า ร้าน"/>
        <s v="ทองเยาวราช ร้าน"/>
        <s v="ธนพร อะไหล่"/>
        <s v="นส.ชงโค คลังดิษฐ์"/>
        <s v="นางกมลวรรณ ตันติไชยบริบูรณ์"/>
        <s v="นางสาว ชลธิชา ทองยอดเกรื่อง"/>
        <s v="น้องใบเตย ร้าน"/>
        <s v="บจ.ภูทะวี เฮ้าส์"/>
        <s v="บจ.ม่อนพนานนท์ รีสอร์ท แอนด์ สปา แมเน"/>
        <s v="บจ.เชียงใหม่ ไนท์บาซาร์ คอนโดเทล"/>
        <s v="บริษัท บี่เฮียงอินเตอร์ฟู๊ด จำกัด"/>
        <s v="บริษัท ปิตุพงศ์ ปิโตรเลียม จำกัด"/>
        <s v="บริษัท มูส โฮเทล จำกัด"/>
        <s v="บริษัท สำนักงานกฎหมาย นวรัตน์ จำกัด"/>
        <s v="บริษัท เขียวไข่กาจริงใจ จำกัด"/>
        <s v="บริษัท เค้กบ้านเปี่ยมสุข จํากัด"/>
        <s v="บริษัท เดสทิเนชั่น เรสเตอรองตส์ (ไทย"/>
        <s v="บริษัท เวสท์ ดับเบิ้ลทรี จำกัด"/>
        <s v="บริษัท เอส.เค.วาย.สปอร์ต จำกัด"/>
        <s v="บริษัท ใจแชมป์ไทย จำกัด"/>
        <s v="บริษัทวิริยะ ฟู๊ด โซลูชั่นส์ จำกัด"/>
        <s v="บุญยพานิชย์ ร้าน"/>
        <s v="บ้านธรรมรัตน์"/>
        <s v="บ้านสวนสมบูรณ์ฟาร์ม"/>
        <s v="ปาณิสรา บุญปั๋น"/>
        <s v="ปูรณ์ภัสสร สุริยพงศ์"/>
        <s v="ผินรักษ์ การค้า สันกำแพง"/>
        <s v="ผ่องศรี"/>
        <s v="พรทิพย์ เตชะตน"/>
        <s v="พัชญธิดา ไชยทิพย์"/>
        <s v="พิตรพิบูล ทาระษา"/>
        <s v="มานา เนื้อตุ๋นยาจีน"/>
        <s v="มิยูกิ"/>
        <s v="มูลนิธิอะทาราเซีย"/>
        <s v="รัตนกิจ ร้าน"/>
        <s v="รุ่งงนภา จิรายุวัฒนา"/>
        <s v="ร้าน เด่นโอสถ"/>
        <s v="ร้านฮักน้ำ"/>
        <s v="ลักษณาพร อาณัติวงศ์"/>
        <s v="วงศ์ วนัปติกุล"/>
        <s v="วนัสพร อยู่เย็น"/>
        <s v="วรรณี เทียนตระกูล"/>
        <s v="วราพร"/>
        <s v="วิรัชชา เบิร์ช"/>
        <s v="วีระชัย จำเริญดารารัศมี"/>
        <s v="ศรัญญา ศิรินภาพันธ์"/>
        <s v="ศศิพินต์ สุขบุญพันธ์"/>
        <s v="ศุภวัฒน์ สัจจะวาที"/>
        <s v="สมฤกษ์ พอกจันทร์"/>
        <s v="สาวิตรี ม้าเจริญตระกูล"/>
        <s v="สำนักงาน กศน. จังหวัดเชียงใหม่"/>
        <s v="สำนักปลัดเทศบาลตำบลสันทรายหลวง"/>
        <s v="สิริพิมล สุภาชนะ"/>
        <s v="สิริลักษณ์ วงค์แสนสี"/>
        <s v="สิริวรางค์ ปัญญาแก้ว"/>
        <s v="สุวรรณ ทิพยวัฒน์"/>
        <s v="หจก.ซีวิลแอสโซซิเอชั่น"/>
        <s v="หจก.ม่อนธารธรรม รีสอร์ท รักในหลวง"/>
        <s v="หจก.อัครออยส์"/>
        <s v="ห้างหุ้นสวนจำกัด สวนไผ่นายยิ้ม"/>
        <s v="ห้างหุ้นส่วนจำกัด จาวนา อีทเทอรี่"/>
        <s v="ห้างหุ้นส่วนจำกัด สมาย ออแกนิคฟาร์ม"/>
        <s v="อนุบาลร่มเย็น ร.ร."/>
        <s v="อนุบาลสวนองุ่น ร.ร."/>
        <s v="อภิเดช จนิตศิลป์"/>
        <s v="อริศา พรหมหล้า"/>
        <s v="อริสา บุญยัง"/>
        <s v="อัครพล ณ ลำพูน"/>
        <s v="อาชิง แซ่จาง"/>
        <s v="อาทิตยา วณิชชานนท์"/>
        <s v="เพลินพิศ ยะสะวุฒิ"/>
        <s v="เพ็ญทิพย์ วงศ์มณีนิล"/>
        <s v="เพ็ญสุภา ออรุ่งโรจน์"/>
        <s v="เฟื่องฟ้า จันทร์ทิพย์"/>
        <s v="เรณู วัชรกฤชกรณ์"/>
        <s v="เฮียเด่นหมูย่างเกลือ"/>
        <s v="แจ่งศรีภูมิเฮ้าส์"/>
        <s v="แพร จิตตาลาน"/>
        <s v="แสงเดือน ปงรังษี"/>
        <s v="โสพิดา ทาเป็ง"/>
        <s v="โสภาคย์สิริ ขำน้ำคู้"/>
        <s v="ไกรสร ร้าน"/>
        <s v="ไก่ทอดทาโร่"/>
        <s v="กรกฎ นวชัย"/>
        <s v="ยุพิน"/>
        <s v="วาสนา เสมอเชื้อ"/>
        <s v="ดรุณี จะลอ"/>
        <s v="Juice Central"/>
        <s v="MI MI PYONE"/>
        <s v="Natthamon Khantharat"/>
        <s v="Pongnaphat Somsakhirun"/>
        <s v="RANSANG, MU"/>
        <s v="Santi Bakery (สันติ เบเกอรี่)"/>
        <s v="Wei Deng"/>
        <s v="ZHENGJING LIU"/>
        <s v="siwadon kititan"/>
        <s v="กนกธร ชัยพันธ์"/>
        <s v="กรรณิกา ทะนาวา"/>
        <s v="กฤษดา อินทร์แก้ว"/>
        <s v="กัสโต เฮาส์"/>
        <s v="กาญจนาพร วงค์คำมูล"/>
        <s v="กิตติยา วารีศรี"/>
        <s v="ก๋วยเตี๋ยวไก่สมถวิท"/>
        <s v="จารุเนตร วงษ์ฟอง"/>
        <s v="จิน อิน"/>
        <s v="จิราพร หินก้อน"/>
        <s v="ฉัตรอุทุมพร จิตเที่ยง"/>
        <s v="ชนกนันท์ ยอดดอนไพร"/>
        <s v="ชนกนาถ ชัยโชค"/>
        <s v="ชุลี รัตนะ"/>
        <s v="ซักเกิบแอนด์สปา"/>
        <s v="ทัศนีย์ บัวเขียน"/>
        <s v="ทิพากร หวังวานิช"/>
        <s v="ธนดล ประจงกิจ"/>
        <s v="ธนทัต เด่ยะ"/>
        <s v="ธนัชพร สารรุน"/>
        <s v="ธนาวิทย์ วงศ์เสือ"/>
        <s v="ธัญชนก จันทร์คำ"/>
        <s v="ธารเพชร อินต๊ะ"/>
        <s v="นงนุช แสนย่าง"/>
        <s v="นพนันท์ ศรีม่วง"/>
        <s v="นส.ชวนมนัส พิณเผือก"/>
        <s v="นัฐติยา บุญตา"/>
        <s v="นาง กันติชา สมาธิ"/>
        <s v="นางอทิพย์ญา สระทองรอด"/>
        <s v="นารี จวงจันทร์"/>
        <s v="นิชาฏ อวยพร"/>
        <s v="บจ.เชียงใหม่ร๊อคไคล์มมิ่ง แอดเวนเจอ"/>
        <s v="บจก.ล่ำรวย มาสสาจ แอนด์ สปา"/>
        <s v="บมจ.โฮม โปรดักส์ เซ็นเตอร์"/>
        <s v="บริษัท ดับบลิวเอ็นเอ็น กรุ๊ป จำกัด"/>
        <s v="บริษัท ดี ลานนา จำกัด"/>
        <s v="บริษัท บุญบัวระวง จำกัด"/>
        <s v="บริษัท สเต็ปส์ โฟลว์ ดีไซน์ แอนด์ บิล"/>
        <s v="บริษัท ออโต้ ดี อินเตอร์กรุ๊ป จำกัด"/>
        <s v="บริษัท อะนิ มายด์ จำกัด"/>
        <s v="บัวไหลก๋วยเตี๋ยวต้มยำ สาขาศรีบัวเง"/>
        <s v="บ้านสวนม่วนใจ๋"/>
        <s v="ประจงจิตต์"/>
        <s v="ปริญญา วงศ์เสถียรกุล"/>
        <s v="พรพาณิชย์"/>
        <s v="พัชนียา ยิ้มศรี"/>
        <s v="พัตรา นาครทรรพ"/>
        <s v="พาณี"/>
        <s v="พิมพ์มาดา เงินทอง"/>
        <s v="ภคมน การค้า"/>
        <s v="มณฑา มิ่งภูษา"/>
        <s v="มินตรา แซ่ลี่"/>
        <s v="มูลนิธิบ้านร่มไม้ชายคา"/>
        <s v="มูลนิธิประภาคาร"/>
        <s v="ยงยุทธ เสาร์อุโมงค์"/>
        <s v="ระเบียงวิว@แม่กำปอง"/>
        <s v="รัชนีพร หอมคง"/>
        <s v="ร้าน พงศาภัณฑ์"/>
        <s v="ร้านขายอาหารในโรงเรียน"/>
        <s v="ร้านน้องพิมพ์"/>
        <s v="ละม่อม หงษ์หิน"/>
        <s v="ลาบคนมอญ ร้าน"/>
        <s v="วราภรณ์ แก้วประดิษฐ์"/>
        <s v="วรโชติ เพลินพฤกษา"/>
        <s v="วันเพ็ญ สิทธินนท์"/>
        <s v="วารินทร์ สุจริต"/>
        <s v="วิชญะ ไชยวรรณ"/>
        <s v="ศรีชล ร้าน"/>
        <s v="ศันสนีย์ สุพรรณ"/>
        <s v="ศิวกร พิศลยาจักรดุลย์"/>
        <s v="สวัสดี กรุงโซล"/>
        <s v="สองพี่น้องอาหารตามสั่ง"/>
        <s v="สายพิณ สังคีตศิลป์"/>
        <s v="สิรารมย์ ขันทปราบ"/>
        <s v="สุพัตรา ยอดอ้อย"/>
        <s v="หัวมุม หม่าล่า &amp; เบียร์วุ้น"/>
        <s v="ห้างหุ้นส่วนจำกัด เชียงใหม่บิวเดอร"/>
        <s v="อัจฉรา เมืองตา"/>
        <s v="อัญชิสา อุประกุล"/>
        <s v="อาหารตามสั่ง ราชวงศ์"/>
        <s v="อุมาพร ฟินโนเนส"/>
        <s v="เกศินี ใจคำ"/>
        <s v="เกศแก้ว ขันทะบัว"/>
        <s v="เกียรติคุณ แซ่ลี้"/>
        <s v="เตื่อมสุขคาเฟ่"/>
        <s v="เรือนพักเคียงน่าน"/>
        <s v="แม่ปั๋งแคมป์ปิ้ง (Ploy Cafe)"/>
        <s v="ไชยยศ ไชยแก้ว"/>
        <s v="ไชยรัตน์ สุวรรณคนธ์"/>
        <s v="พิชิต"/>
        <s v="ไส้กรอก แหนมย่าง"/>
        <s v="บริษัท โกลบอลลี่ เฮลท์ตี้ จำกัด"/>
        <s v="กรรณิการ์ ศรีทอง"/>
        <s v="คุณกุ้ง กู้ธนวัฒน์"/>
        <s v="ชวิศา ดีจิตร"/>
        <s v="นายชาลี ลัทธิ"/>
        <s v="บริษัท ควีน โฮม จำกัด"/>
        <s v="พจนีย์"/>
        <s v="กฤตบุญ ปันแก้ว"/>
        <s v="ธนิษฐ์นันท์ นันต๊ะเล"/>
        <s v="นางพรนภา หอมแก่นจันทร์"/>
        <s v="นายกำธร ธิยา"/>
        <s v="น้ำตกคอหมูย่าง@หนองหอย"/>
        <s v="บ้านนายเอ็กซ์ เครปญี่ปุ่น"/>
        <s v="ปริยากร ศรีเนตร"/>
        <s v="พิมพ์อร นราสกุลรัตน์"/>
        <s v="พีรภัทร วงค์ไชย"/>
        <s v="รามคำแหงแผงที่ 56 ร้าน"/>
        <s v="วิริทธิ์พล ชยปิยสิน"/>
        <s v="สิราวุธ ศรีวิชัย"/>
        <s v="สิริพริมา ลอยพงศ์ศรี"/>
        <s v="สุกัญญา สายแผ่เยือง"/>
        <s v="ห้างหุ้นส่วนจำกัด ตะวาพาณิชย์"/>
        <s v="LUO HONGLEI"/>
        <s v="หลงเขาโฮมสเตย์ แม่กำปอง"/>
        <s v="อัจฉริยา ยอดผ่านเมือง"/>
        <s v="Bonny Wang"/>
        <s v="CHEN , XIAOMEI"/>
        <s v="HUI DING"/>
        <s v="JIAOJIAO,DENG"/>
        <s v="Li Yanwen"/>
        <s v="MINGFA, LI"/>
        <s v="MR.HIROYOSHI OZAWA"/>
        <s v="SINT SINT WANG LIN LIN"/>
        <s v="SUN , YU"/>
        <s v="Supawadee Supanpayak"/>
        <s v="THE PALMS"/>
        <s v="X H"/>
        <s v="Xin Wang"/>
        <s v="Yinping Han"/>
        <s v="anuparb aree"/>
        <s v="กฤษณา"/>
        <s v="ก๋วยเตี๋ยวเรือเฮินแม่"/>
        <s v="จรินพร ไชยชนะ"/>
        <s v="จินตนา กุลฐิตวาณิช"/>
        <s v="จิ่งส่วย แซ่โต๋ง"/>
        <s v="ชญานิศา หิรัณยาวงศ์"/>
        <s v="ชมพูนุช โพธิ์สว่าง"/>
        <s v="ซาดำเนิน บจก."/>
        <s v="ทองแสนขันธ์"/>
        <s v="นายมานพ ภัครพล"/>
        <s v="บจ. อัพเพอร์ ครัสท์ เบเกอรี่"/>
        <s v="บริษัท ดีที เจริญ จำกัด"/>
        <s v="ปิยะพงษ์ โดงเย็น"/>
        <s v="ราเชน เฟอร์นิเจอร์"/>
        <s v="รุ้งลาวรรณ์ ประพฤติ"/>
        <s v="ร้านนาหวายสไตล์ใหม่"/>
        <s v="วรธิดา รัตนโค้น"/>
        <s v="สัมพันธ์ กันทาดี"/>
        <s v="อณัชฌา สุขเมือง"/>
        <s v="อำนวยพร สายเพียร"/>
        <s v="อู่กำพล"/>
        <s v="เชิดศักดิ์ แซ่ลี่"/>
        <s v="ไทยประสิทธิ์"/>
        <s v="Krittika Sittichaiopas"/>
        <s v="Kundan Kumar"/>
        <s v="MK เรดิโอ"/>
        <s v="Parnumart Tummachai"/>
        <s v="Su myat Sandy"/>
        <s v="กวินทรา ชนะบำรุง"/>
        <s v="กัลย์สุดา โพธิ์หล้า"/>
        <s v="ข้าวมันไก่จันทร์เพ็ญ"/>
        <s v="ณัฐฐินันท์ ต๊ะสัมมัน"/>
        <s v="ตายายขายของชำ"/>
        <s v="ธยาธร อินต๊ะ"/>
        <s v="ธวัชชัย ร้าน"/>
        <s v="บาส ร้าน"/>
        <s v="ปฐณิกานต์ ยานะวรรณ์"/>
        <s v="ประมวล บัวระวงค์"/>
        <s v="พงศกร แสงทอง"/>
        <s v="พิมย์ พูลทะเวช"/>
        <s v="ยูผ่า มาเยอะ"/>
        <s v="ราดหน้าหมูหมักอัศวิน"/>
        <s v="ร้าน อุ้งอิ้ง คาเฟ่"/>
        <s v="สุภาลักษณ์ วงศ์แบ่ง"/>
        <s v="สุรีรัตน์ วรรณวงค์"/>
        <s v="หจก.เรซิโนไฟเบอร์อาร์ต"/>
        <s v="ห้างหุ้นส่วนจำกัด มีดีกรี"/>
        <s v="โรงงานผลไม้แปรรูปเมืองทอง"/>
        <s v="กรรณิการ์ โฉมแก้ว"/>
        <s v="ยุพา เกษมพิทักษ์พงค์"/>
        <s v="Pyae phyoe Aung"/>
        <s v="ShanShan Li"/>
        <s v="กรุงเทพเครื่องเย็น ร้าน"/>
        <s v="กะป๊อ อินดี้"/>
        <s v="ชฏาพร แก้วมาตย์"/>
        <s v="ซาลาเปาคุณหมอ สาขาต้นตำรับ"/>
        <s v="ซูชิย่างไฟ เชฟป้อม"/>
        <s v="ดีดี มินิมาร์ท"/>
        <s v="ทิวาพร คำแอ่น"/>
        <s v="ทีที กรุ๊ป ร้าน"/>
        <s v="ธัญญ์ศริน โฆสิต"/>
        <s v="บริษัท รัตนธีรวรรณ ก่อสร้าง จำกัด"/>
        <s v="บริษัท สลัดคุณนาย จำกัด (สาขาบำรุงรา"/>
        <s v="บริษัท ฮันซิก บุปเฟ่ แดบัค จำกัด"/>
        <s v="มิโดริ"/>
        <s v="ร้านลุงกับป้า"/>
        <s v="วิไลวรรณ ร้าน"/>
        <s v="ศร เชิงดอย"/>
        <s v="ศุภธิดา มณีจอม"/>
        <s v="อชิรศรา ธัญกฤตวราธร"/>
        <s v="อชิระกูรโฮม"/>
        <s v="ฮักเมา ฮิมปิง"/>
        <s v="ฮิมบ้านสวน"/>
        <s v="เปิงชมคาเฟ่"/>
        <s v="เพชรา ทากาศ"/>
        <s v="ไหมทอง ช่วงหาราช"/>
        <s v="ธิตินันท์ ไชยวรรณ์"/>
        <s v="รณิษพร แคว้นไธสง"/>
        <s v="ร้านอิ่มยันเงา"/>
        <s v="LUE"/>
        <s v="Tan Sireetorn"/>
        <s v="ZHAO XUETONG"/>
        <s v="Zaw Tun"/>
        <s v="atthapinya saichang"/>
        <s v="ตำกระจายเจ้อิสรีย์"/>
        <s v="ชาญ โภชนา"/>
        <s v="Bakery in the room"/>
        <s v="BA KHANT"/>
        <s v="ขนิษฐา ดังเดิม"/>
        <s v="นาคา คาเฟ่"/>
        <s v="มาลองกัน"/>
        <s v="สลาม มีนะเกษม"/>
        <s v="เกศรา กุลสอนนาน"/>
        <s v="Phuwasit Kiatnithitharakun"/>
        <s v="ยุวพร ณ เชียงใหม่"/>
        <s v="ศศิกัญญา เจริญตรีภพ"/>
        <s v="Sein Hlaing"/>
        <s v="กิติชัย อินเต้า"/>
        <s v="ครัวริมฝาง"/>
        <s v="ชัญญา ปิ่งหย่า"/>
        <s v="ชาติชายมอเตอร์แอร์"/>
        <s v="ซิง แซ่ลี้"/>
        <s v="ณัฐชยา สมฟอง"/>
        <s v="ณัฐติญา ทิพย์ภาษา"/>
        <s v="บัญญัติ ชัยวงศ์"/>
        <s v="ปรางค์ทิพย์ จิตต์มั่น"/>
        <s v="ปั้นแป้งเบกอรี่ช็อบ ร้าน"/>
        <s v="พวงทิพย์ ทิพยจันทร์"/>
        <s v="มงคล เรียบร้อย"/>
        <s v="มลิวรรณ์ ยิ้มพ้วย"/>
        <s v="รังสฤษฎิ์ ผิวนวล"/>
        <s v="รัชนีกร จะแล"/>
        <s v="สมชาย ยอดเงิน"/>
        <s v="สรรสนีย์ วงธัญกรณ์"/>
        <s v="สร้อยวรภรณ์ วงศ์ตระกูล"/>
        <s v="ห้างหุ้นส่วนจำกัด ศิรฐานันตร์ เทรดด"/>
        <s v="อัณชยารัศมิ์ นิยมทวี"/>
        <s v="เปมิกา นนทเจตน์"/>
        <s v="ธนกฤต ไชยทิพย์"/>
        <s v="บริษัท บีเกษ อินเตอร์เทรด จำกัด"/>
        <s v="บริษัท มาเก๊า ฮอลิเดย์ จำกัด"/>
        <s v="De'bang บุฟเฟต์ฮาลาล&amp;ซีฟู๊ด"/>
        <s v="Dookdeek Burger ฝายหิน"/>
        <s v="Fisherman Resort"/>
        <s v="Tunyalux Wannakon"/>
        <s v="กะเพราทะลัก"/>
        <s v="กัญญาพัชร์ มาทัง"/>
        <s v="กาญจนา กุลอ่อน"/>
        <s v="กุหลาบ โรจน์ฤดากร"/>
        <s v="คริสตจักร ภาคที่ 14"/>
        <s v="จิรัฏฐ์ แก้วประสม"/>
        <s v="จุฑาณัฐ อัครมังกร"/>
        <s v="ชลธิชา ศรีชำนาญ"/>
        <s v="ณภัทร ขันเวท"/>
        <s v="ทิพวรรณ สุขสงค์"/>
        <s v="นที สิริโชครตามณี"/>
        <s v="นางยงค์ สีนวล"/>
        <s v="บจก. ต๊ะต่อนยอน กรุ๊ป"/>
        <s v="บริษัท โกทรูริช เดอ สารภี จำกัด"/>
        <s v="บริษัท ไอริเวอร์ เชียงใหม่ จำกัด"/>
        <s v="บุญธิดา ทิพย์โชคชัยรุ่ง ที่อยู่"/>
        <s v="พัชรินทร์ภรณ์ แก้วมา"/>
        <s v="ภัทรทิวากร เชียงพรหม"/>
        <s v="ยุทธกร วชิรเดชา"/>
        <s v="รัชศา ปรางค์สมบัติ"/>
        <s v="วรรณภา เครือมณี"/>
        <s v="วิวรรณี อะโรคา"/>
        <s v="วีรพรรณ สิงห์อาจ"/>
        <s v="วีรินท์ คงทอง"/>
        <s v="ศริริรัตน์"/>
        <s v="หจก.ธารบุญ พร็อพเพอร์ตี้"/>
        <s v="หจก.เชียงใหม่ คลีนนิ่ง แอนด์ ซัพพลาย"/>
        <s v="อนุรักษ์ ธัญญเจริญ"/>
        <s v="อภิชาติ เกลาเกลี้ยง"/>
        <s v="อภิญญา รพฃะดาขันธ์"/>
        <s v="อาทิตยา ยอดทองเลิศ"/>
        <s v="อารีญา แก้วตา"/>
        <s v="แรคคูน อัพ"/>
        <s v="ใบชาต้าเชียง"/>
        <s v="ไหล่มัน เจื้อง"/>
        <s v="ภาริน เลาหวิช"/>
        <s v="LUX POTATO เฟรนฟราย ไก่ทอดเกาหลี"/>
        <s v="ศุภปริญญา คืนประคอง"/>
        <s v="ประทานเซอร์วิส"/>
        <s v="CHAN COFFEE"/>
        <s v="ตั้งใจทำ Halalcusine"/>
        <s v="พรจิตติ เกลอดู"/>
        <s v="พรสุดา ปราบปรามภัย"/>
        <s v="พัชรินทร์ บุญรัตน์"/>
        <s v="สุภาพ ร้าน"/>
        <s v="อารีรัตน์ บุญคำมา"/>
        <s v="เสกสรรค์ เสริฐสม"/>
        <s v="ผ่องพรรณ อินตา"/>
        <s v="ภาพร เลิศพฤกษ์"/>
        <s v="วัลลภา ศรีเดือน"/>
        <s v="ธัญญารัตน์ ทาจันทร์"/>
        <s v="มูลนิธิปัญจธาร"/>
        <s v="ร้านส้มตำคาวบอย"/>
        <s v="ภัควิภา เกิดฉ่ำ"/>
        <s v="วันวิสาข์ ไชยพล"/>
        <s v="ZHOU, YI"/>
        <s v="K&amp;T SABA DONBURI"/>
        <s v="Lee Haiyan"/>
        <s v="นิภาพร นุเสน"/>
        <s v="มณีพร ขยันขาย"/>
        <s v="วไลย ศรีวรรณชื่น"/>
        <s v="อำพูน ชัยกัน"/>
        <s v="ใบบุญ ลำพูน ร.ร."/>
        <s v="SHING FOON LAM"/>
        <s v="Kulab Onvensri"/>
        <s v="วิกานดา ดังสนั่น"/>
        <s v="ไซนุดดีน หะยีมัตสาแม"/>
        <s v="กานดา ดอยแก้วขาว"/>
        <s v="นายมนัส ปันศิริ"/>
        <s v="แพรพบพร ดลกิจวัฒนวัฒน์"/>
        <s v="เกศฎาภรณ์ ทรายน้อย"/>
        <s v="TENG, FEI"/>
        <s v="doella kroll"/>
        <s v="ชลอรัตน์"/>
        <s v="ธีรพงษ์ เอี่ยมพร้อม"/>
        <s v="น.ส. ศศิธร ผิวสอาด"/>
        <s v="พิญญรักษ์ พันธุ์อุโมงค์"/>
        <s v="รุ่งนิรันด์โรงสี"/>
        <s v="สโรชา กระต่ายแก้ว"/>
        <s v="ภาสิรี โชคกนกนภา"/>
        <s v="Angpao Cafe"/>
        <s v="CASTLEMAN GERALD DENNIS"/>
        <s v="CHEF'S BISTRO BY CHEF AOD"/>
        <s v="Chenjun Liu"/>
        <s v="JAE ,YOUNG"/>
        <s v="JOHN N GIORDANO"/>
        <s v="LI JUAN"/>
        <s v="LIU GENG"/>
        <s v="Moat Moments Cafe"/>
        <s v="PohTing Khoo"/>
        <s v="The Rice Chiang Dao"/>
        <s v="กรรณิการ์ เอมแย้ม"/>
        <s v="ขจร"/>
        <s v="จรรยา เจริญเมือง"/>
        <s v="ณัฐวัลย์ อนุวารีพงษ์"/>
        <s v="ดวงคำ ร้าน"/>
        <s v="ทัดดาว"/>
        <s v="ทัตพร คงเกียรติเกษม"/>
        <s v="นงนุช ร้าน"/>
        <s v="นางมาลา วงค์สาย"/>
        <s v="น้องโฟกัส"/>
        <s v="บจ.สวนผัก"/>
        <s v="บริษัท พีท โปรดักชั่น จำกัด"/>
        <s v="บริษัท ส.พาณิชย์วัสดุก่อสร้าง จำกัด"/>
        <s v="บ้านไร่อุดมโฮมสเตย์&amp;coffee"/>
        <s v="ป้าแอร์ ร้าน"/>
        <s v="พัชรียา นันทพงษ์"/>
        <s v="พัชร์ธีรัตน์ ศรีเสน"/>
        <s v="พิศวาท เงาธรรม"/>
        <s v="พีรณัฐ ชะแลวรรณ์"/>
        <s v="ภคภรณ์ ประคัลภากร"/>
        <s v="มนวิภา โมกล้า"/>
        <s v="มาร์คซูชิ"/>
        <s v="ยุพดี วงค์อ่อน"/>
        <s v="รฤณญา ภูมิวิสัย"/>
        <s v="รัศมี ชูเสรี"/>
        <s v="ร้าน แทนคุณ"/>
        <s v="วรรณศิริ ผโลศิลป์"/>
        <s v="วิลาสินี หมื่นตูม"/>
        <s v="ศุภชัย ยะคำป้อ"/>
        <s v="สงวนใจ"/>
        <s v="สมบูรณ์ คะจรรยา"/>
        <s v="สุรพล จำปาวงค์"/>
        <s v="หจก.ธนาทิพย์ มาร์เก็ตติ้ง"/>
        <s v="หจก.ไพศาลเอื้ออารีย์"/>
        <s v="หทัยรัตน์ คำป่าแลว"/>
        <s v="อังคณา ซักอบรีด"/>
        <s v="อุทุมพร คำภีระปัญญา"/>
        <s v="อุบล หมื่นแสน"/>
        <s v="เฉลิมพล อินทะยศ"/>
        <s v="โรงงานแสงประทีป"/>
        <s v="ธัญธร พัวพันธ์"/>
        <s v="หจก. ป่าไผ่ คันทรี ลอดจ์"/>
        <s v="Poowanai Chaiwong"/>
        <s v="Tang Jiating"/>
        <s v="The River Maekampong Chiang Mai"/>
        <s v="กันต์ลภัสกร อินต๊ะอิ่น"/>
        <s v="จิราภรณ์"/>
        <s v="ณัฐชนก ตาอ้าย"/>
        <s v="ธนสาร ร้าน"/>
        <s v="นพรัตน์ เอื้อจิตต์"/>
        <s v="บริษัท ประเสริฐ-สมบูรณ์ 59 จำกัด"/>
        <s v="บริษัท หิรัญวัฒนะกุล จำกัด"/>
        <s v="ยุวเรศ แสงมูล"/>
        <s v="ร้านมะลิลา"/>
        <s v="ร้านอร่อยจริง"/>
        <s v="วรารัสม์ เจียจิระพงษ์"/>
        <s v="สมพิศ ไชยทอง"/>
        <s v="เกวลิน"/>
        <s v="CHEN, XIAONAN"/>
        <s v="DANDAN, ZHAO"/>
        <s v="G.M TOUR AND TRAVEL CHIANG MAI CO. LTD"/>
        <s v="Melissa Siu"/>
        <s v="Qing Lin"/>
        <s v="ชัญญาวรรณ กาบบัว"/>
        <s v="ทวีศักดิ์ แก้วบัวดี"/>
        <s v="บุศรินทร์ ใจจันทร์"/>
        <s v="ประภัสสร ทองมงคลกุล"/>
        <s v="ปรีดา พรหมวนิช"/>
        <s v="ร้านช่อกะเพรา"/>
        <s v="วันเพ็ญ สังขมี"/>
        <s v="ศิริลักษณ์ กิจติผล"/>
        <s v="สมบูรณ์ ธิยา"/>
        <s v="สุขุมพัฒน์ เจริญทรัพย์"/>
        <s v="ห้างหุ้นส่วนจำกัด เซเลสเชียล บีอิ้ง"/>
        <s v="อรรัมภา โชคดวงดี"/>
        <s v="อัญชลี ศิริสิทธิ์"/>
        <s v="เสงี่ยม ธรรมชัย"/>
        <s v="โชยุ (SHOYU)"/>
        <s v="นางศิริขวัญ คำจันทร์แก้ว"/>
        <s v="บจ.โรงน้ำแข็งเวียงทิพย์วารี(เชียงให"/>
        <s v="ปริญญา อ้ายเหมย"/>
        <s v="วิจิต สมศักดิ์"/>
        <s v="ห้างหุ้นส่วนจำกัด เมอร์รี่คอทเทจ"/>
        <s v="ร้านภูฟ้าพาณิชย์"/>
        <s v="Lakkana Taoka"/>
        <s v="STEPHEN SPEAKING WHEAT"/>
        <s v="ZOU XIXI"/>
        <s v="กาแฟบ้านดิน"/>
        <s v="กิ๋นหอม ต๋อมม่วน"/>
        <s v="ณัฐกฤตา ต๊ะมา"/>
        <s v="ธิติมา บุญยิ่ง"/>
        <s v="ธุดงค์สถานล้านนา"/>
        <s v="นฤดล สมทอง"/>
        <s v="บจก.มหานคูณเวลท์ (สำนักงานใหญ่)"/>
        <s v="บริษัท อาเซ็นโด้ จำกัด"/>
        <s v="บริษัท เซโกะ แคร์ (สันกำแพง) จำกัด"/>
        <s v="บริษัท เบสท์ ไบท์ ฟู้ดส์ จำกัด"/>
        <s v="พิมประภา เพ็ชรกลัด"/>
        <s v="ร้านกินไก่"/>
        <s v="วัฒนา เขตสกุลคีรี"/>
        <s v="วัฒนาพร วิเศษมงคล"/>
        <s v="สรวัฒน์ สุวรรณา"/>
        <s v="สราลี ปลัดศรี"/>
        <s v="สิทธิรัตน์ กันทะวงศ์วาร"/>
        <s v="หจก. เจ๊ต้อมไก่สด"/>
        <s v="แม่เพ็ญอาหารญี่ปุ่น"/>
        <s v="LIA CHENGJIE"/>
        <s v="ณัฐรัพร"/>
        <s v="นางจันทร์จิรา ม้าลำพอง"/>
        <s v="นายวิมานนท์ แก่นมั่น"/>
        <s v="พัณณมาศ ศิวพิทักษ์"/>
        <s v="วิภุสนา แสนคำลือ"/>
        <s v="ฮิมนา คาเฟ่ สันทราย"/>
        <s v="เส้นคลุกอาเขต"/>
        <s v="ชนิกา ฤกษ์อินทรีย์"/>
        <s v="บจก. บิสซิเนส กิฟเวอร์ อินเตอร์เนชั่"/>
        <s v="โอเอพาณิชย์"/>
        <s v="กนกกาญจน์ อินทรประเสริฐ"/>
        <s v="จิรายุ คำใส"/>
        <s v="บจ.สุทธิภัณฑ์(1991)"/>
        <s v="บริษัท พี พี แอนด์ วิน คอนสตรัคชั่น จ"/>
        <s v="บริษัท เอ็กซ์แพนซีฟ วิว จำกัด"/>
        <s v="พรชัย สมเกตุ"/>
        <s v="ภควรรณ เสือป่า"/>
        <s v="รัตนะ ดาวแดน"/>
        <s v="วันดี"/>
        <s v="ศรสวรรค์ อัจฉริยวรานนท์"/>
        <s v="สกุลรัตน์ พ่วงโพธิ์"/>
        <s v="สิริกาญจน์ ปวรปรัชญ์กุล"/>
        <s v="อภิชาติ ปลื้มสุด"/>
        <s v="เปรมยุดา แก้วอาภัย"/>
        <s v="เสน่ห์คำแปง"/>
        <s v="XIAOPING LEI"/>
        <s v="กะเพราขุนช้าง"/>
        <s v="Lee Coffee"/>
        <s v="SinokorMerchantMarine"/>
        <s v="TAO, QI"/>
        <s v="YINHUA WANG"/>
        <s v="ตุลญาณ์ งามเงิน"/>
        <s v="ธนัญพรรธน์ กันทา"/>
        <s v="นายนเรศน์ บุญยเทพ"/>
        <s v="บ้านเมืองแปง ร.ร"/>
        <s v="ปริมม์ญาดา มีแก้ว"/>
        <s v="มูหามะ มะเซ็ง"/>
        <s v="ร้านวินัย"/>
        <s v="สุธี กังวาล"/>
        <s v="ห้างหุ้นส่วนจำกัด เปรมคอฟฟี่ 2019"/>
        <s v="อริสรา จงโชติ"/>
        <s v="กาแฟ ขนม เบอเกอร์รี่"/>
        <s v="ครัวคุณแม่"/>
        <s v="ครัวพิมพ์มี่"/>
        <s v="คุณนาย ร้าน"/>
        <s v="งามตา ร้าน"/>
        <s v="จันทร์จิรา แก้วเมืองอินทร์"/>
        <s v="จิตติมา อินทรนันท์"/>
        <s v="ชนิตญ์นันท์ ชัยสุรินทร์"/>
        <s v="ชมพูนิกข์ แซ่หลี"/>
        <s v="ช่อทิพย์ ฝั้นสกุล"/>
        <s v="ณัฐริกา นันตาน้อย"/>
        <s v="ธนพร มณีสว่าง"/>
        <s v="ธุดงสถานล้านนา"/>
        <s v="น.ส.ศรีทอง ฟูโสด"/>
        <s v="นริสรา วงค์ริยะ"/>
        <s v="นางสาว ชลีพร มหาวงค์"/>
        <s v="นายจรูญ ชีพเพียงสรวง"/>
        <s v="นุจรี สาธุเม"/>
        <s v="บริษัท เพอร์เฟคอินโนเวพลัส จำกัด"/>
        <s v="ประพันธ์ จองอยู่"/>
        <s v="ปราโมทย์"/>
        <s v="ปลาเขื่อน"/>
        <s v="มัลลิกา สุภามูล"/>
        <s v="มูลนิธิบ้านนูเรน"/>
        <s v="ร้าน ผ้าหอม"/>
        <s v="ร้านกาญจนา พารวย"/>
        <s v="ร้านข้าวเส้น"/>
        <s v="ร้านหวาหลิน"/>
        <s v="ร้านเนื้อต้มบ้านสิงห์BYบ้านรักษ์"/>
        <s v="สุดารัตน์ อาชีพเจริญ"/>
        <s v="สุรวุฒิ ศรีคำ"/>
        <s v="หจก.ป.พุฒ ไก่สด"/>
        <s v="อพาตร์เมนท์ไผ่คลองริมคลอง"/>
        <s v="อัศพงศ์ ตาวรรณ์"/>
        <s v="อารุณี แสนโอย"/>
        <s v="อาหลีน แซ่เหยี่ยว"/>
        <s v="เจ๊น้อยมาร์ท"/>
        <s v="เพ็ญประภา เจริญสุข"/>
        <s v="เรวดี วังสุภา"/>
        <s v="โชติชนิต สนธิ"/>
        <s v="โรงเรียนอนุบาลอินทิราบ้านเด็ก"/>
        <s v="โอ จิ๋วเจริญ"/>
        <s v="FAN MINGJUN"/>
        <s v="เกศทิวา ปิงเมือง"/>
        <s v="Yan Yun"/>
        <s v="ซุปโอชา"/>
        <s v="111บะหมี่เกี๊ยว"/>
        <s v="NANDAR LIN"/>
        <s v="กรีนมาร์เก็ตจตุจักร์คนเมือง"/>
        <s v="กำพล สมิทธารักษ์"/>
        <s v="ของกิ๋นลำ (ปิดกิจการ)"/>
        <s v="ซุ้มลดา ร้าน"/>
        <s v="ฐานะมาศ ตุงธนบดี"/>
        <s v="ณภาพร หะวัน"/>
        <s v="ณัฏฐ์วรัตถ์ นิลาทะวงษ์"/>
        <s v="ณัฐชา รูปงาม"/>
        <s v="น.ส.ลฎาภา สิทธิบูรณ์"/>
        <s v="น.ส_วันวิสาข์ วันวิสาข์_แก้วมา"/>
        <s v="นพดล ต้านคือ"/>
        <s v="นางสาวณัฐวรรณ วรินทร์รักษ์"/>
        <s v="นิพนธ์ สุขสกุลปัญญา"/>
        <s v="นุชนารถ มูลคำ"/>
        <s v="บจ.อินโนเวกซ์ (ประเทศไทย)"/>
        <s v="บจก.เอเซียการไฟฟ้า"/>
        <s v="บริษัท ชาบูรุ่งเรือง จำกัด"/>
        <s v="บริษัท ยูได พรีเมียม กรุ๊ป จำกัด"/>
        <s v="ประสงค์ เสือแก้ว"/>
        <s v="ปัญญา"/>
        <s v="ภัทรา การค้า"/>
        <s v="รุจิรา แมคลาเรน"/>
        <s v="ร้านป้าตอง"/>
        <s v="ร้านฟองนมแม่โจ้"/>
        <s v="ร้านแกน้อยพานิช"/>
        <s v="วันทนีย์ ธรณีประสิทธิ์"/>
        <s v="วิชุณี ภักดีราช"/>
        <s v="วิรัชฎา เตจ๊ะ"/>
        <s v="สุภัทรธิรา พฤฒิวรนันทน์"/>
        <s v="สุมาลย์ สอนกระจ่าง"/>
        <s v="สุมาลย์ โนคำป้อ"/>
        <s v="สุมิตร ร้าน"/>
        <s v="หจก.เชียงใหม่กวางกี่"/>
        <s v="อนุสรา อนุวงค์"/>
        <s v="เฮียหงี ตลาดธานินทร์"/>
        <s v="พรวัฒน์ บ่อถ้ำ"/>
        <s v="บริษัท ม่อนพญาพรหม จำกัด"/>
        <s v="อร่อยจัง"/>
        <s v="คำนวน แซ่ลิ้ม"/>
        <s v="อรวรรณ อินติ"/>
        <s v="น.ส. คำเฮง"/>
        <s v="จิราวรรณ เสร็จกิจ"/>
        <s v="ณกรณ์พงศ์ อรุณรัตนาเทวัญ"/>
        <s v="RONG, KUNLING"/>
        <s v="ครัวข้าวหอมตามสั่ง"/>
        <s v="ครัวมาริษา"/>
        <s v="ณัชชัชพงศ์ พุทธชาติ"/>
        <s v="ดรีมโฟน ร้าน"/>
        <s v="น.ส.กุลกาญจน์ อินต๊ะรังษี"/>
        <s v="นส.จิรดาธร สุคำหน้อย"/>
        <s v="บจ.สุวนะ"/>
        <s v="ปัญญา จรัสปัญญา"/>
        <s v="พัชราพร วรพันธ์"/>
        <s v="ร้านชำ"/>
        <s v="ร้านธันย์ชนก"/>
        <s v="สุจิตรา"/>
        <s v="สุทธินี ใจห้าว"/>
        <s v="สเต็ก คำโต"/>
        <s v="อาหารริมกวง ร้าน"/>
        <s v="โรงเรียนบ้านขุนตื่น"/>
        <s v="YANG XIXI"/>
        <s v="ชญานิศา บุญหมื่น"/>
        <s v="ณัฐพงษ์ ศรีบุญมา"/>
        <s v="ด.ต.ประสิทธิ์ สบตุ้ย"/>
        <s v="ธารณ พรหมขัติแก้ว"/>
        <s v="ธิดารัตน์ ขาวจันทร์ตา"/>
        <s v="บจ.สินพัฒนา (202)"/>
        <s v="พจน์ เด่นประเสริญสุข"/>
        <s v="วนิดา จันทร์ติ๊บ"/>
        <s v="สมบูรณ์ ร้าน"/>
        <s v="องค์การเสียงสันติ"/>
        <s v="อนัญญา อินทคีรี"/>
        <s v="Hsu mon Din"/>
        <s v="MR. BALL KEBAB"/>
        <s v="สำนักงานเขตพื้นที่การประถมศึกษาเช"/>
        <s v="หจก.หม่าหล่าพายัพคาเฟ่"/>
        <s v="Baan Farm Thai Cooking School"/>
        <s v="สุรดา อมรถกลสุเวช"/>
        <s v="Nutphimon Thiboonbun"/>
        <s v="กวิน กันทะจีน"/>
        <s v="ฐิชินีพร สมแก้ว"/>
        <s v="ทิชาภรณ์ จุลละมลฑล"/>
        <s v="ศิริพร มาโนชญ์นิรันดร์"/>
        <s v="อุมาไพร ไชยรินทร์"/>
        <s v="ฮัก กาแฟ"/>
        <s v="เดอะริช แมนชั่น"/>
        <s v="99 Villa &amp; Cafe"/>
        <s v="ALAN COOPER"/>
        <s v="AP Prowash"/>
        <s v="AREUM PARK"/>
        <s v="Ajisai"/>
        <s v="Amonrat Lee"/>
        <s v="BAR STATION"/>
        <s v="BLB Chiangmai"/>
        <s v="Bhumrapi Wongsa"/>
        <s v="Bo Wei"/>
        <s v="Bonut coffee"/>
        <s v="Chanutchidchanok Jannakorn"/>
        <s v="DI SHEN"/>
        <s v="Elms Taila"/>
        <s v="Fangxing Yuan"/>
        <s v="GULEEGUJOR"/>
        <s v="H.D.SHOP"/>
        <s v="HTAY HSU WAI"/>
        <s v="Handsome Fitness"/>
        <s v="Jian Zhou"/>
        <s v="Jutharad Detchit"/>
        <s v="KONG JING"/>
        <s v="Khinsandaraung Khinsandaraung"/>
        <s v="Khun Banya"/>
        <s v="Kojiya Japanese Restaurant by Good Bar"/>
        <s v="LIN JIANXIONG"/>
        <s v="MAENOM ชานมไข่มุก"/>
        <s v="MIN NWE NI"/>
        <s v="MR.SAI KYAW NAING OO"/>
        <s v="Matthew Myo thi min"/>
        <s v="Mayawee Athipattarin"/>
        <s v="Mayme Soe"/>
        <s v="NANG HTOI RAWNG"/>
        <s v="NO HTOO AUNG"/>
        <s v="Nahathai Seubjit"/>
        <s v="Nangwo Kham"/>
        <s v="Navarat Rattanarod"/>
        <s v="PHYO HTET HLAING"/>
        <s v="Patcharawadee Suwapap"/>
        <s v="Patcharin Somboon"/>
        <s v="Pen Pen"/>
        <s v="Phakwalan Phuengphalt"/>
        <s v="Piccolo Stir"/>
        <s v="Pitchaya Panpak"/>
        <s v="RED AND BREW COFFEE"/>
        <s v="SAI HEIN"/>
        <s v="SAI TUN KYAW"/>
        <s v="SIDERATOS ALEXANDER NICHOLAS"/>
        <s v="Sakulkan Pitakanonda"/>
        <s v="Sakulphon Sriwichai"/>
        <s v="Sarawut Pongcharoenkul"/>
        <s v="Saro Newton"/>
        <s v="Suphaphon Phunkaen"/>
        <s v="TEMP_FIRSTNAME TEMP_LASTNAME"/>
        <s v="THU ZAR MOE"/>
        <s v="THURA AUNG"/>
        <s v="TUN WIN AUNG"/>
        <s v="Tenshin Ramen"/>
        <s v="Thamonwan Surapaph"/>
        <s v="Thianrawich Pichayanandhakul"/>
        <s v="Toe sandar Myint"/>
        <s v="Toei Nattanicha"/>
        <s v="WANG , JINFENG"/>
        <s v="What the Fruits"/>
        <s v="Wisut Chutomphu"/>
        <s v="X-Japan Bar"/>
        <s v="XIN HE"/>
        <s v="Xing Sheng"/>
        <s v="YAN OU"/>
        <s v="Yenjit Somsanor"/>
        <s v="ZHU YURONG"/>
        <s v="chen ding"/>
        <s v="emily moolsa"/>
        <s v="minthant kyaw"/>
        <s v="moh moh"/>
        <s v="punch coffee"/>
        <s v="supaporn doungrangka"/>
        <s v="thanawat intawong"/>
        <s v="thitikarn takhamthiang"/>
        <s v="waleeluk inkum"/>
        <s v="กตัญชลี สิริวันต์"/>
        <s v="กนกวรรณ พวงลำเจียก"/>
        <s v="กรรณิการ์ ปิ่นเย็น"/>
        <s v="กรระวี โสฬสรัตนพร"/>
        <s v="กรแก้ว หนูทอง"/>
        <s v="กฤติยา"/>
        <s v="กฤติยาณี เขื่อนแก้ว"/>
        <s v="กฤษฎา ปัญญาโสภา"/>
        <s v="กฤษณะ ชัยนิลพันธุ์"/>
        <s v="กลอยใจ อัยลาเขต"/>
        <s v="กลอยใจ ไชยมหาวัน"/>
        <s v="กว้างบริการ"/>
        <s v="กัลญา เกษมสุขสายชล"/>
        <s v="กัลยารัตน์ แซ่เฒ่า"/>
        <s v="กาญจนา คะเที่ยง"/>
        <s v="การเกต กันทะวัง"/>
        <s v="กิจการน้ำพุร้อน สันกำแพง"/>
        <s v="กิจรุ่งเรือง การค้า"/>
        <s v="กิตติพงค์ เนาวไชยพันธ์"/>
        <s v="กิตติภูมิ ศักดิ์สูง"/>
        <s v="กิติพันธ์ พรหมชนะ"/>
        <s v="กุลชา คุณยศยิ่ง"/>
        <s v="กุลสตรี สิริแสน"/>
        <s v="กุ้งดองแซลมอนดอง แซ่บ"/>
        <s v="ก๋วยเตี๋ยวรสเยี่ยม"/>
        <s v="ก๋วยเตี๋ยวเนื้อลานนาสูตรไต้หวัน"/>
        <s v="ขจรศักดิ์ ปราบเขต"/>
        <s v="ขนมจีน อร่อยจนหยุดกินไม่ได้"/>
        <s v="ขนมจีนเกษร"/>
        <s v="ขนิษฐา คำเปลี่ยน"/>
        <s v="ขันทอง โกโกะ"/>
        <s v="ขันแก้ว ไชยสงคราม"/>
        <s v="ขาหมูท่ารั้ว"/>
        <s v="ข้าวซอยคุณแม่"/>
        <s v="ข้าวห่อหมูเจียงฮาย"/>
        <s v="ข้าวแกงจันทบุรี ร้าน"/>
        <s v="คชาภรณ์ ทองดอนยอด"/>
        <s v="คณะอนุชน นานาชาติ"/>
        <s v="ครอบครัวขายไข่"/>
        <s v="ครัวกฤตปภัทร"/>
        <s v="ครัวบานป่อง"/>
        <s v="ครัวป้าบาง"/>
        <s v="ครัวเกษร"/>
        <s v="คลองถมเชียงใหม่2ร้าน"/>
        <s v="คลังยาท่าแพ"/>
        <s v="คัทลียา อภิรมย์"/>
        <s v="จรรยา รักชาติ"/>
        <s v="จรรยา คันทะวงค์"/>
        <s v="จรรยา เหมพันธุ์"/>
        <s v="จะนู กอนเลา"/>
        <s v="จันทร์จิรา โพธิ์อร่าม"/>
        <s v="จันทร์สุดา พุทธิมา"/>
        <s v="จามจุรี กิติวงค์"/>
        <s v="จารึก จอมธิ"/>
        <s v="จารุพงษ์ สร้อยคำ"/>
        <s v="จารุลักษณ์ นิประพันธ์ภัทร"/>
        <s v="จารุวรรณ ส่องสว่างไพบูลย์"/>
        <s v="จำนง คำด้วง"/>
        <s v="จิตรา จอมใจ"/>
        <s v="จินตนา กองชัย"/>
        <s v="จินตนา ร้าน"/>
        <s v="จิรชยุตม์"/>
        <s v="จิรปรียา ทองแดง"/>
        <s v="จิราภรณ์ พันธุ์สุวรรณ"/>
        <s v="จิราภรณ์ ลือเกรียงไกร"/>
        <s v="จิรายุทธ หอมศิริกมล"/>
        <s v="จิราวัฒน์ รัตนชัย"/>
        <s v="จุฑาภรณ์ แวอาลี"/>
        <s v="จุฑามณี สิทธิชัย"/>
        <s v="จุฑารัตน์ กิติวรรณ์"/>
        <s v="จุไรรัตน์ ติ๊บหน่อ"/>
        <s v="ชญาดา วารีพัฒน์"/>
        <s v="ชนวีร์ ทรัพย์ประภาสุข"/>
        <s v="ชนัญญา แก้วมูลตรี"/>
        <s v="ชนิตา ศิริวัชรเมธานนท์"/>
        <s v="ชรินทร์ร้าน"/>
        <s v="ชลธิชา มหาวรรณ"/>
        <s v="ชลพิศชา สุนันตา"/>
        <s v="ชลเทพ จุ่มใจ๋"/>
        <s v="ชวนพิศ ไพรัตน์"/>
        <s v="ชัย ร้าน"/>
        <s v="ชาคริต หงษ์สามสิบหก"/>
        <s v="ชาญณรงค์ เครือประสิทธิ์"/>
        <s v="ชานนทร์ รามเกื้อ"/>
        <s v="ชานนท์ แซ่เฒ่า"/>
        <s v="ชานมใต้หวัน Yin Yang Cafe"/>
        <s v="ชาบู หมูติดดอย"/>
        <s v="ชายสี่บะหมี่เกี๊ยว(ดอยสุเทพ)"/>
        <s v="ชาลิสา แซ่หย่าง"/>
        <s v="ชิดณัฎฐา เข็มราช"/>
        <s v="ชื่นกมล บุญมาดง"/>
        <s v="ชุดาภรณ์ มาตราเกลี้ยง"/>
        <s v="ชุติกาญจน์ ชอบจำเรียง"/>
        <s v="ชุติมันญต์ อาจวงษ์"/>
        <s v="ชไมพร"/>
        <s v="ฐชาภัทร สุภาเลิศ"/>
        <s v="ฐานิตา คงทัศน์"/>
        <s v="ฐิตาภา โพธิ์นอก"/>
        <s v="ฐิติพร ชัยวงค์"/>
        <s v="ฐิติมา ยวงคำ"/>
        <s v="ณัชชา ทิกำ"/>
        <s v="ณัฏฐวีมิกา อุ่นอ่ำ"/>
        <s v="ณัฏฐ์รดา ติง"/>
        <s v="ณัฐกานต์ เตชะลือ"/>
        <s v="ณัฐฏ์พัชร์ กันทะวงค์"/>
        <s v="ณัฐฐา ปรีอธิวัฒน์"/>
        <s v="ณัฐฑิฎา ทรัพย์มา"/>
        <s v="ณัฐณิชา ดวงดี"/>
        <s v="ณัฐณิชา บุญเปรม"/>
        <s v="ณัฐธยาน์ ธนประพัทธ์"/>
        <s v="ณัฐนันท์ จอมเตปิน"/>
        <s v="ณัฐพงศ์ บุญรังษี"/>
        <s v="ณัฐพล ชัยวรรณ์"/>
        <s v="ณัฐภัทร์ พรมวงษ์ซ้าย"/>
        <s v="ณัฐวุฒิ สุต๋า"/>
        <s v="ณัฐวุฒิยนต์"/>
        <s v="ณัทณิชชา โชควัฒนกุล"/>
        <s v="ณิชยา มณฑากร"/>
        <s v="ณิชากรณ์ ปัญญาสิทธิ์"/>
        <s v="ณิชานันท์ ริรอม"/>
        <s v="ณิชารี จีระพงษ์ปรีดา"/>
        <s v="ด.ต.หญิง พัชรี ทิหวาย"/>
        <s v="ดนิตา ปโกฏิอัฑฒกร"/>
        <s v="ดวงดาว วงษ์พานิช"/>
        <s v="ดวงทิพย์ พาป้อ"/>
        <s v="ดวงฤทัย ขันธรรม"/>
        <s v="ดอกฝิ่นคาราโอเกะ"/>
        <s v="ดาราลักษณ์ สมพรหม"/>
        <s v="ตี๋น้อยโอชา"/>
        <s v="ตูบน้ำเงี้ยวคาเฟ่"/>
        <s v="ต้นอ้อ"/>
        <s v="ทวีว ไชยวรรณ์"/>
        <s v="ทองคาเฟ่ แอนด์ รีสอร์ท"/>
        <s v="ทักษพร เรือนใหญ่"/>
        <s v="ทักษิณ ชาไชย"/>
        <s v="ทัศนาภรณ์ สมบูรณ์"/>
        <s v="ทัศศิกา วัฒฐาวิเศษกุล"/>
        <s v="ทิพย์สุดา แซ่ลิ้ม"/>
        <s v="ทิพย์หทัย พงษ์ทัย"/>
        <s v="ธนภร ร้าน"/>
        <s v="ธนะสุดา พรมจันทร์"/>
        <s v="ธนัญชัย เพ็งสว่าง"/>
        <s v="ธนิดา สุวรรณ์"/>
        <s v="ธัญชนก เรือนดี"/>
        <s v="ธัญชนก ชูดวง"/>
        <s v="ธัญญา ตาทา"/>
        <s v="ธัญรัศมิ์ ธวัชมงคลศักดิ์"/>
        <s v="ธันย์ปวัฒน์ พงศ์โชติเดชาคุณ"/>
        <s v="ธารทิพย์ คำอินต๊ะ"/>
        <s v="ธิดา ช้างรักษา"/>
        <s v="ธิดาทิพย์ ล้อมเขตร"/>
        <s v="ธีรณัฐ เครื่องจักร"/>
        <s v="ธีรพงษ์ ฟูแสง"/>
        <s v="ธีรยา เขื่อนเพชร"/>
        <s v="ธีรวัต ยะมณี"/>
        <s v="ธีรวุฒิ ศศิเดโช"/>
        <s v="น.ต.พรชัย เพียรพัฒน์"/>
        <s v="น.ส.ปฤษณา ยาวุฒิ"/>
        <s v="น.ส.ผ่องแผ้ว จันทสโร"/>
        <s v="นงนภัส แก้วควรชุม"/>
        <s v="นที สุริโยดร"/>
        <s v="นพวรรณ แซ่เหล่ง"/>
        <s v="นภัรสกร ชัยศิลปินเด่น"/>
        <s v="นภาพร คำแสน"/>
        <s v="นภาพร โกมลรัตนมณีกุล"/>
        <s v="นฤนาช แก้วมณี"/>
        <s v="นฤภร พัสสิริวรกุล"/>
        <s v="นฤมล อินทนนท์"/>
        <s v="นฤมล เชอร์"/>
        <s v="นส.กนกวรรณ วิรัตนปราการ"/>
        <s v="นส.ฐิติพร ด่านจิระมนตรี"/>
        <s v="นส.พัชราพร ชูชาติ"/>
        <s v="นส.วิไลวรรณ วงศ์หล้า"/>
        <s v="นส.อุแทน มาจันทร์"/>
        <s v="นะที วชิรนิติไพศาล"/>
        <s v="นันณภัชสรณ์ โยธาราษฎร์"/>
        <s v="นันทมนต์ ประมายะยัง"/>
        <s v="นัยนาพาณิชย์"/>
        <s v="นัสตพล สว่างเถื่อน"/>
        <s v="นาง มาลี สุขจันทร์"/>
        <s v="นาง สรณา ใจงาม"/>
        <s v="นางฉวีวรรณ เกษามา"/>
        <s v="นางปราณี มั่งมูล"/>
        <s v="นางวนิดา จันทร์เทพ"/>
        <s v="นางศิริวรรณ ตั้งตรงพาณิชย์"/>
        <s v="นางสายฝน สุยะหล้า"/>
        <s v="นางสาวมนสิชา ดาวกระจาย"/>
        <s v="นางสาววิภาษนีย์ สรสุวรรณกนก"/>
        <s v="นางอัมพรรณ์ เขื่อนคำ"/>
        <s v="นางเตือนใจ สังเกตุ"/>
        <s v="นางไหม่ แฝงสีพล"/>
        <s v="นายกรณ์ พินิจ"/>
        <s v="นายทิวา ยานุ"/>
        <s v="นายสิรชัย ตาบู้"/>
        <s v="นายอดิศักดิ์ ชยาวิวัฒนาวงศ์"/>
        <s v="นิตยา ดำรงรักษ์โภคา"/>
        <s v="นิตยา ร้าน"/>
        <s v="นิตยา หงษ์อินทร์"/>
        <s v="นิภา ไทยเจริญ"/>
        <s v="นิภาภรณ์ สมป้อ"/>
        <s v="นิภาภัทร จรัญศิริไพศาล"/>
        <s v="นิยมยำ สันทราย เชียงใหม่"/>
        <s v="นิยารินทร์ ธนัทสุทธิโรจน์"/>
        <s v="นิราวรรณ สิงห์ทุย"/>
        <s v="นิวนันท์ เยาว์ธานี"/>
        <s v="นิษฐ์วรา วชิรพัฒน์โกศล"/>
        <s v="นิอิลเลียส หะยีนิมะ"/>
        <s v="นุชจนีย์ ดีจิต"/>
        <s v="นุชนารถ ศุภรกุล"/>
        <s v="นู๋นุ้ยช็อบ"/>
        <s v="น้องมุก ร้าน"/>
        <s v="น้องหมู ขนมจีบ ซาลาเปา"/>
        <s v="บ.ไดเวอร์ซิชั่น จำกัด"/>
        <s v="บงกช โกฏธิ"/>
        <s v="บจ.ดวงดำรงค์ รีไซเคิล"/>
        <s v="บจ.พาราไดซ์ คลินิกเวชกรรม (สาขาพายัพ)"/>
        <s v="บจ.เชียงใหม่ซีเอ็มอพาร์ทเม้นท์"/>
        <s v="บจก. ดีท็อกซ์ (ประเทศไทย)"/>
        <s v="บจก.กานดาลิน 789"/>
        <s v="บรรลือ นิยมชน"/>
        <s v="บรรเจิด ซองซะลัย"/>
        <s v="บริษัท กรีนทูเก็ต จำกัด"/>
        <s v="บริษัท คัมภีร์ไบเบิล จำกัด"/>
        <s v="บริษัท ชลธร จำกัด"/>
        <s v="บริษัท ดีโอ กราเทียส จำกัด"/>
        <s v="บริษัท บาทสมาร์ท จำกัด"/>
        <s v="บริษัท พีค นิมมาน จำกัด"/>
        <s v="บริษัท มงคลเจริญพุทธศิลป์ จำกัด"/>
        <s v="บริษัท มอนซูน ที จำกัด"/>
        <s v="บริษัท ยามาโต้บุฟเฟ่ต์ จำกัด"/>
        <s v="บริษัท รอยัลไทยเบสท์ ลาเท็กซ์ จำกัด"/>
        <s v="บริษัท ลิยาช้อป จำกัด"/>
        <s v="บริษัท ล้านนาโคลทเธสดีไซน์ จำกัด"/>
        <s v="บริษัท วายแอลไอ จำกัด"/>
        <s v="บริษัท วิน ซอร์ เทรดดิ้ง จำกัด"/>
        <s v="บริษัท สลัดคุณนาย จำกัด"/>
        <s v="บริษัท ออร่า นิมมาน จำกัด"/>
        <s v="บริษัท เจดับเบิ้ลยู 277 จำกัด"/>
        <s v="บริษัท เชียงใหม่อินเตอร์เทรด จำกัด"/>
        <s v="บริษัท เลทไนท์จงเจริญ จำกัด"/>
        <s v="บริษัท แมคนัท โปรดักส์ จำกัด"/>
        <s v="บริษัท แฮนด์เมด ดัตช์ สเปเชียลทิส จำ"/>
        <s v="บริษัท โชคชัยแลนด์เอสเตท จำกัด"/>
        <s v="บริษัท ไอ สตาร์ เซอร์วิส จำกัด"/>
        <s v="บริษัท ไอ สวีท บี จำกัด"/>
        <s v="บริษัท ไอรอน เทอตี้ทู จำกัด"/>
        <s v="บัณทิตวิทยาลัยมหาวิทยาลัยพายัพ"/>
        <s v="บัวลอยสวนดอก"/>
        <s v="บีบีโฟนร้าน"/>
        <s v="บุญหลาย มีอาทิตย์"/>
        <s v="บุศรา สงวน"/>
        <s v="บุศรากร แสงแก้ว"/>
        <s v="บุศรินทร์ กุนนะ"/>
        <s v="บุศรินทร์ โลมากุล"/>
        <s v="บุษปรัชต์ บุญธรรม"/>
        <s v="บุษราคัม ร้าน"/>
        <s v="บ้านภูตะวัน@เมืองคอง"/>
        <s v="บ้านสวนแสนรัก"/>
        <s v="ปฐมพร จันทร์อินทร์"/>
        <s v="ปณวัตร ปฐมานนท์"/>
        <s v="ประชัน ผาติพัฒนานันท์"/>
        <s v="ประทีป เรืองประไพ"/>
        <s v="ประพันธ์ กิ่งแก้ว"/>
        <s v="ประภัสสร สลางสิงห์"/>
        <s v="ประภาพร"/>
        <s v="ประภาส ลุงต๊ะ"/>
        <s v="ประยุทธ์ ร้าน"/>
        <s v="ประวิทย์ ยาวิชัย"/>
        <s v="ประสงค์ ปัญญกาศ"/>
        <s v="ปรัศนียาภรณ์ คุณยศยิ่ง"/>
        <s v="ปริญญา"/>
        <s v="ปริญญาภรณ์ พระบาง"/>
        <s v="ปรีชา ตันชุ่ม"/>
        <s v="ปรียา ขันทอง"/>
        <s v="ปรียาพร เสือเรือง"/>
        <s v="ปวีณา ร้าน"/>
        <s v="ปัณฑิตา สว่างกุล"/>
        <s v="ปันอิ่ม"/>
        <s v="ปาณิศา วิไลรัตน์"/>
        <s v="ปาณิสรา ธิอุด"/>
        <s v="ปานชีวา เจียมประดิษฐ์"/>
        <s v="ปานธิชัย ปานสีสด"/>
        <s v="ปารณีย์ กันธิยะ"/>
        <s v="ปาริฉัตร คำตั๋น"/>
        <s v="ปาริชาติ เทพบำรุง"/>
        <s v="ปิยลักษณ์ ปารมี"/>
        <s v="ปิยสนธ์ เพ็ชรโก"/>
        <s v="ปิยะมาศ ทองชัย"/>
        <s v="ปิ่น วันดี"/>
        <s v="ป้าโจมตามสั่ง"/>
        <s v="ผ่องพรรณ ปินชู"/>
        <s v="ผ่องพันธ์ สุวรรณวิไล"/>
        <s v="พงศกร ทองคำ"/>
        <s v="พงศกร ยาสกุล"/>
        <s v="พงศกร สุกัน"/>
        <s v="พนิดา แซ่เจ๊า"/>
        <s v="พรรณทิญา ปินตา"/>
        <s v="พรรณมัย หน่อตา"/>
        <s v="พรรณิกา เหรา"/>
        <s v="พรวิภา ยานะจิต"/>
        <s v="พระหฤทัย ร.ร.(ร้านค้าสวัสดิการ)"/>
        <s v="พลอยตะวัน มหาวันน้ำ"/>
        <s v="พวงผกาพร มานารักษ์"/>
        <s v="พวงสร้อย เลห์แมนน์"/>
        <s v="พัชริดา ธีระชัย"/>
        <s v="พัชรินทร์"/>
        <s v="พัชรี กองภาค"/>
        <s v="พันทิรา รุ่งเจริญ"/>
        <s v="พันธ์สวรรค์ ร้าน"/>
        <s v="พาพร สินค้าราคาถูก"/>
        <s v="พาอีซะ สาโมง"/>
        <s v="พิกุล สุขสวัสดิ์"/>
        <s v="พิชชาภัทร์ คำโพธิ์พิเศษ"/>
        <s v="พิซซ่ากะชานม"/>
        <s v="พิพัฌม์พงษ์ โคกทับทิม"/>
        <s v="พิมพารัตน์ ขัติยศ"/>
        <s v="พิมพ์ชนก คำศักดิ์"/>
        <s v="พิมพ์รพัฒน์ ธิติมูล"/>
        <s v="พิศชนก อนนท์"/>
        <s v="พิศมัย ไวสติ"/>
        <s v="พิสุทธิ์ พรหมสนธิ"/>
        <s v="พีระพัฒน์ พัฒนทรัพย์ไพศาล"/>
        <s v="ภคมน ใหม่โสภา"/>
        <s v="ภพธร ด้วงแพง"/>
        <s v="ภศิการฐ์ ภวัฏธณาวรารักษ์"/>
        <s v="ภัคพล ผโลศิลป์"/>
        <s v="ภัททิยา ตราทองคำ"/>
        <s v="ภัทรภร อุปโยคิน"/>
        <s v="ภัทรลดา แสงซอน"/>
        <s v="ภัทรวิชญ์ นามราชา"/>
        <s v="ภัทราภรณ์ พิบูลย์"/>
        <s v="ภัทริกา จิรวงศ์ญาติ"/>
        <s v="ภัสสร ธรรมชัย"/>
        <s v="ภาณุพงศ์"/>
        <s v="ภีมรตา กระสินพันธุ์"/>
        <s v="มงคล เข็มมุขก์"/>
        <s v="มณสิชา จงตรอง"/>
        <s v="มณีวรรณ ปัญญานัน"/>
        <s v="มนตรี แผนมีมา"/>
        <s v="มยุรี แซ่เฉิน"/>
        <s v="มลชลิตา อุดกันทา"/>
        <s v="มะลิ โพสพเจริญกุล"/>
        <s v="มะลิวัลย์ หมูปิน"/>
        <s v="มาม่าทรงพลัง"/>
        <s v="มาลัย แซ่หวัง"/>
        <s v="มูลนิธินิมิตเอเชีย"/>
        <s v="มูลนิธิพระครูบาน้อย"/>
        <s v="มูลนิธิพันธกิจพระพร(ไทย)"/>
        <s v="มูลนิธิโคมลอยเพื่อพัฒนา"/>
        <s v="ยาไตซูชิราเมน(ยาไตราเม็ง2)"/>
        <s v="ยุพา"/>
        <s v="ยุพารัตน์ แปงวัน"/>
        <s v="ยุภาวดี ยืนนาน"/>
        <s v="รชต นามเมือง"/>
        <s v="รัก ร้าน"/>
        <s v="รักเมืองคอง คาเฟ่"/>
        <s v="รังสิยา บุญก้ำ"/>
        <s v="รัชชานนท์ เต๊อะอ้าย"/>
        <s v="รัชนี อภิรักษ์ไพรสณฑ์"/>
        <s v="รัชนีกร ไชยคำ"/>
        <s v="รัตนาพร สาระติ"/>
        <s v="ราดหน้านำชัย สนามบินเก่า"/>
        <s v="รินทร์ อะมะพันธ์"/>
        <s v="ริสนาวาตี"/>
        <s v="รุจรินทร์ ธนดลไพสิฐ"/>
        <s v="รุจิรดา ทานา"/>
        <s v="รุจิรดา สะหลี"/>
        <s v="รุจิราการพิมพ์ ร้าน"/>
        <s v="รุ่งนภา สมพมิตร"/>
        <s v="รุ่งเรือง"/>
        <s v="รุ่งโรจน์ อร่ามแสงเทียน"/>
        <s v="รุ่งโรจน์ โปร่งน้ำใจ"/>
        <s v="รุ้งฟ้่า บุญตระกูลพูนทวี"/>
        <s v="ร้าน @ WALL"/>
        <s v="ร้าน ป.คชสาร อาหารตามสั่ง"/>
        <s v="ร้าน รวยล้าน"/>
        <s v="ร้าน รุ่งเรืองหมูสด"/>
        <s v="ร้าน เจ็ดยอดเครื่องครัว"/>
        <s v="ร้านกิ๊บ-เก๋มาร์ท"/>
        <s v="ร้านข้าว บียอน"/>
        <s v="ร้านข้าวซอยอิสลาม(ริมน้ำ)"/>
        <s v="ร้านข้าวแกงนางฟ้า"/>
        <s v="ร้านคุณภัส"/>
        <s v="ร้านชัยเจริญ"/>
        <s v="ร้านซัก อบ ลอนดรี้บาร์"/>
        <s v="ร้านน้ำเต้าหู้ญี่ปุ่น สันกำแพง"/>
        <s v="ร้านปลาหมึกปิ้ง"/>
        <s v="ร้านพี่กบข้าวขาหมู"/>
        <s v="ร้านราดหน้าหมูหมัก ตลาดอ้อมเมือง"/>
        <s v="ร้านรุ่งเรืองซูชิ"/>
        <s v="ร้านลาบรสเด็ด"/>
        <s v="ร้านวราภรณ์ แคบหมู"/>
        <s v="ร้านสามพี่น้องทะเลสด"/>
        <s v="ร้านหนังควายจี่หน้าโฮมโปร-สันทราย"/>
        <s v="ร้านอร่อยจัง"/>
        <s v="ร้านอาหารบ้านปี้เฮือนน้อง"/>
        <s v="ร้านอุดมสุขพิษณุโลก"/>
        <s v="ร้านเดอะโคโคสเต็ก"/>
        <s v="ลลิตา กองเวียง"/>
        <s v="ลลิลพรดา รัตนกิตติโรจน์"/>
        <s v="ลัดดา แสงเงิน"/>
        <s v="ลาบลุงหนาน ข้าวซอยล้านนา"/>
        <s v="ลุงชวน การค้า"/>
        <s v="วรกร ศิริสินพานิชย์"/>
        <s v="วรรณวิศา กิติอ่อน"/>
        <s v="วรรธน วงศ์ทอง"/>
        <s v="วรัญญา กันธิมา"/>
        <s v="วรัญญา ธนกิติกร"/>
        <s v="วรัญญา ยอดบุญ"/>
        <s v="วรัญญา แซ่โกว"/>
        <s v="วราทรัพย์การสุรา"/>
        <s v="วราภัสร์ มานะ"/>
        <s v="วรารัตน์ ใจมา"/>
        <s v="วลัยพร ยานะธรรม"/>
        <s v="วลาวัลย์ ใจปวง"/>
        <s v="วศินี เภาสิงห์"/>
        <s v="วัชรกร เจริญลาภ"/>
        <s v="วัชรา แสงไชยญากูล"/>
        <s v="วัชรินทร์ บุญเรือง"/>
        <s v="วัชรี"/>
        <s v="วัฒนาพร กานุสนธิ์"/>
        <s v="วัดราชมณเฑียร"/>
        <s v="วัลลภา สุนันต๊ะ"/>
        <s v="วารุณี"/>
        <s v="วาสนา ยิ่งรักชัย(ปิดกิจการ)"/>
        <s v="วาสนา เตจะเหล็ก"/>
        <s v="วิทยา ชวาลคีรี"/>
        <s v="วิทยา สวัสดี"/>
        <s v="วิน"/>
        <s v="วิภาพรรณ ศรีตั้ง"/>
        <s v="วิภารัตน์ ฟักมอญ"/>
        <s v="วิมล สุปุ"/>
        <s v="วิมล เจือกโว้น"/>
        <s v="วิราช ร้าน"/>
        <s v="วิลาวรรณ์ เหล็งไทย"/>
        <s v="วิฬุญญา ชัยชะนะ"/>
        <s v="วิเชียร ดาวเรือง"/>
        <s v="วิไลรัตน์ สุระคำแหง"/>
        <s v="ว่าที่ ร.ต. วิทยา เทพชา"/>
        <s v="ว่าที่ ร.ต. วีรวัฒน์ ชัยศิริลักษณ์"/>
        <s v="ศยามล พลดี"/>
        <s v="ศรัญญา วิไลรักษ์"/>
        <s v="ศรัญญา ศรีวัน"/>
        <s v="ศราวุฒิ ครอง"/>
        <s v="ศราวุธ คงน้อย"/>
        <s v="ศราวุธ จันทร์ทิศ"/>
        <s v="ศรีทอง อุ่นจิตต์"/>
        <s v="ศรีนวล อุดสว่าง"/>
        <s v="ศรีประเสริฐมินิมาร์ท"/>
        <s v="ศรีพรรณ ร้าน"/>
        <s v="ศศิพิมพ์ คำลือ"/>
        <s v="ศศิพิมพ์ สุริยศ"/>
        <s v="ศศิภา สีเมฆ"/>
        <s v="ศิชญกานต์ ร่มสุข"/>
        <s v="ศิริกัญญา พุฒเทพ"/>
        <s v="ศิริญาพร ทวีเศรษฐ์สุข"/>
        <s v="ศิรินันท์ ร้าน"/>
        <s v="ศิริพร หน่อแก้ว"/>
        <s v="ศิริรัตน์ วงศ์จา"/>
        <s v="ศิริวรรณ ตระกูลหาญ"/>
        <s v="ศิริวรรณ พิศาลรัตน์"/>
        <s v="ศุภานัน พิบูลย์ศิริกุล"/>
        <s v="ศุภารัตน์ อินทราวุธ"/>
        <s v="ศุภาเมส จิระฐาณกุล"/>
        <s v="ศุลีพร สิทธิผง"/>
        <s v="สนีดดอน"/>
        <s v="สบายดี มินิมาร์ท"/>
        <s v="สมนึก รอดบุญยัง"/>
        <s v="สมยศ"/>
        <s v="สมัย บุญสูง"/>
        <s v="สมใจ บุญทา"/>
        <s v="สรศักดิ์ ใจแสน"/>
        <s v="สรัญญา ร้าน"/>
        <s v="สวัสดิ์ สารศรี"/>
        <s v="สวิง เขื่อนเพชร"/>
        <s v="สองพี่น้อง"/>
        <s v="สันติชัย มากแก้ว"/>
        <s v="สาม ช.พาณิชย์เจริญ"/>
        <s v="สายพิน ฟุคุอิ"/>
        <s v="สายหยุด เงินแก้ว"/>
        <s v="สาลิณี กิตติพนาไพร"/>
        <s v="สิรภพ ฮาวบุญมี"/>
        <s v="สิริกร"/>
        <s v="สิรินภา รัตนยุวัน"/>
        <s v="สิริพร ผิวงาม"/>
        <s v="สีทอง ร้าน"/>
        <s v="สี่หูห้าตาแคมป์ปิ้ง"/>
        <s v="สุกฤษฏิ์พล ไชยวงค์"/>
        <s v="สุกาญดา"/>
        <s v="สุชาดา หมี่นชนะ"/>
        <s v="สุชาดา แสนเหลี่ยว"/>
        <s v="สุดารัตน์ กางจันทร์"/>
        <s v="สุทธินันท์ ชื่นชม"/>
        <s v="สุทธิพร อินทรีย์"/>
        <s v="สุทธิลักษณ์ เลิศวิริยะ"/>
        <s v="สุทธิเกียรติ สาริกานนท์"/>
        <s v="สุทัศน์ เขียวแสง"/>
        <s v="สุทัศน์ค้าไม้ร้าน"/>
        <s v="สุนทรพจน์ คำกัมพล"/>
        <s v="สุนันทา ลิ้วประเสริฐ"/>
        <s v="สุนิษา นันตาล"/>
        <s v="สุพจน์"/>
        <s v="สุพรรณี เหลี่ยมไพศาล"/>
        <s v="สุพิชฌาย์ ศรีรัตนาวิชัยกุล"/>
        <s v="สุพิชฌาย์ สุภธนณัฏฐ์"/>
        <s v="สุภาพร ธนารุณ"/>
        <s v="สุภาภรณ์ แสนภา"/>
        <s v="สุรพงษ์ พันธุระ"/>
        <s v="สุรศักดิ์ ฟองจันทร์"/>
        <s v="สุรีย์ ดำรงค์"/>
        <s v="สุรีย์รัตน์ ปิยะจันทร์"/>
        <s v="สุรีรัตน์"/>
        <s v="สุรเชษฐ์ ใจเที่ยง"/>
        <s v="สุวภัทร ปิงกุล"/>
        <s v="สเต๊กหน้ามอ"/>
        <s v="ส่าธิต"/>
        <s v="หจก.เวิร์คอิ้งค์ เซ็นเตอร์"/>
        <s v="หจก.เหลียงจิ่นเฮง"/>
        <s v="หจก.เอส เอ็ม.จี. อินเตอร์เทค คอนสตรัค"/>
        <s v="หนึ่งฤทัย ไพเมือง"/>
        <s v="หนุน การค้า"/>
        <s v="หมูปิ้ง แมวเหมียว"/>
        <s v="หม่าล่าไม้จุ่มหลายเหลียงช่วน"/>
        <s v="หม่าหล่าพายัพ ปิ้งย่างสไตล์ยูนนาน"/>
        <s v="หยกอาหารไทย"/>
        <s v="หยาดพิรุณ บุญมี"/>
        <s v="หยาดพิรุณ บุญเย็น"/>
        <s v="หอมอาหารตามสั่ง"/>
        <s v="ห้างหุ้นส่วนจำกัด ณริดา เทรดดิ้ง"/>
        <s v="ห้างหุ้นส่วนจำกัด ภาสินีแม่แตง"/>
        <s v="ห้างหุ้นส่วนจำกัด สุมลพร กรุ๊ป"/>
        <s v="ห้างหุ้นส่วนจำกัด เจเอ็นพีพี"/>
        <s v="ห้างหุ้นส่วนจำกัด เอท ไอเท่มส์"/>
        <s v="ห้างหุ้นส่วนจำกัด แคท คิทเช่น"/>
        <s v="ห้างหุ้นส่วนจำกัด แอร์พอร์ทประดับย"/>
        <s v="ห้างหุ้นส่วนจำกัด ไอคิวพลัส แอนด์ ส"/>
        <s v="อดิศร สร้อยสองชั้น"/>
        <s v="อนุชิต เตโม"/>
        <s v="อนุทิน อิ่นแก้ว"/>
        <s v="อนุรักษ์ ดูแล"/>
        <s v="อภิญญา ตีคำ"/>
        <s v="อภิรักษ์ มากมี"/>
        <s v="อภิเดช ปัญญารัตน์"/>
        <s v="อมรรัตน์"/>
        <s v="อมรา ปัญญาตา"/>
        <s v="อมลวัทน์ กาวีวงค์"/>
        <s v="อยู่เย็นเป็นสุข"/>
        <s v="อรพรรณ พักนิล"/>
        <s v="อรพรรณ แซ่ซือ"/>
        <s v="อรวีย์ รุ่งเรือง"/>
        <s v="อรสา ลุงจาย"/>
        <s v="อรอุมา ร้าน"/>
        <s v="อรุโณทัย ไพศาลจักรวัฒน์"/>
        <s v="อลงกต มีวุฒิสม"/>
        <s v="ออโต้เจริญการค้า"/>
        <s v="อังคณา สุทธิพันธ์"/>
        <s v="อังคณา เริญตะขิล"/>
        <s v="อัจฉรา"/>
        <s v="อัจฉรา ปาดวง"/>
        <s v="อัจฉรา วรรณโพธิ์"/>
        <s v="อัจฉรียา แสนเมืองมูล"/>
        <s v="อัฐพงษ์ หิรัญพัฒนรักษ์"/>
        <s v="อัณณ์ณิชา พิริยะชญานนท์"/>
        <s v="อัมพร"/>
        <s v="อัมพร มณีราม"/>
        <s v="อาคม กาบใบ"/>
        <s v="อาทิตยา อิ่นแก้ว"/>
        <s v="อาทิตย์ เรืองพล"/>
        <s v="อาทิตย์ แคแดง"/>
        <s v="อารี​ย์​ ชิน​รัตน์​"/>
        <s v="อาหารทางสาย เชียงใหม่"/>
        <s v="อำพร สุนันตา"/>
        <s v="อำภา คำเขียว"/>
        <s v="อิทธิกร วงศ์ใหญ่"/>
        <s v="อินจันทร์ กันทาหล้า"/>
        <s v="อินธรณ์ ชูจันทร์ (ปิดกิจการ)"/>
        <s v="อีสานแดนซ์"/>
        <s v="อุทัยทิพย์ สุทธิมาน"/>
        <s v="อโณทัย อดิศัยสกุล"/>
        <s v="เกวลิน คะเรรัมย์"/>
        <s v="เกศณี ยามี"/>
        <s v="เกศรา ตาดทอง"/>
        <s v="เกศราภรณ์ พิบูลย์"/>
        <s v="เกษร อินทรกำเหนิด"/>
        <s v="เกษร แย้มขยาย"/>
        <s v="เกสร"/>
        <s v="เกียรติศักดิ์ พรหมสุรินทร์"/>
        <s v="เครือ น้อมูล"/>
        <s v="เจตน์ อรุณสิทธิ์"/>
        <s v="เจนจิรา ทาฟอง"/>
        <s v="เจินมา คาเฟ่"/>
        <s v="เจ้อ้อยการค้า"/>
        <s v="เฉลียว อุฒาธรรม"/>
        <s v="เชาวฤทธิ์ สิทธิชัยหาญ"/>
        <s v="เดอะ วาย เรสซิเดนซ์"/>
        <s v="เดือนเต็มดวง สุภาเฟย"/>
        <s v="เด่นจันทร์ การค้า"/>
        <s v="เตี๋ยวจัมโบ้หน้าบ้าน"/>
        <s v="เตี๋ยวต้มยำสุโขทัย-สันป่าข่อย"/>
        <s v="เทน คอมพิวเตอร์ ร้าน"/>
        <s v="เนรมิต จ้าวเจริญ"/>
        <s v="เนรีซ่า เดโลส ซันโตส"/>
        <s v="เบญจมาศ"/>
        <s v="เบญญาภา แก้วศิริ"/>
        <s v="เปา ลุงอ่อน"/>
        <s v="เปิ้ลของชำ"/>
        <s v="เพชรา"/>
        <s v="เพิ่มพงษ์ นาโค"/>
        <s v="เมธาพร ปาวิณ"/>
        <s v="เมธิณี นิเวศธนาวรรณ"/>
        <s v="เมี๊ยะ วิน"/>
        <s v="เรวัตร กันจินะ"/>
        <s v="เรือนคำ แซ่ลี้"/>
        <s v="เรไรย์ เท่าแสน"/>
        <s v="เศรษฐวัฒน์ สุดธนู"/>
        <s v="เสวยหวาน"/>
        <s v="เสาวรัตน์ สมทา"/>
        <s v="เสาวลักษณ์ สิงห์แก้ว"/>
        <s v="เหล้าก๊งมาแจม"/>
        <s v="เอก ดำรงศักดิ์"/>
        <s v="เอกชัย เสาว์เอ้ย"/>
        <s v="แกน้อยการเกษตร"/>
        <s v="แคทรียา พรมจันทร์"/>
        <s v="แตงโม ตาคำ"/>
        <s v="แม่เหมียว อาหารตามสั่ง"/>
        <s v="แว่นแก้ว"/>
        <s v="แสงคล้าย"/>
        <s v="แสงชัย ไพรวนาวัลย์"/>
        <s v="แสงดาว จาร์มี"/>
        <s v="แอดแลนติส"/>
        <s v="แอล บุญกล่ำ"/>
        <s v="โชคชัย โพธิ์เนียร"/>
        <s v="โชติกา ดอนชัย"/>
        <s v="โชติรส เรืองแจ่ม"/>
        <s v="โรงเรียนบ้านดง"/>
        <s v="โรงเรียนสหมิตรวิทยา"/>
        <s v="โสภา อนุใจ"/>
        <s v="ไบค์เกอร์สเต๊ก"/>
        <s v="ไพลิน ปินตาเลิศ"/>
        <s v="ไลจันแองเจลล่า แซค"/>
        <s v="ไวท์มิ้น"/>
        <s v="WANI YAKINAKU"/>
        <s v="ซักรีดบ้านกระต่าย แม่โจ้"/>
        <s v="ศศิธร ยะถาคำ"/>
        <s v="ศักดิ์ชัย"/>
        <s v="สุริยา เสือยาง"/>
        <s v="ณกร เขียวอินต๊ะ"/>
        <s v="ปิยังกูร วงศ์ไพบูลย์สุข"/>
        <s v="Myat thinzar Soe"/>
        <s v="Xiaonan Wang"/>
        <s v="kanietha chanthamala"/>
        <s v="peera thongmuang"/>
        <s v="กาญจนา ฮายากาว่า"/>
        <s v="กิตติพงษ์ เป็งปัน"/>
        <s v="จันทร์จิรา เดชะสูงเนิน"/>
        <s v="นางยุพิน ปากกล้า"/>
        <s v="พิมพ์ปวีณ์ พุทธทันบุตร"/>
        <s v="รุ่งธิดา วังตา"/>
        <s v="ร้านนิลนภา"/>
        <s v="วิบูลย์ลักษณ์"/>
        <s v="วุฒิพงษ์ ร้าน"/>
        <s v="สุจิตรา ทะจะกัน"/>
        <s v="สุราตเจต พันธุ์ทวี"/>
        <s v="อำนาจ ปันสุพฤกษ์"/>
        <s v="อิ่มอุ่น หมูจุ่ม"/>
        <s v="KAFFE KEEN (คาเฟคีน)"/>
        <s v="ขนิษฐา กานิน"/>
        <s v="เกิดกาญจน์ ธรรมชัย"/>
        <s v="กาแฟภูธรภาค5"/>
        <s v="ประเสริฐ ร้าน"/>
        <s v="อาหารอิสลาม"/>
        <s v="BEGINNING CAFE"/>
        <s v="BONG JE, LEE"/>
        <s v="CHIANG MAI RICE LIFE"/>
        <s v="EI EI MORE AUNG"/>
        <s v="Emika Charoenwong"/>
        <s v="HKA WN MAI"/>
        <s v="HNIN EI TUN"/>
        <s v="JIACONG WENG"/>
        <s v="NANG HMAUK KHAM"/>
        <s v="Nantawan Rojjantan"/>
        <s v="SHIN, SOYEON"/>
        <s v="SOOCHEOL KIM"/>
        <s v="SOOK HEE OH"/>
        <s v="TC ไก่แซ่บ"/>
        <s v="TEENY CAFE"/>
        <s v="WANG , TONG"/>
        <s v="WIN SANDAR"/>
        <s v="YANG SHOUTA"/>
        <s v="YANG YI"/>
        <s v="Zhai Jia"/>
        <s v="goodtime cafe กู๊ดไทม์คาเฟ่แม่โจ้"/>
        <s v="kittiya thongmee"/>
        <s v="กมนชนก บุญจู"/>
        <s v="กมลนิตย์ กาวิตา"/>
        <s v="กรวรรณ ชนะบุญ"/>
        <s v="กรัณฑรัตน์ อินภิบาล"/>
        <s v="กฤติมา"/>
        <s v="กานิกุล ธงสามสิบเจ็ด"/>
        <s v="กิติกร ศรีสอาด"/>
        <s v="กิ่งกาญจน์ ไชยบุตร"/>
        <s v="ขวัญ สถาพรพันธ์"/>
        <s v="ครัวอร่อยดี"/>
        <s v="คำดาหลา"/>
        <s v="คือหัตถา นวดแผนโบราณ ร้านชมฟ้า"/>
        <s v="จิตตนา ผลเจริญ"/>
        <s v="จุ๊บจิ๊บก๋วยเตี๋ยวเรือ"/>
        <s v="ชนัญพัทธ์ โปธามูล"/>
        <s v="ชลลดา อรุณเดช"/>
        <s v="ชวนันท์ แซ่ลิ้ม"/>
        <s v="ชัยนรินทร์ ธิอินทร์"/>
        <s v="ซาคะนะ ซาซิมิ"/>
        <s v="ฐิติมา กองไธสง"/>
        <s v="ณัฏฐา อนุปิม"/>
        <s v="ณัฐวดี แซ่ลิ้ม"/>
        <s v="ณิธิชา คำปิวทา"/>
        <s v="ดวงกมล เดชผล"/>
        <s v="ดวงพร ประเสริฐน้อย"/>
        <s v="ดัส เกสเฮาส์ (ปิดกิจการ)"/>
        <s v="ทัศนีย์ อัษฎานุวัฒน์"/>
        <s v="ทิพวรรณ ถาบุรี"/>
        <s v="ธนชัญ กิจบุญญา"/>
        <s v="ธนากร อินแถลง"/>
        <s v="ธนิษกาญจน์ กันทะวงศ์"/>
        <s v="ธวัชชัย ชัยเฉลิมฤทธิ์"/>
        <s v="ธัญญาพร แก้วมา"/>
        <s v="ธิดารัตน์ คำลือ"/>
        <s v="นงค์ลักษณ์ ไชยวงศ์ษา"/>
        <s v="นงเยาว์ ใจจา"/>
        <s v="นฤชา วิริยา"/>
        <s v="นวรรณ แซ่ลิ้ม"/>
        <s v="นวลปรางค์ แย้มมนัส"/>
        <s v="นัฏฐวุฒิ ทองธนโชติกุล"/>
        <s v="นางศิริรัตน์ กันทวงค์"/>
        <s v="นายธณัฐกรณ์ บุญวงษ์"/>
        <s v="นายเต๋อจิ้ง แซ่จาง"/>
        <s v="บจ.รักษาความปลอดภัย ซิลเวอร์ การ์ด"/>
        <s v="บริษัท คชสาร เทคโนโลยี อินเวนชัน จำก"/>
        <s v="บริษัท ภาคิณี ฟรุ๊ต จำกัด"/>
        <s v="บริษัท ศักดิ์ทองพูน จำกัด"/>
        <s v="บริษัท อลินบิวตี้ ดีเวลลอปเม้นท์ จำ"/>
        <s v="บริษัท โซซิส จำกัด"/>
        <s v="บะหมี่เกี๊ยวดารา"/>
        <s v="บัวไข คงทรัพย์"/>
        <s v="บุรัสกร ลิ้มวิลัย"/>
        <s v="บ่อเจ๊นก"/>
        <s v="บ้านมีสุข"/>
        <s v="ปณิดา แซ่เบ๊"/>
        <s v="ประสพชัยห้างทอง"/>
        <s v="ปริยากร สันทราย"/>
        <s v="ปรียารัตน์ กาวิจันทร์"/>
        <s v="ปาริชาต ยังปิ่น"/>
        <s v="พงศธร คิดการงาน"/>
        <s v="พรพรรณ เมืองใจ"/>
        <s v="พริ้ว คาเฟ่ (ปิดกิจการ)"/>
        <s v="พัชรินทร์ ตันพงษ์"/>
        <s v="พันธ์นุพงษ์ พวงขันแก้ว"/>
        <s v="พิมพ์นัทพร อยากไปไกล"/>
        <s v="พิสมัย กันธุระ"/>
        <s v="มลชญา หน่อแก้ว"/>
        <s v="รถศริยา ชัยแดง"/>
        <s v="รัชนีกร หทัยมณีกุล"/>
        <s v="รัตนาภรณ์ เตปินตา"/>
        <s v="รำไพพรรณ ดวงประทีป (ปิดกิจการ)"/>
        <s v="รุจิรา"/>
        <s v="รุ่งทิวา อินจันทร์"/>
        <s v="ร้านบะหมี่เกี๊ยว วิวสวย"/>
        <s v="ร้านอารีย์"/>
        <s v="ลัดดาวัลย์ กัณฑาซาว"/>
        <s v="ลูกชิ้นปลาระเบิด น้องกันต์"/>
        <s v="วชิรวรรณ กิตติสาเรศ***"/>
        <s v="วชิรา อนุกูลพงศ์วัฒนา"/>
        <s v="วนิดา ระบอบ"/>
        <s v="วรกิต วาธง"/>
        <s v="วราภรณ์ จอมดวง"/>
        <s v="วรินท์ศยา ปทุมมัง"/>
        <s v="วรุณยุพา ชัยวัง"/>
        <s v="วิภาพร เพ็งประทุม"/>
        <s v="ศรัณย์ ใจดี"/>
        <s v="ศิริจรรยา"/>
        <s v="ศิริญญา สิทธิเครือ"/>
        <s v="ศิริญาภรณ์ สิริวจนะกุล"/>
        <s v="ศิริพร พระสิงห์"/>
        <s v="ศิริวัลยา เชื้อสะอาด"/>
        <s v="ศุจิรัตน์ คันธวิวรณ์"/>
        <s v="สดชื่น กาแฟ หอสมุด"/>
        <s v="สมชาย ละไพ"/>
        <s v="สมฤทัย ทองอ่อน"/>
        <s v="สังวาลย์ ก๋วยเตี๋ยวข้าวซอย ร้าน"/>
        <s v="สายฝน นพคุณ"/>
        <s v="สายพิณ พ่วงชาวนา"/>
        <s v="สายศิลป์ มีสี"/>
        <s v="สำนักงาน สกสค. จังหวัดเชียงใหม่"/>
        <s v="สิทธิชัย ปะกิระเค"/>
        <s v="สุธิตา เสนะสุทธิ"/>
        <s v="สุพรรณ ทองมา"/>
        <s v="สุพรรษา พรมปั๋น"/>
        <s v="สุรีวัลย์ เที่ยงคำ"/>
        <s v="หจก.ลำปาง กิตติชัย"/>
        <s v="หจก.เทพพันแลบ"/>
        <s v="อนงค์กร มาละ"/>
        <s v="อมรรัตน์ เอี่ยมลออ"/>
        <s v="อร่อยจังหมูสะเต๊ะ"/>
        <s v="อศิญาณ์ อาษากิจ"/>
        <s v="อัมพา ซัก อบ รีด"/>
        <s v="อาทิตยา แสนนำพล"/>
        <s v="อาภรณ์ วงศ์หิริวรกุล"/>
        <s v="อิษฎา คำแก่น"/>
        <s v="อิ่งอ้อย แสนปัญญา"/>
        <s v="อุทัย แรโน"/>
        <s v="ฮิวโก้ หมูกระทะบุฟเฟ่ต์"/>
        <s v="เกษศิรินทร์ สันธิ"/>
        <s v="เก้ามงคล ๔๗"/>
        <s v="เขมทัต เด็ดโลก"/>
        <s v="เจนจิรา ปานพลอย"/>
        <s v="เตือนใจ ภูสด"/>
        <s v="เย็นตาโฟ ร้าน"/>
        <s v="เรือนหล่อ โกฏิแก้ว"/>
        <s v="เฮียงกี่"/>
        <s v="แก้วกาญจน์ ไชยมงคล"/>
        <s v="แสงดาว โป๊ะลง"/>
        <s v="โรงพยาบาลเซ็นทรัลเชียงใหม่เมโมเรี"/>
        <s v="สมพงษ์ บุญฤทธิ์"/>
        <s v="เสาวลักษณ์ บุญปั๋น"/>
        <s v="วิศัลยา ชูเชิด"/>
        <s v="ศราวุฒิ เหมืองห้า"/>
        <s v="ทิพย์วา สุริยะ"/>
        <s v="คำหอม วิหลิ่ง"/>
        <s v="7 Novcafe"/>
        <s v="A @ N"/>
        <s v="AYE KYAW MIN"/>
        <s v="Aunchan Sukso"/>
        <s v="BABALWA COKOTO"/>
        <s v="CHEN XIANGCHAO"/>
        <s v="CHEN, CHAO"/>
        <s v="Chen Chen"/>
        <s v="DAVID JAMES"/>
        <s v="Dong Xueqin"/>
        <s v="First shop"/>
        <s v="K-MOTO SHOP SERVICE"/>
        <s v="KARE RICE ชอบแกงกะหรี่"/>
        <s v="KAW MAI"/>
        <s v="KICKGASE' &amp; MIDNIGHT SHABU"/>
        <s v="KYI PYAR TIN SAN"/>
        <s v="Kanjanaporn Wongtun"/>
        <s v="LI ENPING"/>
        <s v="LIUCHA"/>
        <s v="Limited Club"/>
        <s v="MASTER BURGER มาร์เตอร์เบอร์เกอร์"/>
        <s v="MIX COFFEE"/>
        <s v="MRS.KIM อาหารเกาหลี"/>
        <s v="MYINT LWIN"/>
        <s v="Mint Ny"/>
        <s v="Mumom Bake (มูมัม เบคคึ)"/>
        <s v="Myo Min tun"/>
        <s v="NAW SAY NAY WAH"/>
        <s v="NGWE DAUNG HLAING"/>
        <s v="NYEIN SU"/>
        <s v="Naing Lin"/>
        <s v="Namida Paramee"/>
        <s v="Nartrawee Hatmatum"/>
        <s v="PAD THAI I DO"/>
        <s v="PAUL ANTHONY BROWN"/>
        <s v="PETER BARRY"/>
        <s v="Panisara Chaikaew"/>
        <s v="Pattadon Khandhawut"/>
        <s v="Quanhatai Sooksai"/>
        <s v="SAI THIHA"/>
        <s v="SUN GRILL"/>
        <s v="Salmon With Me"/>
        <s v="Sandar Sandar"/>
        <s v="Sasithon Munin"/>
        <s v="Shizen Kaiseki"/>
        <s v="Sirinuch Boonrak"/>
        <s v="THAR SAN TOE"/>
        <s v="TOE TOE WIN"/>
        <s v="Thazin Htike"/>
        <s v="The King Coffee"/>
        <s v="Time"/>
        <s v="YIN MYO HLAING"/>
        <s v="Yuan Qiaoping"/>
        <s v="Yuvalerez Barshamai"/>
        <s v="ZENG YANGLAN"/>
        <s v="ZHANG , XIFENG"/>
        <s v="ZON ME ME KO"/>
        <s v="by heart"/>
        <s v="chidawan ngaosai"/>
        <s v="sukanya rachiwong"/>
        <s v="thanatchapron tedrid"/>
        <s v="กชกร เป็นแผ่น"/>
        <s v="กชพรรณ ลักษณะสกุลชัย"/>
        <s v="กชามาส ร้าน"/>
        <s v="กนกพร กตัญญู"/>
        <s v="กนกพร พิงคะสัน"/>
        <s v="กระจุย แก้วกงพาน"/>
        <s v="กฤษณา สุขใจ"/>
        <s v="กะเพราโคตรพริก(ปิดกิจการ)"/>
        <s v="กัญญาพัชร์ จิรัณภูสิทธิ์"/>
        <s v="กัญญาลักษศ์ รัตนฟูวงศ์"/>
        <s v="กัญญ์วรา แก้วเอ"/>
        <s v="กันยา จายกอน"/>
        <s v="กาญจนา"/>
        <s v="กานต์มณี อีเเวนส์"/>
        <s v="กาแฟสุขใจ"/>
        <s v="กิตติพัทธ์ พรมน้อย"/>
        <s v="กิตติภูมิ การะหงษ์"/>
        <s v="ขาวแก้ว มณีคงฤทธิ์"/>
        <s v="ข้าวมันไก่ชิกพี Chickpea"/>
        <s v="ข้าวหน้าปลา by Deewit"/>
        <s v="คณะสัตวแพทยศาสตร์"/>
        <s v="คนึง คำทอง"/>
        <s v="คริสตจักร เซนต์แอนดรูส์เชียงใหม่"/>
        <s v="จรรยพร อำขำ"/>
        <s v="จักรกฤษ ปงกันมูล"/>
        <s v="จักรกฤษณ์ สุขสาลี"/>
        <s v="จำปี ใจแจ่ม"/>
        <s v="จิตรกานต์ อินทรวิจิตร"/>
        <s v="จิระเดช เวสุววรรณ์"/>
        <s v="จิรัชญา พุทธสอน"/>
        <s v="จิราพร สินธุยะ"/>
        <s v="จิราภรณ์ ทะวรรณา"/>
        <s v="จี๊ดจ๊าดหมูจุ่ม"/>
        <s v="จุฑามาศ คุรุกิจ"/>
        <s v="ฉุน กะเพรา cafe"/>
        <s v="ชญานิน โพธิยอด"/>
        <s v="ชฎาพร จันทร์ผา"/>
        <s v="ชฎาพลอย ซอตา"/>
        <s v="ชนนิกานต์ บุญจู"/>
        <s v="ชนัดดา ต๊ะแปงปัน"/>
        <s v="ชนิตร์นาถ ปินตาเสน"/>
        <s v="ชยณัฐ โม้พวง"/>
        <s v="ชัชชญา ธนเทพธราดล"/>
        <s v="ชัยพร มินิมาร์ท"/>
        <s v="ชาญณฤทธิ์ มโนปัญญา"/>
        <s v="ซากีนี แดเบาะ"/>
        <s v="ซีแคทแมวคาเฟ่"/>
        <s v="ญาณิศา ปัญญาชัย"/>
        <s v="ณรินทิพย์ อินต๊ะ"/>
        <s v="ณัฏฐ์กฤตา จันต๊ะอินทร์"/>
        <s v="ณัฐกรณ์ คำมา"/>
        <s v="ณัฐนนท์ สุวิศาลทวีวัฒน์"/>
        <s v="ณัฐนันท์ ธนะสาร"/>
        <s v="ณัฐพล อนุกูล"/>
        <s v="ณัฐพัชร์ ยศสิงห์ตำ"/>
        <s v="ณัฐภัทร หิรัญรัตน์"/>
        <s v="ณัฐภิชา ปวงสุวรรณ์"/>
        <s v="ณิชกมล สิทธิโฮ่ง"/>
        <s v="ด.ต.ประยูร จักรทิพย์"/>
        <s v="ดงผู้D"/>
        <s v="ดรุณี ขาวราศรี"/>
        <s v="ดรุณี อ่อนทองหลาง"/>
        <s v="ดารณี เรือนคำศรี"/>
        <s v="ดิถี จวนเผ่า"/>
        <s v="ดุจดาว ลุงพงษ์"/>
        <s v="ตาเที่ยงวัสดุภัณฑ์ ร้าน"/>
        <s v="ตำนัว ครัวยำ"/>
        <s v="ถิคภร ธรรมไทสง"/>
        <s v="ทรงสมร ต๊ะวนา"/>
        <s v="ทวิติยา ยอดเมือง"/>
        <s v="ทองสาย กันตีมูล"/>
        <s v="ทิพยรัศมิ์ ชัยธนกานต์กุล"/>
        <s v="ทิพย์ธิวา ใจหงอก"/>
        <s v="ที เอ็น เทคนิคไฟเบอร์ ร้าน"/>
        <s v="ธนกฤต จินะกานนท์"/>
        <s v="ธนกฤต เสาร์ทิพย์"/>
        <s v="ธนพร ตาลศรี"/>
        <s v="ธนพร พันธ์ศุภะ"/>
        <s v="ธนพล อินทงศ์"/>
        <s v="ธนพัฒน์ ธนโชติอนันต์"/>
        <s v="ธนพัฒน์ วงศ์มณีนิล"/>
        <s v="ธนวัฒน์ ไชยสลี"/>
        <s v="ธราธร เชียงประดิษฐ"/>
        <s v="ธัญจิรา ส่องรอบ"/>
        <s v="ธัญญาลักษณ์ มโนวรรณา"/>
        <s v="ธัญรัตน์ เชอมือ"/>
        <s v="ธานี เกษรพรหม"/>
        <s v="ธารพระพร ทิพย์กันทา"/>
        <s v="ธิติ พันธ์กูล"/>
        <s v="นพมาศ ปัญญาใจ"/>
        <s v="นภพล พาณิชย์"/>
        <s v="นภัค คำหวาน"/>
        <s v="นรินทร์ทิพย์ ชำนาญยา"/>
        <s v="นริป เพศยนาวิน"/>
        <s v="นวลละออง จันทร์อ่อน"/>
        <s v="นส.มยุรี มาสกุล"/>
        <s v="นะชา​ลี​ติ​ เดชอุดม​"/>
        <s v="นัญญา เฮ้าส์ ร้าน"/>
        <s v="นัฐพลค้าข้าว"/>
        <s v="นัฐวุฒิ เล็กธิวงค์"/>
        <s v="นัดทวัญ คีรีธราดล"/>
        <s v="นันธิฌาน์ กิตติธนพงษ์สิน"/>
        <s v="นากู๋ จะแล"/>
        <s v="นางจีรภรณ์ ยะกิจ"/>
        <s v="นางชิดจันทร์ ห่ง"/>
        <s v="นางปิม จินดามณี"/>
        <s v="นางวริฏฐา ยลหิรัญ"/>
        <s v="นางสมใจ บุญชูดำ"/>
        <s v="นางสาว สุณิสา เมืองแก้ว"/>
        <s v="นางสาว อรพรรณ ถาวรมงคลกิจ"/>
        <s v="นางสาวนาฏยา พานะ"/>
        <s v="นางสาวศุภกานต์ ใจกุม"/>
        <s v="นางสีเท ลุงออ"/>
        <s v="นางอิงอร ปันธิยะ"/>
        <s v="นาตาชา เนื้อสด"/>
        <s v="นายธีรพันธ์ เชื้อข้าวซ้อน"/>
        <s v="นายภาวัช จันทะเล"/>
        <s v="นายวิเศษ เจ้าเล่ห์ดี"/>
        <s v="นิจวรีย์ ยศสอน"/>
        <s v="นิตยา สุต๋า"/>
        <s v="นิภาภรณ์ สมยืน"/>
        <s v="นิรมล ตากิติ"/>
        <s v="น้องมะม่วง Miss Mango"/>
        <s v="บจ.สวนอาหารเชียงใหม่เรือนแพ"/>
        <s v="บจ.โฟร์ ที พร็อพเพอร์ตี้"/>
        <s v="บจ.โยโนเซ่ (ไทยแลนด์)"/>
        <s v="บริษัท ฉ่ำ นมสด จำกัด"/>
        <s v="บริษัท ชางภู จำกัด"/>
        <s v="บริษัท ชิลลี่ เบซิล จำกัด"/>
        <s v="บริษัท ดูรีเสริช จำกัด"/>
        <s v="บริษัท ทูเบทเทอร์ จำกัด"/>
        <s v="บริษัท พูล อัพ จำกัด"/>
        <s v="บริษัท สยาม เดอ ลานนา จำกัด"/>
        <s v="บริษัท หยวน ไต้หวัน เทปันยากิ จำกัด"/>
        <s v="บริษัท เหว่ย ฟง เอ็นเตอร์ไพรส์ จำกัด"/>
        <s v="บริษัท เอก กะ ฉันท์ จำกัด"/>
        <s v="บริษัท เอเซี่ยน อีเกิล จำกัด"/>
        <s v="บริษัท เอ็ม พี 2020 จำกัด"/>
        <s v="บริษัท โป ฉี เฟย จำกัด"/>
        <s v="บริษัท โอชา นู๊ดเดิ้ล จำกัด"/>
        <s v="บริษัท ไรซานี่ จำกัด"/>
        <s v="บุศรินทร์ ธนารักษ์"/>
        <s v="บุ้งกี้ ร้าน"/>
        <s v="บ้านกลางนา"/>
        <s v="บ้านจันทร์ส่องแสง โฮมสเตย์"/>
        <s v="บ้านส้มตำบวกครกหลวง"/>
        <s v="ปฏิญา จินดาดวง"/>
        <s v="ปณิชา ช่างสาย"/>
        <s v="ปนิศรา อิ่มใจ"/>
        <s v="ประภัสรา สัมฤทธิ์"/>
        <s v="ประภัสสร พิศัย"/>
        <s v="ปรางทิพย์ โยธวงษ์"/>
        <s v="ปรีญารัตน์ คงมั่น"/>
        <s v="ปองเทพ นกแก้ว"/>
        <s v="ปัญญา สนิทอินทร์"/>
        <s v="ปาจรีย์ ชมภูประเภท"/>
        <s v="ปาริฉัตร ทิพย์โรจน์"/>
        <s v="ปาริฉัตร ไชยสิทธิ์"/>
        <s v="ปาวาลี ทรงสิริวงศ์"/>
        <s v="ปิยะนุช แอมโบรส"/>
        <s v="ปีติชา สุวรรณพานิชย์"/>
        <s v="ปุ้ยมินิมารท์"/>
        <s v="ป๊อบเทเลอร์ ร้าน"/>
        <s v="ฝายหิน ร้าน"/>
        <s v="พรชัย ไทยเจริญ"/>
        <s v="พรรณี ร้าน"/>
        <s v="พรรษา ชายแก้ว"/>
        <s v="พระ ณัฏฐ์ฐิภัทร ปานสมบัตร"/>
        <s v="พลยุกต์ ดอกหอม"/>
        <s v="พลอยณพัทร ดีเจริญ"/>
        <s v="พอล เพิ่มพิพัฒน์"/>
        <s v="พัชรินทร์ งามใส"/>
        <s v="พัชรินทร์ จินดาสว่าง"/>
        <s v="พัชรินทร์ พานพล"/>
        <s v="พัฏฐณภรณ์ ถนอมตน"/>
        <s v="พัณณิตา จ้องผดุงศักดิ์"/>
        <s v="พิกุล นามแสง"/>
        <s v="พิชชาภา เขียวสวัสดิ์"/>
        <s v="พิชยา จิรบวรวณิชย์"/>
        <s v="พิชัยยุท อ่อนดีสวัสดิ์"/>
        <s v="พิมพ์นารา ภูริชฎา"/>
        <s v="พิมาน พัวพันสุววรณ"/>
        <s v="พุทธธิดา ทองธวัช"/>
        <s v="พุทธิดา ไชยชนะศรี"/>
        <s v="พุธิดา กันต๊ะ"/>
        <s v="ภพนิพิฐ ปัญญาคำ"/>
        <s v="ภัณฑิรา ถี่ถ้วน"/>
        <s v="ภัทรชนก กานะ"/>
        <s v="ภัทรนรินทร์ วริยะศิรีย์"/>
        <s v="ภัทรพล ศรีรัตนา"/>
        <s v="ภัทรลดา รินแยง"/>
        <s v="ภัทราพร ภวัง"/>
        <s v="ภัสลักษณ์ วรรณประดิษฐ์"/>
        <s v="ภัสส์วรา โกนมูล"/>
        <s v="ภาณุมาศ อัครเมธากุล"/>
        <s v="ภานุพงศ์ ทิพยจันทร์"/>
        <s v="ภาวิณี สุธรรมน้อย"/>
        <s v="มนันยา เสนาทาน"/>
        <s v="มนู"/>
        <s v="มยุรี ปละมัย"/>
        <s v="มหาวิทยาลัยแม่โจ้"/>
        <s v="มัตติกา ร้าน"/>
        <s v="มาลินี อโนทัย"/>
        <s v="มาลีนา"/>
        <s v="มูลนิธิเกรซ"/>
        <s v="ยุวธิดา รัตนดิลกกุล"/>
        <s v="ร.ร.สารสาสน์วิเทศล้านนา"/>
        <s v="รชฎ บุญยกบัณฑิต"/>
        <s v="รตรีรัตน์ ใจน้อย"/>
        <s v="รศินี ปรางค์สมบัติ"/>
        <s v="รสสุนารินทร์ ร้าน"/>
        <s v="ระวิวรรณ พันธ์สวัสดิ์"/>
        <s v="รัชดาภรณ์ ร้าน"/>
        <s v="รัชดาภรณ์ สมบูรณ์"/>
        <s v="รัตติกาล ศรีวงศ์"/>
        <s v="รัตนา ปลื้มจันทึก"/>
        <s v="ราชบุญยืน ร้าน"/>
        <s v="รุจิเรข สาโรจน์"/>
        <s v="รุ่งทิวา แสงแก้ว"/>
        <s v="รุ่งนภา ศิริประสพ"/>
        <s v="รุ่งนภา แก้วจินดา"/>
        <s v="รุ่งฤดี เงาธรรม"/>
        <s v="ร้าน Sip Whisper"/>
        <s v="ร้าน ลภัส"/>
        <s v="ร้าน เตี๋ยว ตุ๋น โอชา"/>
        <s v="ร้านก๋วยเตี๊ยวโกเลี่ยง"/>
        <s v="ร้านก๋วยเตี๋ยวเรือสไลเดอร์"/>
        <s v="ร้านจุฬาลักษณ์"/>
        <s v="ร้านชานมหนมหวาน"/>
        <s v="ร้านน้ำบ้านแอนด์บิยอน"/>
        <s v="ร้านมาดามเคฮาร์ดแวร์"/>
        <s v="ร้านลาบประดู่"/>
        <s v="ร้านลุงดำ"/>
        <s v="ร้านลุงหนวด อาหารตามสั่ง"/>
        <s v="ร้านสักคำก่"/>
        <s v="ร้านสเต็ก FARM ANATOMY"/>
        <s v="ลอน"/>
        <s v="ลาบเป็ดรสเด็ด"/>
        <s v="ลินนาส ฟูชื่"/>
        <s v="ลุงเงินหมูสด"/>
        <s v="วนิดา อนุชาตระกูล"/>
        <s v="วรดา ชุบขุนทด"/>
        <s v="วรฤทธิ์ คูลสัน"/>
        <s v="วราภัสร์ พรหมกร"/>
        <s v="วริศรา จอกดี"/>
        <s v="วลัยพร อ้ายเสาร์"/>
        <s v="วัศยา เอกสุวรรณ"/>
        <s v="วารุณี คำมาวัน"/>
        <s v="วารุณี ปัญญาอ้าย"/>
        <s v="วาสนา สุวรรณศรี"/>
        <s v="วิภาดา นาคไทย"/>
        <s v="วุฒิพงศ์ ปูนุ"/>
        <s v="ว่าที่ ร.ต. ภาสกร เครือสาร"/>
        <s v="ศศิกานต์ สวัสดินันท์กุล"/>
        <s v="ศศิธร"/>
        <s v="ศิริชัย ทิพย์จันทร์"/>
        <s v="ศิริพร สุวรรณา"/>
        <s v="ศิริรัตน์ วิเชียร"/>
        <s v="ศุลีภัสสร์ ฤทธิ์เนติกุล"/>
        <s v="สกลณรงค์ จินดา"/>
        <s v="สปอร์ตสุรา หม่าล่า"/>
        <s v="สมลักษณ์ พรพระพิสุทธิ์"/>
        <s v="สมใจ"/>
        <s v="สวนผึ้งสำนักงานสัสดีอำเภอ"/>
        <s v="สวิง อินตา"/>
        <s v="สวิตตา คอฟฟี่"/>
        <s v="สัณหพล กุญแจกาญจน์"/>
        <s v="สายลักษณ์ ฤทัยกานต์"/>
        <s v="สาวิตรี คล้ายจินดา"/>
        <s v="สำนักงานเทศบาลตำบลแม่จั๊วะ(กองช่าง)"/>
        <s v="สิรินทร์พร กีรติมโนธรรม"/>
        <s v="สิริรัตน์ สีเหลือง"/>
        <s v="สุกัญญา สายเพชรก่อสกุล"/>
        <s v="สุกัลย์กุล จินดาวุฒิพันธ์"/>
        <s v="สุขติ๊บ ตองติ๊บแดง"/>
        <s v="สุชานันท์ สุขแพ่ง"/>
        <s v="สุชารัตน์ สุขโชติ"/>
        <s v="สุณัฐดา พิมพ์ทอง"/>
        <s v="สุดสาย เอี่ยมสะอาด"/>
        <s v="สุดา แซะอาหลำ"/>
        <s v="สุธิดา เพ็ชรภูมิ"/>
        <s v="สุนทร ร้าน"/>
        <s v="สุนิตยา ขันวิชัย"/>
        <s v="สุบินชา จอมจันทร์"/>
        <s v="สุพรรณ กิติวงค์"/>
        <s v="สุภนิดา รักพงศ์"/>
        <s v="สุภาภรณ์ จันล้วน"/>
        <s v="สุมอนมาลย์ รัตนกุล"/>
        <s v="สุริเชษฐ์ บิลหีม"/>
        <s v="สเต็กล้านนา 39"/>
        <s v="สเต็กอินดี้"/>
        <s v="หจก.ดีเนียร์ ฟัน"/>
        <s v="หจก.เซ็นทรัลคาร์"/>
        <s v="หมึกทอดหลังมอ"/>
        <s v="หลวงไตย"/>
        <s v="ห้างหุ้นส่วนจำกัด ก๋างโต้ง ฟู๊ด"/>
        <s v="ห้างหุ้นส่วนจำกัด ณิชชา รอยัลฟู้ดส์"/>
        <s v="ห้างหุ้นส่วนจำกัด เอ็นเด็กซ์ ซัพพลา"/>
        <s v="ห้างหุ้นส่วนสามัญ เอื้องฟ้า"/>
        <s v="องค์การโทรศัพท์แห่งประเทศไทย"/>
        <s v="อดิศร เปียนคร"/>
        <s v="อธิวัฒน์ วุฒิวระวงษ์"/>
        <s v="อภิวัฒน์ ใจเย็น"/>
        <s v="อรวรรณ บุญเกิด"/>
        <s v="อรุณี บุญธรรม"/>
        <s v="อร่อยซอยห้า"/>
        <s v="ออโต้พาร์ทร้าน"/>
        <s v="อัญธิญา โวหาร"/>
        <s v="อัมพร บุญเพ็ญ"/>
        <s v="อัมพร เพียรธัญการ"/>
        <s v="อัศชา จันทปา"/>
        <s v="อารีย์รัตน์ บุญอ้าย"/>
        <s v="อำไพ แท่งทอง"/>
        <s v="อิศราพร แซ่ม่า"/>
        <s v="อี้จา หม่าล่าชาบู"/>
        <s v="อุทัน นาคาธร"/>
        <s v="อุบล ธาตุเหล็ก"/>
        <s v="อุไร ศรีทา"/>
        <s v="ีรสสุคนธ์ นิลารักษ์"/>
        <s v="เกตุแก้ว บุตรคำ"/>
        <s v="เกรียงไกร ณ ลำปาง"/>
        <s v="เกรียงไกร พินิจอักษร"/>
        <s v="เกรียงไกร ใจมา"/>
        <s v="เกษราภรณ์ สุริย์วงศ์"/>
        <s v="เจนณรงค์ จิตโสภา"/>
        <s v="เดย์ลี่ โดนัท"/>
        <s v="เตี๋ยวตุ๋นคุณยาย"/>
        <s v="เตือนใจ ร้าน"/>
        <s v="เทวัญ อุตสาห์"/>
        <s v="เทศบาลตำบลสุเทพสำนักงาน(กองคลัง)"/>
        <s v="เนตรอัปสร เกี๋ยงคำ"/>
        <s v="เพิ่มพูน พลาสติก"/>
        <s v="เพื่อนหม้อไฟ"/>
        <s v="เมธี เชื้ออินต๊ะ"/>
        <s v="เมธีชัย แซ่ปึง"/>
        <s v="เมลดา ประสงค์สม"/>
        <s v="เรณู"/>
        <s v="เล่าสุขหม่าล่า"/>
        <s v="เสียวเต๋อ แซ่ฟาง"/>
        <s v="เอกชัย อัศวพฤกษ์ไพร"/>
        <s v="เอจ่า"/>
        <s v="แพนด้าสไปซี่"/>
        <s v="แฟคทอรี่ 80"/>
        <s v="แม่นอยการค้า"/>
        <s v="แลง ลุงแก้ว"/>
        <s v="แวว พิริยะพันธ์"/>
        <s v="โจ๊ก จ๊ะเอ๋ สาขา2 ถนนรัตนโกสิทร์"/>
        <s v="โจ๊ก-ข้าวต้ม-ต้มเลือดหมู"/>
        <s v="โจ๊กฟ้าฮ่าม"/>
        <s v="โชติมา ยอดจันทร์"/>
        <s v="โรงเรียนบ้านหนองไคร้"/>
        <s v="ใหม่ กิจเดชารักษ์"/>
        <s v="ไพรินทร์ ดาวดิษฐ์"/>
        <s v="ไพรินทร์ ใจแก้ว"/>
        <s v="ไมเคิล โคเฮ่น"/>
        <s v="ไร่องุ่นทอง farm and restaurant"/>
        <s v="้เบญจวรรณ มหาวัน"/>
        <s v="SUSUMU ONSHI"/>
        <s v="ผู้ชายตำแหลก"/>
        <s v="วาบิซาบิ"/>
        <s v="วันทนี ขุนรินชา"/>
        <s v="ZHU WEISONG"/>
        <s v="กัลยา แปงดา"/>
        <s v="จันทร์ประเสริฐ ร้าน"/>
        <s v="จินตนา งามเจริญ"/>
        <s v="ซูชิย่างไฟ บายเชฟป้อม"/>
        <s v="ณรงค์ ยุวเวก"/>
        <s v="ตาลาป้อ"/>
        <s v="ธนกฤต ภิญโญดำรงกุล"/>
        <s v="ธนวันต์ เปลี่ยนศรี"/>
        <s v="ธนิสร จอมพุทธางกูร"/>
        <s v="ธัญญาเรศ ธรรมเนียม"/>
        <s v="นันธิชา งามเมืองตึง"/>
        <s v="นิวัต"/>
        <s v="นุชรี กาวิโล"/>
        <s v="บริษัท แพนด้า สตาร์ ออยล์ จำกัด"/>
        <s v="บุตรศริน บุญลาภงามมณี"/>
        <s v="ประไพศรี เจริญชัย"/>
        <s v="ปรีชา แซ่โซ้ง"/>
        <s v="ปิยะ มั่นมณี"/>
        <s v="พิชญากร อะโน"/>
        <s v="พิชญ์ชญาภรณ์ ธรรมชัย"/>
        <s v="พีรพล นรเศรษฐสุรภี"/>
        <s v="ภณิพัช ใจก้อน"/>
        <s v="รัชนี ลิมปิวรรณ"/>
        <s v="ร้านป้าหน้อย"/>
        <s v="ร้านยายคำ"/>
        <s v="ร้านหลงคาเฟ่"/>
        <s v="ลลิตา ทนันชัย"/>
        <s v="วิรยาภรณ์ เขียวกันยะ"/>
        <s v="วุฒิกร กลิ่นมาลี"/>
        <s v="ศุทธินี ปัญญาแจ้"/>
        <s v="สมบัติ บางเพียรดี"/>
        <s v="สาทิตย์ ร้าน"/>
        <s v="ฮิมนา การ์เด้น"/>
        <s v="เจิญส์ เบอเก้อร์"/>
        <s v="แสงจันทร์ (ร้านอาหารตามสั่ง)"/>
        <s v="ไอดิน (เจ็ดยอด)"/>
        <s v="จิณณ์ณิชา ธีวรานพนนท์"/>
        <s v="CHEN, FANGYUAN"/>
        <s v="Chayanisa Khamwong"/>
        <s v="E-ROM"/>
        <s v="JOVITA ROOPA"/>
        <s v="LIU YAN"/>
        <s v="MYINT MYINT THEIN"/>
        <s v="คอฟฟี่ คอนเน็ก/Coffee Connect"/>
        <s v="จุฑาทิพย์ สุวรรณ์"/>
        <s v="ชนัญชิดา อันธิรส"/>
        <s v="ณรงค์ชัย เวียงนาก"/>
        <s v="นันทวัน นันชัยยอด"/>
        <s v="นิชาภา สุขคำ"/>
        <s v="นิโลบล รักษาสระ"/>
        <s v="บริษัท วี.เอส.ดี.สายไทย จำกัด"/>
        <s v="บ้านแม่อรุณ"/>
        <s v="ปภัสสรณ์ ณ ลำพูน"/>
        <s v="พัฒน์ณริศา พิชัยเบญจสุข"/>
        <s v="พัณณ์ชิตา และมิตร"/>
        <s v="พีรัญชา อัพเพล"/>
        <s v="ฟูจิซัง ซูชิ"/>
        <s v="ฟ้าฝนโดนใจ"/>
        <s v="มูลนิธินิจพร"/>
        <s v="รัชนีวรรณ์ กันธาหงษ์"/>
        <s v="รุ่งนภา อินต๊ะมณี"/>
        <s v="ร้านคณารัตน์"/>
        <s v="วงศ์วริศ วริษฐ์ศุภวุฒิ"/>
        <s v="วนัสสนันท์"/>
        <s v="วิทยาลัยชุมชนตาก"/>
        <s v="วินัยคลีนิกเวชกรรมเฉพาะทาง"/>
        <s v="ศิวนาถ บัวจันทร์"/>
        <s v="สรวรา อานันต์"/>
        <s v="สุภาภรณ์ คชายุทธ"/>
        <s v="สุริยัน คำวัน"/>
        <s v="อภิชญา วงค์แว่น"/>
        <s v="อรพิน คุณะแสงคำ"/>
        <s v="อัครวิทย์ มุ่งวิริยะ"/>
        <s v="อังคณาพาณิชย์"/>
        <s v="อาหารควบคุมน้ำหนัก"/>
        <s v="เชิดชัย เครือปัญญา"/>
        <s v="แม็กนั่ม แอนด์ มาร์ตี้ เบเกอรี่เฮ้า"/>
        <s v="ภัทรวรรธน์ พญาพล"/>
        <s v="นาย ปกรณ์ แซ่ฮ้วง"/>
        <s v="นิศาชล พสิษฐ์ไพศาล"/>
        <s v="ภัคพล"/>
        <s v="เนย นันทิพร"/>
        <s v="เบญญพร เสมอใจ"/>
        <s v="บริษัท บีเคเค อพาร์ทเม้นต์ จำกัด"/>
        <s v="สุชาติ พุฒิชัยชาญฤทธิ์"/>
        <s v="บริษัท เดอะแกรนส์ ฟู้ดส์ จำกัด"/>
        <s v="บุญช่วย เถื่อนแท้"/>
        <s v="โรงเรียนเรยีนาเชลีวิทยาลัย"/>
        <s v="ศรุตา บุญเรือง"/>
        <s v="KOMIYA SHUKO"/>
        <s v="Qing Zhang"/>
        <s v="ฐานิตารัชต์ ทิมโต้"/>
        <s v="นส.หนึ่งฤทัย คำเขื่อน"/>
        <s v="นันทภรณ์ อุ่นอก"/>
        <s v="นายเอกนรินทร์ เรืองศรี"/>
        <s v="บริษัท ต่าเห่หล่า จำกัด"/>
        <s v="รสลาบ คาเฟ่"/>
        <s v="รุ่งธนิตา ระมิงค์วงค์"/>
        <s v="ร้านลาบขมแม่ออน"/>
        <s v="วิจิตรา บุญเติม"/>
        <s v="สมภพ สร้อยเพชร"/>
        <s v="หอผู้ป่วยจิตเวชผู้ใหญ่ ร.พ.มหาราชฯ"/>
        <s v="อนุชา ใจกล้า"/>
        <s v="อรอารี คำดีวงค์"/>
        <s v="เอนก ตาอ้าย"/>
        <s v="โจ ซูชิ"/>
        <s v="แขวงการทางเชียงใหม่ที่ 2 (ปรับซ่อม)"/>
        <s v="MASSON FRANCIS"/>
        <s v="WANG JINLONG"/>
        <s v="กุลวรา อิ่นแก้วน่าน"/>
        <s v="นิสา หลิน"/>
        <s v="บจ.เดอะ แกลลอรี่"/>
        <s v="มิว ดงบูริ"/>
        <s v="ร้าน หมูจุ่มวินเทจ"/>
        <s v="วัฒนาพร วงษ์วรรณ์"/>
        <s v="วิไล ตุ่นแก้ว"/>
        <s v="ศรินยา ซาร์การ์"/>
        <s v="ศิริรัตน์ มหาชัยชนะกุล"/>
        <s v="ศุภสิทธิ์ อนุภาพ"/>
        <s v="สุรพินทร์ สุทธิจีระพันธ์"/>
        <s v="หจก. ภทระ พรีเพรส"/>
        <s v="WOOJIN JUNG"/>
        <s v="lวรารัตน์ นุปิง"/>
        <s v="หม่าล่าอาม่า"/>
        <s v="บริษัท แทนคุณเซอร์วิส จำกัด"/>
        <s v="นิภาพรรณ อุ่นต๊ะ"/>
        <s v="อัจฉรา ทองจันทร์"/>
        <s v="121 Coffee"/>
        <s v="AA COFFEE"/>
        <s v="CAI, YAN"/>
        <s v="Chantana Pothiruen"/>
        <s v="DONGDONG WEI"/>
        <s v="ETC COMPUTER"/>
        <s v="GREGOR ANTON"/>
        <s v="HE, XINYI"/>
        <s v="HEQING HUANG"/>
        <s v="Karakade Kade"/>
        <s v="LIPING , JIANG"/>
        <s v="Li yan Yan"/>
        <s v="Lina Wang"/>
        <s v="MING SUN"/>
        <s v="N.W. สหภัณฑ์การค้า"/>
        <s v="NANG KAIN KHAM"/>
        <s v="Naita Sopha"/>
        <s v="PING LI"/>
        <s v="PYAE PHYO LWIN"/>
        <s v="Passionfood Thai Cooking Chiangmai School"/>
        <s v="Samnang In"/>
        <s v="Song Gao"/>
        <s v="Wang Yifang"/>
        <s v="Wei Wang"/>
        <s v="Witun Khampanya"/>
        <s v="YANG LI"/>
        <s v="YANHONG GUAN"/>
        <s v="Yanbin He"/>
        <s v="Yuan Yuanyuan"/>
        <s v="juan dai"/>
        <s v="กนกพล สายเลาคำ"/>
        <s v="กรกฤช ปินตา"/>
        <s v="กรรชัย ต๊ะเอ้ย"/>
        <s v="กรรณิการ์ ดาวเหนือ"/>
        <s v="กรรวี"/>
        <s v="กันยากร พรหมกันทา"/>
        <s v="กาญจณาพร จันทุม"/>
        <s v="กาญจน์ กันทะเรียน"/>
        <s v="กิน เต็ก กัน ลำพูน@เหลืองอองตอง"/>
        <s v="ขวัญฤทัย กันทะวัง"/>
        <s v="ข้าว กะ ยำ"/>
        <s v="ข้าวแกงเพชรบุรี"/>
        <s v="ครัวเจ๊แดง"/>
        <s v="คลีนิคหมอน้อย"/>
        <s v="คุณหนูเบเกอรี่ ร้าน"/>
        <s v="จ.อารีอะไหล่"/>
        <s v="จรินทร์ประภา ขันแก้วน่าน"/>
        <s v="จารุณี พญาวงษ์"/>
        <s v="จารุวรรณ ประธาน"/>
        <s v="จำนงค์ผ้าม่าน ร้าน"/>
        <s v="จิตตรา ชัยมาลา"/>
        <s v="จิรพงค์ ใจคะจัด"/>
        <s v="จิระพงษ์ เลิศสุขศักดา"/>
        <s v="จิรัฏฐ์กิตติ์ วงค์สำราญ"/>
        <s v="จิราภร ประทุม"/>
        <s v="จุฑามาศเครื่องดื่ม ร้าน"/>
        <s v="ฉัตรชนก ทีมชาติทอง"/>
        <s v="ชญาพิชชา รัญญ์กวิน"/>
        <s v="ชนันทัญาน์ เลิศเตชะสกุล"/>
        <s v="ชัยนรินท์ พงษ์อนันท์โชค"/>
        <s v="ชามาร์ท ร้าน"/>
        <s v="ชายเอ็นดูโร้"/>
        <s v="ซีเคร็ท การ์เดนท์"/>
        <s v="ฌาลิศา ณ ลำปาง"/>
        <s v="ณรงค์มอเตอร์ 1"/>
        <s v="ณรินทร์ลดา เตชะวรคุณ"/>
        <s v="ณัชชา ใจเปี้ย"/>
        <s v="ณัฐคุณ ปัญญา"/>
        <s v="ณิฐ์ชา พิสิษฐ์ธัญกุล"/>
        <s v="ติ๊บ ร้าน"/>
        <s v="ต๋อมการเกษตร ร้าน"/>
        <s v="ทวีโชค"/>
        <s v="ทองใบ วังคีรี"/>
        <s v="ทิวามงคล พงษ์จันทร์"/>
        <s v="ธมลวรรณ โล่ห์จิรกาญจนกุล"/>
        <s v="ธวัชชัย มีทรัพย์"/>
        <s v="ธัญลักษณ์ ทวีกุล"/>
        <s v="ธัญวลัย ใจผุย"/>
        <s v="นพนรรณ์ อรรถจินดา"/>
        <s v="นางมาลัย วีเดอร์โฮลด์"/>
        <s v="นางวันทนี ลิกขะไชย"/>
        <s v="นางเกศริน สามเคี้ยม"/>
        <s v="นายศักดิ์สิทธิ์ องค์ประทานพร"/>
        <s v="นิยมลาบ"/>
        <s v="นิรัญ เจริญ"/>
        <s v="นุกร เป็งแสนหนู"/>
        <s v="น้องไลล่า"/>
        <s v="น้ำเหนือ น้ำริน พาณิชย์"/>
        <s v="บจ.ควอลิตี้ อินสเปคเตอร์ เซอร์วิส"/>
        <s v="บจ.ดรีมฮอลิเดย์วิลล่า"/>
        <s v="บจ.เชียงใหม่ภูคำ (3)"/>
        <s v="บจก.สตาร์ท ทูเดย์ รีโคเวอรี เซ็นเตอร"/>
        <s v="บริษัท ซีบีเอ็น เซอร์วิส จำกัด"/>
        <s v="บริษัท นอร์ท พาวเวอร์ซิสเต็ม จำกัด"/>
        <s v="บริษัท บายสิริ มายา จำกัด"/>
        <s v="บริษัท สายใจนำบุญ จำกัด"/>
        <s v="บริษัท เอ็กซ์ อัลฟ่า จำกัด"/>
        <s v="บริษัท ใหม่ เรสซิเดนซ์ จำกัด"/>
        <s v="บัวบาน คิดธิวงค์"/>
        <s v="ประภัสสร แสงเมือง"/>
        <s v="ปราณี โพธิ์งาม"/>
        <s v="ปรียานุช เขตขันหล้า"/>
        <s v="ปลื้มจิต"/>
        <s v="ปิยณัฐ พรหมสิทธิ์"/>
        <s v="ปิยะรัตน์ ชัยสวัสดิ์"/>
        <s v="ผกามาส คนฟู"/>
        <s v="ฝนทิพย์ ตุ้มเงิน"/>
        <s v="พงศ์ศักดิ์ สุขการเพียร"/>
        <s v="พรพรรณ อภินันท์ทิพยกุล"/>
        <s v="พรสุดา ทิศหมวก"/>
        <s v="พอล เรนเจอะ"/>
        <s v="พายิกา วังวลสินธุ์"/>
        <s v="พิพัฒพงศ์ พรมมา"/>
        <s v="มะลิวรรณ แสงสี"/>
        <s v="มัฌชิมา ขันสาวดี"/>
        <s v="มานิตา ยอดศิลป"/>
        <s v="มิณทร์ฑิญา ชัยเทพ"/>
        <s v="มุกลดา วงศ์สุริยาสุข"/>
        <s v="ยศสยา พิริยชาติ"/>
        <s v="ยุรี ปัญญา"/>
        <s v="รัชชุพร เมืองโสม"/>
        <s v="รัชตา ลิ้มสกุล"/>
        <s v="รัศมิ์เกล้า สุริยะมงคล"/>
        <s v="รุจิรา มุสิกวัตร"/>
        <s v="ร้าน อาร์ เอ หมูอนามัย"/>
        <s v="ร้านคุณวรรณ"/>
        <s v="ร้านมหาโชค2"/>
        <s v="ร้านลานนาโซล"/>
        <s v="ร้านเปิงใจ๋เบเกอรรี่"/>
        <s v="ลัดดา ซ่ามยอง"/>
        <s v="วรปพัฒน์ โสภณธนะสิริ"/>
        <s v="วรรณนุกุล ยาสมุทร"/>
        <s v="วรรณพร แสนศิริพันธุ์"/>
        <s v="วรัญญา มิ่งคุณากร"/>
        <s v="วรารัตน์ ทาเปียง"/>
        <s v="วิทยา อิสระชีพานนท์"/>
        <s v="วิลาวัลย์ บุญตันถา"/>
        <s v="วิไลลักษณ์ สายประเสริฐ"/>
        <s v="ศริญญา ยิ่งกิจไพศาล"/>
        <s v="ศรีพรรณ ภูริยากร"/>
        <s v="ศรีสุข อพาร์ทเมนท์"/>
        <s v="ศิริพร แซ่หลี่"/>
        <s v="ศุภกิจ เจริญสุข"/>
        <s v="ศุภวิชญ์ สุภาเชื้อ"/>
        <s v="สัมกฤษ สิริตรงตระกูล"/>
        <s v="สำนักงานพัฒนาชุมชนจังหวัดแม่ฮ่องส"/>
        <s v="สุดารัตน์ สาครธำรง"/>
        <s v="สุทิน ทองคำ"/>
        <s v="สุนทร แซ่ย่าง"/>
        <s v="สุปราณี ทัพฤทธิ์"/>
        <s v="สุภัค พฤกษิกานนท์ แวน เดอร์ โฮเวน"/>
        <s v="สุภาพร แปงคำ"/>
        <s v="หงสุภัค สิทธิ"/>
        <s v="หง่วย จอมบุญ"/>
        <s v="หวานเย็น ร้าน"/>
        <s v="หสน.เวียงพิงค์ แอทแวนเทจ"/>
        <s v="อภิญญา แสงสว่าง"/>
        <s v="อภิญญาภัสญ์ จันทร์ติ๊บ"/>
        <s v="อรพิน ดำรงพงค์"/>
        <s v="อรัญ สมุทรผ่อง"/>
        <s v="อัจฉราภรณ์"/>
        <s v="อัญชรี ประสมสงค์"/>
        <s v="อัญชลี อนุฤทธิ์"/>
        <s v="อัญณิการ์ ภิรมย์นาม เพาลี"/>
        <s v="อาชิว แซ่เจ้า"/>
        <s v="อาริณี ชมภูป้อ"/>
        <s v="อิสราภรณ์ สารีคำ"/>
        <s v="ฮานาฟี่"/>
        <s v="เกดมาร์ท"/>
        <s v="เครือวัน สุริยะ"/>
        <s v="เด็กแนวคอมพิวเตอร์"/>
        <s v="เตี๋ยว ตุ๋น หมู-เนื้อ"/>
        <s v="เนะ เนะ"/>
        <s v="เพ็ญศรี มูลวังทอง"/>
        <s v="เพ็ญสวาท สุวรรณศร"/>
        <s v="เฟือง ร้าน"/>
        <s v="เยาวภาพันธุ์ เจริญศิริ"/>
        <s v="เหนือธามพอยต์(น.ส.พัชรินทร์ อินตา)"/>
        <s v="เอเซียการค้า"/>
        <s v="เอ็น แอนด์ เอ็น ก็อปปี๊เซ็นเตอร์ ร้า"/>
        <s v="โตเกียวจอย"/>
        <s v="โบบ สุงสุ"/>
        <s v="โรงพยาบาลสัตว์เอ็นเจ njanimalhospital"/>
        <s v="โรงเรียนกาวิละวิทยาลัย"/>
        <s v="ไข่เล็กกาแฟ2"/>
        <s v="ไพลิน วงค์คำ"/>
        <s v="HANJUN , HUANG"/>
        <s v="กลิ่นไอชาบู"/>
        <s v="ธีระศักดิ์ วังศรี"/>
        <s v="นายกนิสิทธิ์ ธนารักษ์สิริถาวร"/>
        <s v="ผู้ช่วยอาหารตามสั่ง"/>
        <s v="พิชชานันท์ สุขใจ"/>
        <s v="รักขนิษฐา ศรีม่วง"/>
        <s v="วรรณซัพพลาย"/>
        <s v="วิไลพร จอจอ"/>
        <s v="สิรินทรา เหล็กดี"/>
        <s v="หจก.สบายใจเภสัช"/>
        <s v="ห้างหุ้นส่วนจำกัด ฟาร์ม เฟรช 2021"/>
        <s v="เกศศิรินทร์ เจริญใจ"/>
        <s v="โอชา ราดหน้า ผัดซีอิ๊ว สันกำแพง"/>
        <s v="@Bake"/>
        <s v="ATCHARA DE WITT"/>
        <s v="AungMyint Tun"/>
        <s v="Bubble Jam"/>
        <s v="CELYN"/>
        <s v="CHEN, LI"/>
        <s v="CHI-PING LEE"/>
        <s v="Coco Coco"/>
        <s v="DANG THAI FOOD"/>
        <s v="DIGITAL COPY"/>
        <s v="Dong yuanqing"/>
        <s v="FAN SHAN"/>
        <s v="FANG XIAOHUA"/>
        <s v="GANG LI"/>
        <s v="HAN YU"/>
        <s v="HU CHUNHUI"/>
        <s v="HUI LI"/>
        <s v="JERRY PITONG TEJERO"/>
        <s v="JINRUI ZHANG"/>
        <s v="KHIN SHWE OO"/>
        <s v="Khin Maung htay"/>
        <s v="Kwannapapat Wongtawekull"/>
        <s v="LI LING"/>
        <s v="LI YIN QIAN"/>
        <s v="LIU, AO"/>
        <s v="LIU,FANG"/>
        <s v="LU YANTING"/>
        <s v="LUO HUANHUAN"/>
        <s v="MARTA DOLORES MEDINA CRUZ"/>
        <s v="Min Aung"/>
        <s v="NAN, GUO"/>
        <s v="NANG ARR KYIN"/>
        <s v="NP. สุโขทัยเบเกอรี่"/>
        <s v="ONG AH SUN"/>
        <s v="OT บุฟเฟ่ต์ ชาบู หม้อดิน กระทะร้อน"/>
        <s v="Prim Bakery Homemade"/>
        <s v="Rock Sushi"/>
        <s v="SHEN , YE"/>
        <s v="SL MART"/>
        <s v="SONG QING"/>
        <s v="Say Hi"/>
        <s v="Sureerat Yachiangkham"/>
        <s v="T.มินิมาร์ท"/>
        <s v="TIAN , CUICUI"/>
        <s v="Tamjai Story lsgl"/>
        <s v="Vasinee Jirapakapohn"/>
        <s v="WANG MEI"/>
        <s v="WU KUNPENG"/>
        <s v="WUXIAN SHAN"/>
        <s v="Wijittra Gojakung"/>
        <s v="Xinxin Jiang"/>
        <s v="YU LIN"/>
        <s v="Yerin IM"/>
        <s v="ZENG , XIAOYAN"/>
        <s v="ZENG YONGCHANG"/>
        <s v="ZHANG, YUNYAN"/>
        <s v="ZHAO, XINYU"/>
        <s v="ZHI LI"/>
        <s v="ZHOU YUELI"/>
        <s v="tanon chaimongkol"/>
        <s v="กฤตกร กูลหิรัญกิจ"/>
        <s v="กังสดาล สุนทรยาตร์"/>
        <s v="กันนิกา ร้าน"/>
        <s v="กันยา วัชรจิระโยธิน"/>
        <s v="กาญจนันท์ ดียศ"/>
        <s v="กาญจนา สิตลาภิรมณ์"/>
        <s v="กาญจนา พิไลจิตร"/>
        <s v="กานต์ชัญญา แก้วแดง"/>
        <s v="กิตติพงษ์ สุนันต๊ะ"/>
        <s v="กิติศักดิ์ จินะใจ"/>
        <s v="ก๋วยเตี๋ยวเป็ดเฮียหมู"/>
        <s v="ขจร แบทซิงเงอร์"/>
        <s v="ขนมบ้านต้นปาล์ม &amp; เปียโน"/>
        <s v="ข้าวมันไก่โทริ"/>
        <s v="ข้าวหมูกรอบคณะสังคม"/>
        <s v="คณิต โมบาย"/>
        <s v="คณิศร อติรัตน์"/>
        <s v="คมกฤช สัตตวงษ์"/>
        <s v="ครัวบ้านฉัน"/>
        <s v="ครัวบ้านทิวะโต"/>
        <s v="ครัวรมิดา ร้าน"/>
        <s v="จ.ส.อ.หญิง ศิริญา นรินทร์"/>
        <s v="จรัสศรี ศรีจันทร์พรม"/>
        <s v="จันทร์เพ็งพาณิชย์"/>
        <s v="จันทร์เพ็ญ ร้าน"/>
        <s v="จันทิรา แสนก่อ"/>
        <s v="จิตรทิวา ทาสอน"/>
        <s v="จินตนา โปธานนท์"/>
        <s v="จินวรรณ วาดเอื้อยวงศ์"/>
        <s v="จิรทีปต์ เตือนราษฎร์"/>
        <s v="จิรพรรณ ร้าน"/>
        <s v="จิรัดดา สอดส่อง"/>
        <s v="จีรนันท์ บะหมี่ฮ่องเต้"/>
        <s v="จีรวรรณ กาศักดิ์"/>
        <s v="จุฑามาศ กันทวงค์"/>
        <s v="ชนัญญ์พัชต์ แสงปรีดานนท์"/>
        <s v="ชนารัตน์ ปองกิจสุนทร"/>
        <s v="ชนิดาภา จินดาธราสุข"/>
        <s v="ชนิสรา"/>
        <s v="ชัชฎาภรณ์ สารเดช"/>
        <s v="ชาคริต มงคล"/>
        <s v="ชิษญา ลีละวงศ์พานิช"/>
        <s v="ชูชาติ มอญเพ็ชร"/>
        <s v="ฌัชธิชชา ธนาปรีดาสกุล"/>
        <s v="ญาธิปธันย์ ชูโชคชัญญาณ์ภัช"/>
        <s v="ณฐมน หนูคง"/>
        <s v="ณฐรัชต์ ปรีชาวนาพงศ์"/>
        <s v="ณรงค์ชัย แก้วสง่า"/>
        <s v="ณัชชา สุรินทร์"/>
        <s v="ณัฏฐนิช ตั้งกิจจากุล"/>
        <s v="ณัฏฐ์ชุดา ปัญญาคม"/>
        <s v="ณัฏฐ์ฑรัศมิ์ อยู่แย้ม"/>
        <s v="ณัฐชญา ไชยชาติ"/>
        <s v="ณัฐพัชร์ คุมา"/>
        <s v="ณัฐภาคิน อุดมเกียรติศักดิ์พานิชยกุ"/>
        <s v="ณัฐลภัส ปุณณารัตน์"/>
        <s v="ณัฐวัฒน์ คงกรุดี"/>
        <s v="ณัฐเศรษฐ์ ชัยแก่น"/>
        <s v="ณิชชาภัทรทุเรียนพรีเมี่ยม"/>
        <s v="ดลยา นันทะปารียอง"/>
        <s v="ดวงดาว ฟูเฟื่อง"/>
        <s v="ดวงดาว อินต๊ะรักษา"/>
        <s v="ดวงเดือน ชัยวงค์"/>
        <s v="ดวงใจ แฮยะวา"/>
        <s v="ดารารัตน์ วิชัยยา"/>
        <s v="ดาวเรือง อุดมสม"/>
        <s v="ตะวัน โล่ห์เพ็ชร"/>
        <s v="ต้นสนคาเฟ่"/>
        <s v="ทองทวี"/>
        <s v="ทัศนีย์ หล้าหิรัญชัย"/>
        <s v="ทัศนีย์ เดมิค"/>
        <s v="ทิพย์สุดา สิทธิเวช"/>
        <s v="ธกส. สาขาดอยเต่า"/>
        <s v="ธนบัตร วงศ์อ้าย"/>
        <s v="ธนพล บุญหล้า"/>
        <s v="ธนวรรณ ไคร้วงษ์"/>
        <s v="ธนวิต วงศ์ทอง"/>
        <s v="ธนัท จูเจริญวานิช"/>
        <s v="ธัญลักษณ์ อุ่นสมบูรณ์"/>
        <s v="ธารา มณีผล"/>
        <s v="ธารินทร์ ธรรมดุลพินิจ"/>
        <s v="ธิดา จินดาไพลิน"/>
        <s v="ธีรพงศ์ อรุณธรรม"/>
        <s v="น.ส.ณัฏฐ์ณิชา นามวงศ์"/>
        <s v="น.ส.ณัฐริกา มะคำไก่"/>
        <s v="น.ส.สุณิสา โชติชวาลรัตนกุล"/>
        <s v="นฤเดช คำตะเคียน"/>
        <s v="นส.ธิดา แซ่ซ้อง"/>
        <s v="นันทภพ หิรัญญามาศ"/>
        <s v="นางจิราภรณ์ ดลกิจธนโสภณ"/>
        <s v="นางดวงหทัยรัฐ กาญจนรัชตพงศ์"/>
        <s v="นางรสริน แก้วบุญเรือง"/>
        <s v="นางอรษา ขันวิชัย"/>
        <s v="นาถนภา สมมิตร"/>
        <s v="นาทอ จะลอ"/>
        <s v="นามีแส แสขา"/>
        <s v="นายกานต์ วอนเพียร"/>
        <s v="นายชัยภูมิ ชนะ"/>
        <s v="นายทวี ตุ้มแก้ว"/>
        <s v="นายสมศักดิ์ อุ่ยมานะชัย"/>
        <s v="นิตยา คูหา"/>
        <s v="นิตยา ระวังพาล"/>
        <s v="นุจรี มณีนารถ"/>
        <s v="น้องครีม มินิมาร์ท"/>
        <s v="บจ.ฟิฟธ ไดเมนชั่น"/>
        <s v="บจ.เมืองทองออโต้ซิตี้"/>
        <s v="บจ.ไอ.ที. โกลโบล"/>
        <s v="บจก.จิตรุ่งเรืองกรุ๊ป"/>
        <s v="บจก.สมาร์ทซีดส์ วิทยาศาสตร์และเทคโน"/>
        <s v="บจก.เชียงใหม่อุปกรณ์แก๊ส"/>
        <s v="บจก.โซอี้ อิน เยลโล่"/>
        <s v="บจก.โพธิสถาน เชียงใหม่ (ประเทศไทย)"/>
        <s v="บริษัท 555 วังธารรีสอร์ท พลัส จำกัด"/>
        <s v="บริษัท ชาร์มเม่ จำกัด"/>
        <s v="บริษัท ทีเอ็น โมเดิร์น ซัพพลาย จำกัด"/>
        <s v="บริษัท บ้านแสนรักษ์ จำกัด"/>
        <s v="บริษัท ยิ่งมี วาณิช จำกัด"/>
        <s v="บริษัท ยูซอง 2023 จำกัด"/>
        <s v="บริษัท ลีเจ้นด์ กรุ๊ป (ไทยแลนด์) จำกั"/>
        <s v="บริษัท หมีโมโห เบค แอนด์ เบเกอรี่ จำก"/>
        <s v="บริษัท หมูเฮงเฮง จำกัด"/>
        <s v="บริษัท หย่ง หยวน กรุ๊ป จำกัด"/>
        <s v="บริษัท ห้าเก้าหนึ่ง กู๊ดส์ จำกัด"/>
        <s v="บริษัท ออฟฟิศ187 จำกัด"/>
        <s v="บริษัท เค.เอ็ม.ดริ้งค์กิ้ง วอเตอร์ จำ"/>
        <s v="บริษัท เดอะ แพลตทินัม พายัพ จำกัด"/>
        <s v="บุญยรักษ์ คำเขียว"/>
        <s v="บุษบา แซ่เฮ้อ"/>
        <s v="บ้านน้ำผึ้ง"/>
        <s v="ประภากร กาวิชัย"/>
        <s v="ประภาพร พรหมบุญเรือง"/>
        <s v="ประเทือง พวงอาลี"/>
        <s v="ปวิตรา ข้าวแต๋น"/>
        <s v="ปาริชาติ จันทร์หอม"/>
        <s v="ปาล์ม คาลลินิคอส"/>
        <s v="ป้าเพ็ญเนื้อย่าง"/>
        <s v="พนัส สกุลพนารักษ์"/>
        <s v="พรทิพย์ พานแก้ว"/>
        <s v="พสิษฐ์ ดวงวิชัย"/>
        <s v="พสิษฐ์ ไก่ทอดกระเทียมพริกไทย ร้าน"/>
        <s v="พัชรารินทร์ แสงเดช"/>
        <s v="พัชรินทร์ เทพศรี"/>
        <s v="พิชชาพร โปธาเกี๋ยง"/>
        <s v="พิชิต บัวไชโย"/>
        <s v="พิทยา ค้ำเมฆ"/>
        <s v="พินิตนันต์ ยศยิ่ง"/>
        <s v="พิมพินันต์ มณีมงคล"/>
        <s v="พิมพ์ชญาการค้า"/>
        <s v="พี.ที.ที.เอ็ม นวดไทย"/>
        <s v="พเยาว์ พัตสร"/>
        <s v="ภราดร จินา"/>
        <s v="ภัทรพรรณ มะธุ"/>
        <s v="ภัทรา ตรีวิกรม"/>
        <s v="ภาคภูมิ พิชญะธนาพร"/>
        <s v="ภูดอยเวชภัณฑ์"/>
        <s v="มธุรส ศิริบุญสูง"/>
        <s v="มนตรี พงษ์สี"/>
        <s v="มหาราชนครเชียงใหม่ รพ. สูติศาสตร์แล"/>
        <s v="มัน ปะ ละ"/>
        <s v="มิ่งขวัญ ร้าน"/>
        <s v="มุมอีสาน"/>
        <s v="มูลนิธิมิตรภาพไร้พรมแดน"/>
        <s v="ยลธิดา จิน๊ะ"/>
        <s v="ยิ่งกมล สารเร็ว"/>
        <s v="ยุคนธร ชำนาญ"/>
        <s v="รติรส ร้าน"/>
        <s v="รถบ้านคุณอนันต์"/>
        <s v="รพีพรรณ นันทะไชย"/>
        <s v="รวี หล้าซาว"/>
        <s v="รอซูล อาหารทะเลสด"/>
        <s v="รักขิต สหัสแปง"/>
        <s v="รังสินี แสวงมือ"/>
        <s v="รัชดา ชวชาติ"/>
        <s v="รัชนี มากบุญ"/>
        <s v="รัฐวุฒิ กันทวงศ์"/>
        <s v="รัตนพล การค้า"/>
        <s v="รุ่ง เขมสถิตย์อนันต์"/>
        <s v="รุ่งนภา จิระวัง"/>
        <s v="รุ่งรดา เทียนเลาแสน"/>
        <s v="ร้าน ธัน ธีร์ ช็อป"/>
        <s v="ร้าน ลำดี"/>
        <s v="ร้านกานต์"/>
        <s v="ร้านก๋วยเตี๋ยว 9 ยอด"/>
        <s v="ร้านค้าสวัสดิการตำรวจทางหลวง"/>
        <s v="ร้านปรียา"/>
        <s v="ร้านป้าส่วยอู่"/>
        <s v="ร้านมีนาพูนทรัพย์"/>
        <s v="ร้านสยามค้าไม้"/>
        <s v="ร้านอาหารยูนนาน"/>
        <s v="ฤทัยชนก แก้วสุทะ"/>
        <s v="ลูกตาลอาหารตามสั่ง (ครัวต้นตาล)"/>
        <s v="วชิระ มาลาวัลย์"/>
        <s v="วชิราพร แซ่หู"/>
        <s v="วนิดา ร้าน"/>
        <s v="วนิดา สง่าถาวร"/>
        <s v="วรรณฤดี กิจเจริญรุ่งโรจน์"/>
        <s v="วรรณีการค้า"/>
        <s v="วราคณา"/>
        <s v="วราภรณ์ จันทร์สกุลพร"/>
        <s v="วัดป่าธรรมาภิรมย์"/>
        <s v="วันชัย ปัญญากิตติวงศ์"/>
        <s v="วัลลดา ขุนทอง"/>
        <s v="วาณี แซ่ต้วน"/>
        <s v="วารินทร์ แดงงาม"/>
        <s v="วารี อาษากิจ"/>
        <s v="วารุณี กองแก้ว"/>
        <s v="วิจิตรา แสงทวีคีรีกุล"/>
        <s v="วิยะดา วิสิทธิ์"/>
        <s v="วิลลา วาดี แม่กำปอง"/>
        <s v="วิไลลักษณ์ แซ่ลี้"/>
        <s v="ว่าที่ร.ต.หญิง ภมณย์พัทร์ มากเพชร"/>
        <s v="ศรัณย์ธร มาโนช"/>
        <s v="ศรินธร ฤทธิธรรม"/>
        <s v="ศรีกร ปาระมี"/>
        <s v="ศรีสุดา พงษ์เจริญ"/>
        <s v="ศรีไทยเภสัช"/>
        <s v="ศิริจันทร์ บุญธิมา"/>
        <s v="ศิริยา รำลึก"/>
        <s v="ศิริรัตน์ ร้าน"/>
        <s v="ศิริลักษณ์ ยารังษี"/>
        <s v="สนธยา หน่อแสง"/>
        <s v="สมจิต ร้าน"/>
        <s v="สมบูรณ์ ศรีวัฒนสกุลชัย"/>
        <s v="สมิทธ์ พิทักษ์อัครธรณ์"/>
        <s v="สวาทศรี แซ่ตั้ง"/>
        <s v="สว่างจิต ร้าน"/>
        <s v="สันติ จะทอ"/>
        <s v="สาวิตรี ทิยะธรรม"/>
        <s v="สำนักงานบังคับคดีจังหวัดลำปาง"/>
        <s v="สิริพร พิละกันทา"/>
        <s v="สิริยา สักกะพลางกูร"/>
        <s v="สุกัญญา ปัญญาทิพย์"/>
        <s v="สุกานดา มูลทองสุข"/>
        <s v="สุจิตต์ ศรีสวัสดิ์"/>
        <s v="สุจิตรา ฉันทศิริ"/>
        <s v="สุชาดา ปูซิเยร์"/>
        <s v="สุชาติ อิ่นเมืองแก้ว"/>
        <s v="สุธีรา"/>
        <s v="สุนทรี คำหล้า"/>
        <s v="สุนันทา บุญสอน"/>
        <s v="สุพรรณิกา วังมณี"/>
        <s v="สุพรัตน์ บุญวิรัตน์"/>
        <s v="สุพัชรี วัฒน์ศุภมงคล"/>
        <s v="สุพัตรา อุทัง"/>
        <s v="สุมาลี กันธิยะ"/>
        <s v="หงษ์ทอง"/>
        <s v="หจก.ธนะออโต้เซอร์วิส"/>
        <s v="หจก.ยูเนียนคอร์ท"/>
        <s v="หจก.ศุภกิจพาณิชย์ปาย"/>
        <s v="หจก.อีโคโน่ซัพพลายแอนด์เซอร์วิส"/>
        <s v="หจก.โชตนา-โชคพัฒนา น๊"/>
        <s v="หนึ่งฤทัย สงสอาด"/>
        <s v="หนึ่งฤทัย เดชคุณมาก"/>
        <s v="หมอคำนึง คลีนิค"/>
        <s v="หมอเฒ่าโอสถ"/>
        <s v="หฤทัย ทองเลิศ"/>
        <s v="หอพัก บิ๊กแคนดี้เฮ้าส์"/>
        <s v="หอพักชายบ้านวานิชขจร"/>
        <s v="ห้างหุ้นส่วนจำกัด กชพรรณ"/>
        <s v="ห้างหุ้นส่วนจำกัด ดีดี ฟู้ด 2014"/>
        <s v="ห้างหุ้นส่วนจำกัด วันสะอาด เซอร์วิส"/>
        <s v="ห้างหุ้นส่วนจำกัด สติตังค์"/>
        <s v="ห้างหุ้นส่วนจำกัด เรือนหัตถาภิรมย์"/>
        <s v="อดิศร เศรษฐีธร"/>
        <s v="อนุวัฒน์ อรรถชีพ"/>
        <s v="อนุสรา ตันทรัตน์"/>
        <s v="อภิณห์พร ใจเดช"/>
        <s v="อรพิน เดชวงศ์ญา"/>
        <s v="อรวรรณ ร้าน"/>
        <s v="อรสา ธิแปง"/>
        <s v="อรอุมา เทพประสิทธิ์"/>
        <s v="อรุณี แดงเล็ก"/>
        <s v="อลงกรณ์ ร้าน"/>
        <s v="อังคณา ปะระมะ"/>
        <s v="อาภรณ์ พาณิชเจริญ"/>
        <s v="อารยาภรณ์"/>
        <s v="อารีพันธ์ คำวงค์ษา"/>
        <s v="อำไพ วิรติการ"/>
        <s v="อิทธิพลพันธ์ ร้าน"/>
        <s v="อินเท้นสเทเบิ้ลเกสต์เฮ้าส์&amp;อาหาร&amp;เค"/>
        <s v="อิ่มสบาย สไตล์บ้านหมอ"/>
        <s v="อุดมพร สุคนธรักษ์"/>
        <s v="อุทรณ์ เชื้อปิ่น"/>
        <s v="อุลัยลักษณ์ รักษาสัตย์"/>
        <s v="อู่ อี.เอฟ.ไอ ออโต้ เซอร์วิส"/>
        <s v="ฮักเน้อ อินดี้"/>
        <s v="เกศริน เทียบทับ"/>
        <s v="เจ็ดยอด ลูกชิ้นโกเด้ง"/>
        <s v="เฉลิมพันธ์ จูงเจิมจิตร"/>
        <s v="เฉลิมศรี ไชยสาร"/>
        <s v="เดือน มหาวัณท์"/>
        <s v="เติมสุขเนอสซิงแคร์"/>
        <s v="เทวี เนติสิงหะ"/>
        <s v="เทียนหยี่ แซ่วาง"/>
        <s v="เมธาวดี ทองเกิด"/>
        <s v="เมธี สันติชัยชาญ"/>
        <s v="เสกสรร เชื้อเมืองพาน"/>
        <s v="เสาวนีย์ พรหมเผ่า"/>
        <s v="เสาวลักษณ์ ธรรมวงศ์วัฒน์"/>
        <s v="เหลาเหลา-ข้าวหมูทอดสูตรโบราณ"/>
        <s v="เอ็นแกลลอรี่ ร้าน"/>
        <s v="เอ๋การค้า"/>
        <s v="แพรวพรรณ แสนจ้าง"/>
        <s v="แววตา บุญทรัพย์อนันต์"/>
        <s v="โจ๊กบางกอก"/>
        <s v="โจ๊กป้านิดบ้านท่อ สาขา 2"/>
        <s v="โรงเรียนสอนภาษาคิดเอเบิ้ล เชียงใหม"/>
        <s v="โรงเรียนเนตรระหงษ์"/>
        <s v="โลกกลมกลม"/>
        <s v="ใกล้รุ้ง แฮร์ริ่งตัน"/>
        <s v="ใหม่หมูปิ้ง"/>
        <s v="ไพโรจน์ บุญปิง"/>
        <s v="ไร่สุวรรณลำปาง"/>
        <s v="บิ๊ก โภชนา ร้าน"/>
        <s v="ประพันธ์ บุริมสิทธิพงษ์"/>
        <s v="วิภา สิงห์คำ"/>
        <s v="อรยา แซ่หลี่"/>
        <s v="บริษัท เทนโกกุ เดอ คูซีน จำกัด"/>
        <s v="สมบัติ"/>
        <s v="12 เฟบ โฮมมี่ คาเฟ่"/>
        <s v="Hang Wang"/>
        <s v="MRS.BELLAY HTOO SOUTH"/>
        <s v="Nateerat Uppamata"/>
        <s v="OWL CHA อุบลสแควร์"/>
        <s v="WU CHANGMING"/>
        <s v="XIAOWEI HU"/>
        <s v="Zhao Zhao"/>
        <s v="กิ่งกาญจน์ ทาสุยะ"/>
        <s v="ก๋วยเตี๋ยวหน้าวัด"/>
        <s v="จุรีรัตน์ แสงนันชัย"/>
        <s v="ช่อทิพย์​"/>
        <s v="ตรี แซ่ห่อ"/>
        <s v="ตำโตก The Original สาขาสารภี"/>
        <s v="น้องอัญ ก๋วยเตี๋ยวเนื้อ"/>
        <s v="น้ำสลัดบ้านต้นไผ่"/>
        <s v="บริษัท ธนชื่น จำกัด"/>
        <s v="บริษัท เวียงวณิช จำกัด"/>
        <s v="ปรีชา อ่องคำ"/>
        <s v="ปีเตอร์หมูสด"/>
        <s v="พิชชาพร เพอรู"/>
        <s v="พี่นก ตำยำ ผลไม้สด"/>
        <s v="มาริสา มูเซอ"/>
        <s v="มาโนช"/>
        <s v="มาโนช ร้าน"/>
        <s v="มูลนิธิเดอะเซาาล์เวชั่น อาร์มี่"/>
        <s v="ร้าน จงรักษ์"/>
        <s v="ร้านเซียนคิวหมั่นโถ"/>
        <s v="วรา เพชรจินดานนท์"/>
        <s v="วราภรณ์"/>
        <s v="วิมาลี ผลดี"/>
        <s v="สุภพ ร้าน"/>
        <s v="อัญญารัตน์ ร้าน"/>
        <s v="อาภาภรณ์ คำกัมพล"/>
        <s v="อาเฉียง แซ่ซือ"/>
        <s v="อู่มานะ ออโต้เซอร์วิส"/>
        <s v="เต้ยติ่มซำ"/>
        <s v="เบญจมาศ โล"/>
        <s v="เพลินใจ พลกุล"/>
        <s v="เมมโมรี่"/>
        <s v="เมิงระมิงค์"/>
        <s v="แม่ออนโภชนา"/>
        <s v="ไทยรสทิพย์โภคภัณฑ์ ร้าน"/>
        <s v="วัชรียา วงศ์ใหญ่"/>
        <s v="SUN FENG"/>
        <s v="ตามสั่งบ้านหนูดี"/>
        <s v="ศิริทรัพย์ เอกพจน์"/>
        <s v="อารยา-สินพิศาล"/>
        <s v="วรวุฒิ ลีกุลนันท์"/>
        <s v="เครือวัลย์ ร้าน"/>
        <s v="นิรนธนา สาก้อน"/>
        <s v="นางสาวนุศรา กาศลังกา"/>
        <s v="เส้นเปียก ก๋วยเตี๋ยวลูกชิ้นปูโย่ง บ"/>
        <s v="ณัฐธิดา สังข์ศิริ"/>
        <s v="Muan Muan Billion Bar"/>
        <s v="สุพัตรา ธนันชัย"/>
        <s v="รสรินทร์ ร้าน"/>
        <s v="ธนา วิกรานตเสวี"/>
        <s v="กฤษปกรณ์ คำแสน"/>
        <s v="นิตยาภรณ์"/>
        <s v="ภัทรวุฒิ วรวัลย์"/>
        <s v="นาย พงศ์ปณต กล้าหาญ"/>
        <s v="สุณี"/>
        <s v="Delicieux premium bakery"/>
        <s v="กมลวรรณ คุณยศยิ่ง"/>
        <s v="ธิติมา คำตา"/>
        <s v="นภัสวรรณ สิทธิรังสรรค์"/>
        <s v="ร้าน ตามใจสั่งมา"/>
        <s v="สองพี่น้องตามใจสั่ง"/>
        <s v="สุกัญญา ม่วงอบ"/>
        <s v="หมูยอวิมลรัตน์"/>
        <s v="HAPPY MART ร้าน"/>
        <s v="แดง นายอู่"/>
        <s v="ปนัดดา เป็งวัน"/>
        <s v="ธีรภัทร์ ลังการ์พินธุ์"/>
        <s v="ร้านเนเจอร์ฟาร์ม่า"/>
        <s v="C2N COFFEE"/>
        <s v="CHAING MAI CAR CARE"/>
        <s v="CUSTOMER -1"/>
        <s v="Chanakan Chaiyapan"/>
        <s v="HAN, JIANGTAO"/>
        <s v="HTU MAI"/>
        <s v="The Bua Barber"/>
        <s v="Wisara Vivitchanont"/>
        <s v="กาแฟม้งดอยปุย"/>
        <s v="ก้องภพ วิวัฒน์พงษ์"/>
        <s v="จารุวรรณ เล็กกล้าฤกษ์"/>
        <s v="จุไลลัตร ปินตาเสน"/>
        <s v="ฉัตรบดินทร์ วาณิชย์บริรักษ์"/>
        <s v="ณัฐกฤตา คาวาเบ"/>
        <s v="ณัตญากรณ์ สิทธิราช"/>
        <s v="ดาเรศ อามะลิ"/>
        <s v="ทิพยาภา ไพรัตนวงศ์"/>
        <s v="ธนากฤต จินดาธราสุข"/>
        <s v="ธัญญามาศ เชษฐภาดา"/>
        <s v="น.ส.จิดาภา วงค์หอคำ"/>
        <s v="น.ส.มาลี แซ่หลี่"/>
        <s v="นงลักษณ์ คำเกิด"/>
        <s v="นพวรรณ โปธิเรือน"/>
        <s v="นวพร กาญจนาพิทักษ์ชัย"/>
        <s v="นส.จันทรา พิกุลทอง"/>
        <s v="นส.มณฑกานต์ แซ่หวัง"/>
        <s v="นางกนกวรรณ นุ่มฤทธิ์"/>
        <s v="บจ.ช้าง สยาม กัมปนี"/>
        <s v="บจ.เชียงใหม่ ฮอนด้า ออโตโมบิล"/>
        <s v="บจก.เอส คัดสรร โฮม แอนด์ ดีไซน์"/>
        <s v="บริษัท ด้งเจริญ จำกัด"/>
        <s v="บริษัท พีโอซี จำกัด"/>
        <s v="บริษัท วี ไทม จำกัด"/>
        <s v="บริษัท เมษา ฟู้ดส์ จำกัด"/>
        <s v="ปพิชญา ภิระตา"/>
        <s v="ปรเมษฐ์ ทาดาริน"/>
        <s v="ปาริชาติ แก้วงาม"/>
        <s v="พงษ์นรินทร์ อินต๊ะเสน"/>
        <s v="พันธ์นิดา ด่านไพบูลย์"/>
        <s v="ฟู๊ดสโตร์"/>
        <s v="ภัทรชัย ชนะชัยวิรดา"/>
        <s v="ภูษาสวรรค์ ศิรินวน"/>
        <s v="มณีวรรณ"/>
        <s v="รังสิมา"/>
        <s v="ร้าน เจียงขางลาบขม"/>
        <s v="ร้านธูป"/>
        <s v="ละมัย สลาพิมพ์"/>
        <s v="ลำดวน"/>
        <s v="วรภัทร อรุณจิตติ"/>
        <s v="วรรณงามการค้า"/>
        <s v="วาสนา มาทอง"/>
        <s v="วีรวรรธก์ วิรุฬรัตน์"/>
        <s v="ว่าที่ ร.ต.อนุชิต ผิวนวล"/>
        <s v="ศรินยา ถาวิชัย"/>
        <s v="สมาคมผู้ปกครองและครูโรงเรียน"/>
        <s v="สมใจ วุฒิพงษ์"/>
        <s v="สุณิสา ธีตรานนท์"/>
        <s v="สุภารัตน์ เรืองศรี"/>
        <s v="สุรัสสา ร้าน"/>
        <s v="หจก.เมดิคอล อีควิปเมนท์ เซลล์ แอนด์ เ"/>
        <s v="ห้างหุ้นส่วนจำกัด ย่งตั๊ก พาณิชย์"/>
        <s v="ห้างหุ้นส่วนจำกัด เดชชดานนท์"/>
        <s v="อนุสรณ์ กันธา"/>
        <s v="อาฉี่ ลีสี่"/>
        <s v="อานันท์ ออประยูร"/>
        <s v="อุภาพร ก้างออนตา"/>
        <s v="เกตุเก้า"/>
        <s v="เจนจิต แก้วมา"/>
        <s v="เชกุ คอฟฟี่ Food&amp;Drink"/>
        <s v="เซ้นซ์ซัพพลายแอนด์เซอร์วิส"/>
        <s v="เนตรนภา ปันธิยะ"/>
        <s v="แสงดาว"/>
        <s v="โครงการก่อสร้างชลประทานแม่กวง"/>
        <s v="โรงเรียนนานาชาติซีดาร์เชียงใหม่"/>
        <s v="ไอลี่ เบเกอรี่"/>
        <s v="จารุภา ขัตหลง"/>
        <s v="บริษัท ริชไทม์ แอสเสท จำกัด"/>
        <s v="ศุภเดช สุจริตรักษ์"/>
        <s v="XIUZHI XIE"/>
        <s v="วิมลพรรณ ชัยรังษี"/>
        <s v="สุชญา พวงมาลัย"/>
        <s v="ชญานินทร์ บุญเลิศ"/>
        <s v="LIU JIA"/>
        <s v="ก๋วยเตี๋ยวไก่ตุ๋นมะระมงคล"/>
        <s v="ณัฐิภัคค์ คำตั๋น"/>
        <s v="นภัสวรรณ ปัญจะ"/>
        <s v="บริษัท สยาม 29 เชียงใหม่ จำกัด"/>
        <s v="ปราณี ภูกิ่งเงิน"/>
        <s v="มนัญชญา โอจรัสพร"/>
        <s v="วิษณุ ต๊ะนางอย"/>
        <s v="ONGTIP JOOM ZAP"/>
        <s v="Xiaojie Peng"/>
        <s v="YAN , YONG"/>
        <s v="ชนินทร์ จงสถิตย์กุล"/>
        <s v="นพมาศ ร้าน"/>
        <s v="นางสาวอัจฉรียา โชคพิทักษ์จิต"/>
        <s v="บริษัท เรีย เวนเจอร์ส จำกัด"/>
        <s v="พงศ์อนันต์ รัตติธรรม"/>
        <s v="ภรณ์ณภัส ปิณน์ญะพัทธ์"/>
        <s v="มยุรี เกษตรกุลทรัพย์"/>
        <s v="ร้าน สะดวกซัก 24 ชม."/>
        <s v="ลาวัณย์ ทาลา"/>
        <s v="วิภารัตน์ อินทะเนีย"/>
        <s v="ศุภิกา นันทขว้าง"/>
        <s v="สมควร ชายะกุล"/>
        <s v="สุมาลี ไหวดี"/>
        <s v="อิสรีย์ ในแก้ว"/>
        <s v="อู่ช่างหนึ่งเซอร์วิส"/>
        <s v="เพชรพลอย"/>
        <s v="Wang, Zhenyu"/>
        <s v="กฤตินี โลโท"/>
        <s v="บริษัท เรสคิว พาร์ค (ไทยแลนด์) จำกัด"/>
        <s v="มิ้น ลุงคำ"/>
        <s v="สลินยาร้าน"/>
        <s v="สเต๊กโหน่ง"/>
        <s v="เฟิร์ส พาณิชย์"/>
        <s v="แม้วดอยสะเก็ด ร้าน"/>
        <s v="พิชชานันท์ เลิศวรกุลธนรัตน์"/>
        <s v="Soraya Boonlor"/>
        <s v="นวภัสร์ กุสุโท"/>
        <s v="ศิริพรรณ"/>
        <s v="เกรียงไกร วงค์แสงน้อย"/>
        <s v="Jian Li"/>
        <s v="ณัฏฐ์ชุดา คำปุก"/>
        <s v="แพรวรุ่ง ภิระตา"/>
        <s v="นางพาณี ปัญญาเป็ง"/>
        <s v="เบญจวรรณ ไชยชนะชมภู"/>
        <s v="NAW TELLAN HLA"/>
        <s v="กิตติภา ร้าน"/>
        <s v="ณัฐรินทร์ พรหมปัญญา"/>
        <s v="ร้านข้าวควาย เจ็ดยอด"/>
        <s v="วรรณิดา ปัญญา"/>
        <s v="ศุภชัย เเซ่ต้วน"/>
        <s v="สุปรียณัฐ วิจิตรโชติ"/>
        <s v="เทพพิทักษ์ พ่วงเต็ง"/>
        <s v="ฮานีฟา เบอร์เกอร์"/>
        <s v="เนื้อกระทะมุสลิม สาขา3"/>
        <s v="ร้านสวัสดิการชุมชนจำหน่ายเพื่อประ"/>
        <s v="กรวีร์ ของชำ"/>
        <s v="บ่อตกกุ้งเบญจวรรณเชียงใหม่"/>
        <s v="HUANG DONGMEI"/>
        <s v="สุขเกษม เกษมสุข"/>
        <s v="วีรนุช คำฝั้น"/>
        <s v="LUO LINA"/>
        <s v="Tippawan Lee"/>
        <s v="ชุรี กุบเลอร์"/>
        <s v="ซูชิมั๊ย"/>
        <s v="วารุณี คำสายใย"/>
        <s v="สุพัฒน์ สวรรณยานุกิจ"/>
        <s v="สุวิทย์ ประสบสุข"/>
        <s v="กันยา คันธรส"/>
        <s v="ฟาติม๊ะห์ มะหะหมัดฮูเซ็น"/>
        <s v="อภิชาติ หล่ำแสง"/>
        <s v="ศุภฤกษ์ เชื้อสะอาด"/>
        <s v="บริษัท บุญญ์ จำกัด"/>
        <s v="เอกลักษณ์ บุษกร"/>
        <s v="คำสุชาติ สะปุ่น"/>
        <s v="อุทัยพร สุขขี"/>
        <s v="SENG MAI, DING SI"/>
        <s v="นส.กาญจน์กวิน ปิยะวงศ์หิรัญ"/>
        <s v="คีตะซูชิบาร์"/>
        <s v="ดำรงค์ ร้าน"/>
        <s v="ทีฆทัศน์"/>
        <s v="เทียมตา"/>
        <s v="กาญจนา ทองอาจ"/>
        <s v="ปัณฑารีย์ มังตรีสรรค์"/>
        <s v="บจ.เอฟ ที ซี เฟลมิช ไทย"/>
        <s v="LUO DAN"/>
        <s v="จันทรา ทองประสม"/>
        <s v="ชนม์นิภา กันแก้ว"/>
        <s v="นส.ธิดาวรรณ สุขเหมือน"/>
        <s v="พนิดา โรจน์รัตน์ศิริกุล"/>
        <s v="ดวงใจ เดชกุล"/>
        <s v="ภัคชุดา ต๊ะอุด"/>
        <s v="จตุภูมิ กิตติวิภา"/>
        <s v="หวานพอดี"/>
        <s v="ร้านก๋วยเตี๋ยวเจ้แดง"/>
        <s v="นส.เพชรรัตน์ ต๊ะพันธ์"/>
        <s v="เชิญ แอท ท่าแพ"/>
        <s v="จิราภรณ์ ไชยบุญเรือง"/>
        <s v="อรชัญญาส์ ยศกาศ"/>
        <s v="Eimon Lin"/>
        <s v="HOME 470"/>
        <s v="Lapyae Maung"/>
        <s v="Li Rong"/>
        <s v="กฤตภาส หอเจริญ"/>
        <s v="กฤษฎา ว่องวทัญญู"/>
        <s v="ข้าวมันไก่รัญรส"/>
        <s v="ณัฐพงษ์ ขนุนทอง"/>
        <s v="ดวงเนตร พุทไธสง"/>
        <s v="ธนกฤต ปู่ปี"/>
        <s v="ธนกิจ"/>
        <s v="นาน่า แซ่หลี่"/>
        <s v="บริษัท แลซซี่ดู๊ด จำกัด"/>
        <s v="พสิษฐ์ ขันแก้ว"/>
        <s v="สมโภชน์ นาคนคร"/>
        <s v="สิริวรรินทร์ อินศวรคณา"/>
        <s v="สเต็กน้าทอย"/>
        <s v="หจก.นราทัวร์"/>
        <s v="อิ่มอุ่นน้ำเต้าหู้"/>
        <s v="เอื้อมทอง ศรีวิชัย"/>
        <s v="9 กะรัต"/>
        <s v="Yigung Ren"/>
        <s v="Zar Chi"/>
        <s v="กรรณิกา แซ่จือ"/>
        <s v="จิรปรียา ปันทอง"/>
        <s v="นิรุทธ ใหม่ตั้ง"/>
        <s v="บริษัท ทีจีโอ จำกัด"/>
        <s v="ร้านไอศครีม"/>
        <s v="สลัดรีเจนท์ ร้าน"/>
        <s v="สุพรทิพย์ จันทร์ต๊ะรังษี"/>
        <s v="สุวิมล รักสันติภาพกุล"/>
        <s v="อาจารีย์ ฟูเต็มวงศ์"/>
        <s v="Kaninthorn Mittranun"/>
        <s v="QU, WEN"/>
        <s v="$$$ก๋วยเตี๋ยวเรือป้าขาว"/>
        <s v="4P Hand Made Chiangmai"/>
        <s v="92 ราชดำเนิน"/>
        <s v="AMITY ขนมมิตรไมตรี"/>
        <s v="ANTONY LEWIS LLOYD"/>
        <s v="ARISTO COFFEE"/>
        <s v="AUNG MYINT ZAW"/>
        <s v="Anna Hazel"/>
        <s v="Aung myint myat Thein"/>
        <s v="Big Chick ไก่ทอดเกาหลี"/>
        <s v="Chatchai Sornkan"/>
        <s v="Chen Xiyang"/>
        <s v="Chun Shoukyu"/>
        <s v="Cokeza"/>
        <s v="DU BEILEI"/>
        <s v="Danfang Zhan"/>
        <s v="David Barker"/>
        <s v="Deux (เดอ) กล้วยปิ้ง"/>
        <s v="Feng Gumeng"/>
        <s v="HTET HTET AUNG"/>
        <s v="HU, YANMIN"/>
        <s v="HUANG, HUAYING"/>
        <s v="Hnin Ayehlaing"/>
        <s v="JANPEN CHAOSIRIWEERAKUL"/>
        <s v="JOYLY SHOP"/>
        <s v="Jaruwan Boontham"/>
        <s v="Jing Li"/>
        <s v="Jing Peng"/>
        <s v="KUN JIAO"/>
        <s v="Khine Lwinzar"/>
        <s v="LI ZHI"/>
        <s v="Let's Eat - ข้าวย่างแจ่ว"/>
        <s v="MING HU"/>
        <s v="Ma Guangjie"/>
        <s v="Min Nyo htun"/>
        <s v="Missli Zhong"/>
        <s v="Montree Boonjoo"/>
        <s v="Mos Sornnarin"/>
        <s v="NAN KHAM SI"/>
        <s v="NAY CHI AUNG"/>
        <s v="Nan Peng"/>
        <s v="Nang Phat"/>
        <s v="Nang Pom"/>
        <s v="PENG ZHAO"/>
        <s v="Pailin Phothisao"/>
        <s v="Panatchakorn Thanamee"/>
        <s v="Phirat Siripipattanamongkol"/>
        <s v="Pitcharat Poungkaew"/>
        <s v="Rainnie Sri"/>
        <s v="SEAN PATRICK MC CABE"/>
        <s v="SHEN LIJUN"/>
        <s v="SMILE LATEX"/>
        <s v="SU MON KYAW"/>
        <s v="SWEET FAMILY"/>
        <s v="Sanar Nay O o"/>
        <s v="Suteera Sanghankrit"/>
        <s v="THEIN THEIN KHAING"/>
        <s v="TIMOTHY ANDREW REID"/>
        <s v="TINGTING ZHENG"/>
        <s v="Teeradej Hutanuwat"/>
        <s v="Thiri Kyaw"/>
        <s v="Tinwin Aung"/>
        <s v="WU, JING"/>
        <s v="XIAOLIN HOU"/>
        <s v="XU, YUEJIN"/>
        <s v="Xianqing Gao"/>
        <s v="YAN SHOUT SAN"/>
        <s v="YAO, NA"/>
        <s v="YOUNGCHUL CHO"/>
        <s v="YUNZI , LU"/>
        <s v="Yalei Gan"/>
        <s v="Yalun Li"/>
        <s v="Yanchuan Ma"/>
        <s v="Yang Jingping"/>
        <s v="Yelyzaveta Riabova"/>
        <s v="Yu Xue"/>
        <s v="ZHANG LIKUN"/>
        <s v="ZHAO YONG"/>
        <s v="Zhen Zhen Fruit Smoothie"/>
        <s v="Zhiwei Fang"/>
        <s v="กมลวรรณ อินปัญญา"/>
        <s v="กรรณิการ์ ฤทธิ์เทพ"/>
        <s v="กรวีร์ จันทร์สูงเนิน"/>
        <s v="กรัณฑรัตน์ ขวัญอ่อน"/>
        <s v="กสานติ์ พูนพิน"/>
        <s v="กาญจณา คฤหัส"/>
        <s v="กาญจนรัตน์ คำแก้ว"/>
        <s v="กาญจนา ภิรมย์เผื่อน"/>
        <s v="กาญจนา สุวรรณเมียะ"/>
        <s v="กิตติพล"/>
        <s v="กิตติ์พสิษฐิ์ น้ำพี้"/>
        <s v="ก๋วยเตี๋ยวบ้านสวน"/>
        <s v="ก๋วยเตี๋ยวเป็ดป้ารา"/>
        <s v="คฑาวุธ ไพรวนาวัลย์"/>
        <s v="คณะกรรมการกาชาดระหว่างประเทศ ICRC"/>
        <s v="คมสัณฑ์ ประดิษฐากร"/>
        <s v="ครัวจีน"/>
        <s v="ครัวต้นกุ้ง"/>
        <s v="ครัวมิ่งขวัญ"/>
        <s v="ครัวเพชรดอยงาม-ครัวเมืองคลาสสิค ร้า"/>
        <s v="คำนวล หมื่นทา"/>
        <s v="คุณกุ๊กบิวตี้"/>
        <s v="คู่บุญการพานิช"/>
        <s v="จตุพร"/>
        <s v="จริญญา ขุนหล่อ"/>
        <s v="จันทร์ทรา ทิกันเดอร์"/>
        <s v="จันทร์สุดา เกติมา"/>
        <s v="จันทร์เจ้า ก๋วยเตี๋ยวตุ๋น"/>
        <s v="จันออน"/>
        <s v="จิตรา ร้าน"/>
        <s v="จินดา ใจซื่อ"/>
        <s v="จินตนา เกษร"/>
        <s v="จิรพรรณ แพงพฤกษ์ภูมิ"/>
        <s v="จิรวัฒ ปันดิษฐ์"/>
        <s v="จิราพร ไชยพล"/>
        <s v="จิรามณี ปวนทา"/>
        <s v="จิราวัลย์"/>
        <s v="จุฑานุช ไชยวุฒิ"/>
        <s v="จุติณัฏฐ์ สุขสกุลปัญญา"/>
        <s v="จุฬารัตน์ สิทธิปราณี"/>
        <s v="ฉวีวรรณ โอกฤษ"/>
        <s v="ฉันทิศา อริยะพัฒนพาณิชย์"/>
        <s v="ชนิกานต์ แซ่ว่าง"/>
        <s v="ชลนิภา ปู่หล้า"/>
        <s v="ชลลดา แสงต่าย"/>
        <s v="ชัญฌิญา อินทนาม"/>
        <s v="ชาดา ศักดิ์รุ่งพงศากุล"/>
        <s v="ชุติกาญจน์ สวยรูป"/>
        <s v="ชุติญา"/>
        <s v="ชุติมา กามาด"/>
        <s v="ซุ้ม 3 หมูจุ่ม หม้อดิน"/>
        <s v="ฐิติ สุนันต๊ะ"/>
        <s v="ฐิติมา ศรีกันชัย"/>
        <s v="ฐิภาพัชญ์ สวัสดิ์ภาวัตธนา"/>
        <s v="ณฤภรณ์ ปินตาเสน"/>
        <s v="ณัฏฐชัย หว่องเจริญชัย"/>
        <s v="ณัฐจิรา ไทยธรรมกุล"/>
        <s v="ณัฐณิชา ภูเลื่อน"/>
        <s v="ณัฐธิดา การค้า"/>
        <s v="ณัฐพล คุณโดน"/>
        <s v="ณัฐพัชร์ กาญจนเสถียรกุล"/>
        <s v="ณัฐริกา นวสิทธิ์ศุภกุล"/>
        <s v="ณิรินทร์รดา ภัทรกุลนิธิโรจ"/>
        <s v="ดวงกมล เทพหัสดิน ณ อยุธยา"/>
        <s v="ดวงดาว เหวินศิริวิทยา"/>
        <s v="ดวงใจ งามล้ำ"/>
        <s v="ดารากาญจน์ อินทร์ปัญญา"/>
        <s v="ตรัย ศรีสะเกษ"/>
        <s v="ตวงทิพย์ นิพิฐวัธนะผล"/>
        <s v="ต้นมะขาม"/>
        <s v="ทรงวุฒิ เฉลิมพจนา"/>
        <s v="ทรงศักดิ์"/>
        <s v="ทศพล โปธิมอย"/>
        <s v="ทองการค้า"/>
        <s v="ทองคำ หนุ่มน้อย"/>
        <s v="ทะเลเดือด"/>
        <s v="ทัศวรรณ เพละชื่น"/>
        <s v="ทินกร ลาทู"/>
        <s v="ทิพยาภรณ์ร้าน"/>
        <s v="ทิพย์วรรณ์ คล้ายให้เกิด"/>
        <s v="ทิพย์สุดา ขันทะบัว"/>
        <s v="ทิพวรรณ รัตนาวิสุทธิพงษ์"/>
        <s v="ธนพงศ์ สารีอินทร์"/>
        <s v="ธนภัทร พรหมพีระ"/>
        <s v="ธนัช ยั่งยืน"/>
        <s v="ธนัญญา ประกอบนพเก้า"/>
        <s v="ธนันท์ชญาดา ชุมพล"/>
        <s v="ธวัลรัตน์ ยศทะนะ"/>
        <s v="ธัญลักษณ์ ทาวรรณะ"/>
        <s v="ธัญวลัย วงษ์ทาสี"/>
        <s v="ธิดาพร พึ่งภูผา"/>
        <s v="ธีรนุช อินล่ำ"/>
        <s v="ธีรยา ธารพร"/>
        <s v="ธีระพงศ์ ขาวนุช"/>
        <s v="ธีร์ณวัช สาสนกุลวงษ์"/>
        <s v="น.ส.เนตรธิดา ทาแก้ว"/>
        <s v="นภันต์ธนัชย์ ใจปินตา"/>
        <s v="นรากร ทิพนี"/>
        <s v="นราทิพย์ ชวดพงษ์"/>
        <s v="นฤมล ศรีสุพิงค์"/>
        <s v="นันทิตา บัวผึ้ง"/>
        <s v="นันท์สินี กรุดเนียม"/>
        <s v="นัยน์ปพร รัตนประชารมย์"/>
        <s v="นางจิรภัทร ยะจา"/>
        <s v="นางทิพย์วัลย์ จันทร์แจ่มศรี"/>
        <s v="นางบุษบา ทรายหมอ"/>
        <s v="นางพจนา อ่อนคลาย"/>
        <s v="นางรัตนา สจ๊วร์ต"/>
        <s v="นางรัติยาภรณ์ จันทร์หอม"/>
        <s v="นางรัศมี ฮายาชิ"/>
        <s v="นางสาว มลิวรรณ ปัญญาผาบ"/>
        <s v="นางสาวนิรัชรา แปโค"/>
        <s v="นางอำพน ปาลี"/>
        <s v="นางอำพร ยาวุฒิ"/>
        <s v="นานคำอู"/>
        <s v="นานาเต้าฮวยนมสด"/>
        <s v="นายกำธร กันทวงศ์"/>
        <s v="นายจำลอง คำมงคล"/>
        <s v="นายมนตรี สุขวิเศษ"/>
        <s v="นายเริงศักดิ์ ธรรมดิษฐ์"/>
        <s v="นาริฐกัญจน์ อินทพันธ์"/>
        <s v="นำโชคทะเลเมืองใหม่"/>
        <s v="นิธิยศ กิตติโสวรรณ"/>
        <s v="นิภาพร นามแปง"/>
        <s v="นิศามณี คำเสน"/>
        <s v="นุชรา ถากาศ"/>
        <s v="นุรีมาศ ปันสาย"/>
        <s v="นุุดี นันทเสน"/>
        <s v="น้องอิ่มโภชนา ร้าน"/>
        <s v="น้อย ร้าน"/>
        <s v="น้ำค้าง ชัยห้วยห้า"/>
        <s v="น้ำพริกอีกั้ว"/>
        <s v="บจ.กาแฟมิ่งมิตร"/>
        <s v="บจ.นานา แมชชีนพาร์ท"/>
        <s v="บจ.ภาคเหนือเหล็กรูป"/>
        <s v="บจ.ไม้อบทวีพรรณ"/>
        <s v="บจก.ที แอนด์ เค ฟู้ด ไลฟ์"/>
        <s v="บจก.เมเนจ ชัวร์"/>
        <s v="บริษัท 123 ลิมิเตด ไลอบิลิตี้ จำกัด"/>
        <s v="บริษัท กะเพราบ้านสวน จำกัด"/>
        <s v="บริษัท ซานยี่ สหสิงห์ ซีดส์ จำกัด"/>
        <s v="บริษัท ซีทีเอ็มเอฟ จำกัด"/>
        <s v="บริษัท ซีพี ออลล์ จำกัด (มหาชน)"/>
        <s v="บริษัท ซีเอ็มเค คูซีน แอนด์ แวร์ จำกั"/>
        <s v="บริษัท ดราก้อน ฟู้ด โปรดักส์ จำกัด"/>
        <s v="บริษัท ทริปเปิ้ล ทีพี จำกัด"/>
        <s v="บริษัท ที่รักษ์เดคคอร์ จำกัด"/>
        <s v="บริษัท บุญสยาม ฟู้ด อินเตอร์เทรค 9565 จ"/>
        <s v="บริษัท บ้านนม คาเฟ่ กรุ๊ป จำกัด"/>
        <s v="บริษัท บ้านสวนผัก จำกัด"/>
        <s v="บริษัท ปิยาภรณ์ การค้า จำกัด"/>
        <s v="บริษัท พลัฏฐ์ 918 จำกัด"/>
        <s v="บริษัท มิรา หวัง จำกัด"/>
        <s v="บริษัท ยูเนี่ยน ทีเอสที จำกัด"/>
        <s v="บริษัท ร้านบ้านหอม จำกัด"/>
        <s v="บริษัท ลุงหล้าป้าอุ๊ จำกัด"/>
        <s v="บริษัท อาลี อินเตอร์ฟู้ด จำกัด"/>
        <s v="บริษัท เกเบี้ยน โปรดักส์ (ไทยแลนด์) จ"/>
        <s v="บริษัท เชียงใหม่สมุดลานนา จำกัด"/>
        <s v="บริษัท เดลี่ซันไชน์ คอฟฟี่ จำกัด"/>
        <s v="บริษัท เดอะ คอมมอน พร็อพเพอร์ตี้ จำก"/>
        <s v="บริษัท เดอะ สมอล ทาวน์ สตอรี่ จำกัด"/>
        <s v="บริษัท เด็ค เอ็นเตอร์ไพรส์ จำกัด"/>
        <s v="บริษัท เมาเท่น โปรดักส์ จำกัด"/>
        <s v="บริษัท เอชทีแอล มารีน โปรดักท์ จำกัด"/>
        <s v="บริษัท โกลด์ ดราก้อน 1988 จำกัด"/>
        <s v="บริษัท โนเอล จำกัด"/>
        <s v="บริษัท โรงน้ำแข็งสโนว์ไอซ์ จำกัด"/>
        <s v="บะหมี่เส้นสดเฮียลิ้ว"/>
        <s v="บัวเขียว"/>
        <s v="บุญญาภรณ์ แสงสว่าง"/>
        <s v="บุญปราณี นันทวัฒนากรณ์"/>
        <s v="บุษกร อยู่สุข"/>
        <s v="บุษริน ขันตรี"/>
        <s v="บ้านประกอบกิจ"/>
        <s v="ปกรณ์ยศ ยศม้าว (A.M.STORE)"/>
        <s v="ปกิตตา ธนาวรวัชร"/>
        <s v="ปฏิภาณ อรัญสิทธิ์"/>
        <s v="ปนัดดา"/>
        <s v="ปพิชญา นาคมี"/>
        <s v="ปภาดา ชัยวงค์"/>
        <s v="ประพฤทธิ์ แจวตระกูล"/>
        <s v="ประพิมพ์ภา ทาติ๊บ"/>
        <s v="ประภาศิริ คงเกษมธารา"/>
        <s v="ปรานพิมพ์อร วรรณวงศ์"/>
        <s v="ปรียนันท์ เสถียรพันธุ์"/>
        <s v="ปวีณา ทรัพย์แก้ว"/>
        <s v="ปวีณา วงศ์ดี"/>
        <s v="ปาณิสรา บุษบา"/>
        <s v="ปิยะนันท์ สุวรรณแปง"/>
        <s v="ปุ๊กปิ๊กบิวติ้ร้าน"/>
        <s v="ปูคาข้าวผัดปู"/>
        <s v="ป้อนคำหวาน"/>
        <s v="ป้าไล ร้าน"/>
        <s v="ผกา บวรพัฒนคุณ"/>
        <s v="ผกาวรรณ ดวงคำ"/>
        <s v="ผ่องพรรณ ศรีวิชัย"/>
        <s v="ผ่องพันธ์ อินทร์ชัย"/>
        <s v="พงศ์นริณทร์ รุ่งโรจน์"/>
        <s v="พรทิพย์ พงค์ตาสม"/>
        <s v="พรพรรณ ทะนันไชย"/>
        <s v="พรรณี กุมาร"/>
        <s v="พรไพลิน คำทิพย์"/>
        <s v="พรไพโรจน์เชียงใหม่ ร้าน"/>
        <s v="พวงแข สิทธิเป็ง"/>
        <s v="พัชรินทร์ ก้อนแก้ว"/>
        <s v="พัชรินทร์ คำเรืองฤทธิ์"/>
        <s v="พัชรี แซ่ลี้"/>
        <s v="พัณณ์ชิตา ไอลญาณ์ตรี"/>
        <s v="พัศธรณ์ สมสุข"/>
        <s v="พาดี คาเฟ่"/>
        <s v="พาลอร์ คอฟฟี่แอนด์ทีเฮ้าส์"/>
        <s v="พาเพลินหมึกย่าง"/>
        <s v="พิชญธิดา อรุณศิริปรีดา"/>
        <s v="พิซซ่า-ดอย"/>
        <s v="พิมพกานต์ คำมูล"/>
        <s v="พิรุณกร ร้าน"/>
        <s v="พิลาวัลย์ อายิ"/>
        <s v="พิสฤษฐ์ เชื้อเจ็ดตน"/>
        <s v="พีระพงษ์ กันทะวงศ์"/>
        <s v="พุทธศักดิ์ รัตนวรรณ์"/>
        <s v="พ่อปุ้ยอาหารตามสั่ง"/>
        <s v="ฟรีไทม์พายัพ ร้าน"/>
        <s v="ภัทรฤทัย คำแสง"/>
        <s v="ภัสรลักษณ์ พิชญ์ศุภณัฐ"/>
        <s v="ภาณุ ปาณะศรี"/>
        <s v="ภาณุมาส ยศบุญยืน"/>
        <s v="ภานุพงศ์ เยเบียะ"/>
        <s v="ภาพร เอกชัยพัฒนกุล"/>
        <s v="ภาส โกมินทร์"/>
        <s v="มงคลชัย เฟื่องฟู"/>
        <s v="มณีรัตน์ วงค์อนุกุล"/>
        <s v="มะพร้าวพันธุ์ ร้าน"/>
        <s v="มะลิวัลย์ พรหมนิวัติ"/>
        <s v="มัณฑนา วานิ"/>
        <s v="มาด ดียะ"/>
        <s v="มานิดา คำนวณศร"/>
        <s v="มารวย"/>
        <s v="มาร์ดียานา หมัดอะดั้ม"/>
        <s v="มิตรสุวรรณ มงคล"/>
        <s v="มีนารินทร์ ทิพยเกษมศักดิ์"/>
        <s v="มูลนิธิ อรุณสวัสดิ์"/>
        <s v="มูลนิธิบ้านแอ๊บบร้าเฮ้าส์"/>
        <s v="มูลนิธิพระคุณแสนดี"/>
        <s v="มูลนิธิศูนย์พัฒนาพายัพ"/>
        <s v="มูลนิธิอิน เบทเทอร์ แฮนส์"/>
        <s v="ยงยุทธพาณิชย์ ร้าน"/>
        <s v="ยลพัชร์ วิรัชทวีพัฒน์"/>
        <s v="ยิ้มประเสริฐ ร้าน"/>
        <s v="ยุทธนา แย้มแก้ว"/>
        <s v="ยุทธพงศ์ สายมงคล"/>
        <s v="ยุไวรียะห์ อาดำ"/>
        <s v="รจนา คันธรส"/>
        <s v="รจนา แกแลวง"/>
        <s v="รชต จารุวัฒนศิริ"/>
        <s v="รักษิตา"/>
        <s v="รัชนีกร อาภัย"/>
        <s v="รัชนีวรรณ ฟุ้งเฟื่อง"/>
        <s v="รัตติกาล จูแวน"/>
        <s v="รัตนภรณ์ จันทร์ดำ"/>
        <s v="รัตนาภรณ์ ชมภู"/>
        <s v="รำไพ เกตุดี"/>
        <s v="ริน บูทีค เฮ้าส์ เชียงใหม่"/>
        <s v="รุ่งนภา พิทักษ์"/>
        <s v="ร้าน 3D"/>
        <s v="ร้าน Double Ha"/>
        <s v="ร้าน เนินแจ่มใส"/>
        <s v="ร้าน เฮือนกาแฟ แม่จ้อง"/>
        <s v="ร้านก๋วยเตี๋ยว นายต๊ะ สาขากาดก้อม"/>
        <s v="ร้านขายยาสุข77เภสัช"/>
        <s v="ร้านคณะลาบ เชียงใหม่ 2022"/>
        <s v="ร้านทองจงเจริญ"/>
        <s v="ร้านป้าเล็กกล้วยทอด"/>
        <s v="ร้านผ่องพรรณ"/>
        <s v="ร้านพอใจ อิ่มอร่อย"/>
        <s v="ร้านรถพ่วง"/>
        <s v="ร้านอนุสสรพานิช"/>
        <s v="ร้านเก๊าฉำฉา"/>
        <s v="ร้านเพลินจิตร"/>
        <s v="ร้านแป้งหอมจัง"/>
        <s v="ร้านไส้หลวงลุยไฟ"/>
        <s v="ฤทัย ศรีสังข์ทอง"/>
        <s v="ลักขณา ยาปะโลหิต"/>
        <s v="ลินดา วงค์สวัสดิ์"/>
        <s v="วชิรวิชญ์ ศรีวงศ์สกุล"/>
        <s v="วทันยา อินต๊ะพิงค์"/>
        <s v="วนิดา ธรรมชัย"/>
        <s v="วรรณา ฮาร่า"/>
        <s v="วรวิทย์ นรินทร์วงษ์"/>
        <s v="วรสิทธิ์ ธรรมปัญโญ"/>
        <s v="วราภรณ์ ทัฬหวรรัตน์"/>
        <s v="วรารัตน์ อ่อนตระกูล"/>
        <s v="วรินทร์ลดา เลิศวีรณัฐ"/>
        <s v="วศิน"/>
        <s v="วัชรภรณ์ อนุรักษ์พนาสกุล"/>
        <s v="วัน D คืน D บาร์"/>
        <s v="วารี ชัยยจินดา"/>
        <s v="วาสนา ต๊ะตา"/>
        <s v="วิกร สมประสงค์"/>
        <s v="วิชาญ"/>
        <s v="วิชุดา โง้วศิริ"/>
        <s v="วิภาวี วงษ์ผดุง"/>
        <s v="วิมลศรี นามวงค์"/>
        <s v="วิริยะ โยธาราษฎร์"/>
        <s v="วิสาหกิจชุมชน Mango Smart Farm"/>
        <s v="วีระวัฒน์ บุญเรือง"/>
        <s v="ศรัญญา โปธาคำ"/>
        <s v="ศรีจันทร์ วอง"/>
        <s v="ศรีพรรณ เรืองรังษีรัตน์"/>
        <s v="ศรีพรรณการค้า"/>
        <s v="ศรีวรรณ ฤทธิ์เดช"/>
        <s v="ศศิณัชฉฎากร พงษ์สินทยากร"/>
        <s v="ศศิมา สุทธนะ"/>
        <s v="ศักดา จันตรี"/>
        <s v="ศักดา ปั้นมณี"/>
        <s v="ศักดิ์ชัย จุ่มแก้ว"/>
        <s v="ศิราพร ธิตา"/>
        <s v="ศิรินทร์พัชญ์ ปันทะโน"/>
        <s v="ศิรินธี เมฆาพร"/>
        <s v="ศิริพงษ์ ศรีกอนติ"/>
        <s v="ศิริพร ครองมี"/>
        <s v="ศิริมา ศรีพล"/>
        <s v="ศิริรัตน์ กองแก้ว"/>
        <s v="ศิวกร โสภณภูมิปัญญา"/>
        <s v="ศูนย์ศึกษาธรรมชาติและสัตว์ป่าห้วย"/>
        <s v="สถานีพัฒนาที่ดินลำปางเขต6"/>
        <s v="สถาพร มาเยอะ"/>
        <s v="สมบูรณ์ ศรีประเสริฐ"/>
        <s v="สมปอง เมืองศรี"/>
        <s v="สมยศ รุ่งเรือง"/>
        <s v="สมใจ ราชคิรี"/>
        <s v="สรศักดิ์ ฉัตรโชติกุล"/>
        <s v="สาริณี เตชะชัย"/>
        <s v="สาวิณี ธิดาวงค์"/>
        <s v="สาวิณี ปั้นทิม"/>
        <s v="สิทธิโชค เก้าแสน"/>
        <s v="สิริกาญจน์ รินแก้ว"/>
        <s v="สิริพร ศรีบุญเรือง"/>
        <s v="สิริพร สุยะ"/>
        <s v="สิริภัสสร คีรีมหาวงศ์"/>
        <s v="สุกัญญา ปิมปา"/>
        <s v="สุจิณณา ทรงเจริญกุล"/>
        <s v="สุจิตตา ปัจวงษ์"/>
        <s v="สุชน วีรยวรรธน"/>
        <s v="สุดวพิชญ์ ฉัตร ณ อยุธยา"/>
        <s v="สุดาทิพย์ รูปงาม"/>
        <s v="สุธาสินี สิงหฬ"/>
        <s v="สุธิมา วุฒิเลิศอมรกุล"/>
        <s v="สุนันทา ร้าน"/>
        <s v="สุนันท์ ถาแก้ว"/>
        <s v="สุพรรณี ร้าน"/>
        <s v="สุพรรษา ศรีทุมมา"/>
        <s v="สุพิน เส่บู่"/>
        <s v="สุภัทดิษฐ์ ร้าน"/>
        <s v="สุภาพ อินถา"/>
        <s v="สุภามาศ ทรตัน"/>
        <s v="สุภาลิน เตี้ยมมี"/>
        <s v="สุมาลี อโนมา"/>
        <s v="สุรัตดา วิชิตผลไพบูลย์"/>
        <s v="สุรินทร์ อุดคำมี"/>
        <s v="สุริยา ร้าน"/>
        <s v="สุรีรัตน์ นันตา"/>
        <s v="สุวิภา อินตายวง"/>
        <s v="หจก.ข้าวฟ่างเบเกอรี่โฮมเมท"/>
        <s v="หจก.ช.กรุงเทพอิเล็คทริค"/>
        <s v="หจก.ต้นยางพาณิช"/>
        <s v="หจก.เบียร์ บิ๊ลดิง แอนด์ ดีไซน์"/>
        <s v="หนึ่งฤทัย พรมประเสริฐ"/>
        <s v="หมืนปัญญา มาร์เก็ต"/>
        <s v="หอม สุขชาติ"/>
        <s v="หอมเนื้อ เชียงใหม่"/>
        <s v="ห้างหุ้นส่วนจำกัด ซีเอ็นเอ็กซ์โกรเ"/>
        <s v="ห้างหุ้นส่วนจำกัด เจดีย์โฮมส์"/>
        <s v="ห้างหุ้นส่วนจำกัด โอลิโอ โฮมเมด"/>
        <s v="อณัฏฐปิติตา อะทะสี"/>
        <s v="อทิตยา เตชะคฤหะ"/>
        <s v="อนพัทย์ สุภาพุฒ"/>
        <s v="อนุกูล ร้าน"/>
        <s v="อนุชา ร้าน"/>
        <s v="อนุศักดิ์ กันตีมูล"/>
        <s v="อภิลณาภรณ์ ตาสี"/>
        <s v="อภิสรา รอดเขียว"/>
        <s v="อมรรัตน์ ศรีวิชา"/>
        <s v="อมรรัตน์ ไชยมงคล"/>
        <s v="อมลวรรณ มีมา"/>
        <s v="อรชร สุนันต๊ะ"/>
        <s v="อรปรียา แซ่จันทร์"/>
        <s v="อรพิน อนุกูล"/>
        <s v="อัจจิมา แก่นไชย"/>
        <s v="อัญชลี คำปินตา"/>
        <s v="อัญญมณี พันธุ์เพ็ชร"/>
        <s v="อาซาน แซ่หย่าง"/>
        <s v="อาบา เชอมือ"/>
        <s v="อารีย์รัตน์ ใจเมา"/>
        <s v="อาหารปักษ์ใต้ร้าน"/>
        <s v="อาเจียง แซ่หลี่"/>
        <s v="อำพร แซ่หยาง"/>
        <s v="อำพรรณ"/>
        <s v="อำภา ตัญตรัยรัตน์"/>
        <s v="อำภา ศิริอางค์"/>
        <s v="อำไพ ร้าน"/>
        <s v="อำไพ ศรีตา"/>
        <s v="อิศระ ร้าน"/>
        <s v="อิศรา ร้าน"/>
        <s v="อุบลศิริ จรโพธิ์"/>
        <s v="อุษา นพพล จ"/>
        <s v="อุสา อาหารตามสั่ง"/>
        <s v="อุไรวรรณ จันต๊ะตึง"/>
        <s v="เกษตรเจ้าคุณ"/>
        <s v="เกียรติพัฒน์ นิเลิศรัมย์"/>
        <s v="เขมิกา วงค์ธานี"/>
        <s v="เจิ่งยี แซ่หล่อ"/>
        <s v="เชอร์ลี่โจน ยูแบงค์"/>
        <s v="เตชนิธิ อุปัญญาโน"/>
        <s v="เนตรนภา ขัติกุล"/>
        <s v="เบญจมาศ สุระเดช"/>
        <s v="เบญจวรรณ สุทธดุก"/>
        <s v="เผ่น วิลาศ"/>
        <s v="เพียวพานิช"/>
        <s v="เพ็ญนภา นางเมาะ"/>
        <s v="เฟรนฟรายทอด"/>
        <s v="เมฑาวี แวงยางนอก"/>
        <s v="เมธาพร แซ่หลู่"/>
        <s v="เมธี แซ่หยี"/>
        <s v="เสฏฐวุฒิ ปัญญากูล"/>
        <s v="เอกพงษ์ ไชยวงค์"/>
        <s v="เอกลิน ตังเปา"/>
        <s v="เอื้ออารี วิจิตราพันธุ์"/>
        <s v="เอ็กซ์เพรส ไอที โทนเนอร์ แอนด์ ซัพพล"/>
        <s v="แสงเดือน โพธิสอน"/>
        <s v="โป่งหญ้า ร้าน"/>
        <s v="โรงเรียนกวดวิชาภาษาอังกฤษครูสมศรี"/>
        <s v="โรงเรียนช่องฟ้าซินเซิงวาณิชบำรุง"/>
        <s v="โรงเรียนนานาชาติยูนิตี้ คอนคอร์ต"/>
        <s v="โรงเรียนบ้านทุ่งแค้ว(คันธวงค์วิทยา"/>
        <s v="โอชา"/>
        <s v="ใหม่ อร่อยจัง"/>
        <s v="ไข่มุก วิริยะกิจธัญกุล"/>
        <s v="ไพลิน บุญโชติ"/>
        <s v="ไมตรี ร้าน"/>
        <s v="ไอลดา ฟองเกตุ"/>
        <s v="CHING SZE AGNES MA"/>
        <s v="กิ่งแก้ว หอมสม"/>
        <s v="Jarookun Duangsomwang"/>
        <s v="SAW SEIN NYUNT"/>
        <s v="อรพรรณ ใจคำใบ"/>
        <s v="โรงเรียนเพื่อชีวิตเชียงใหม่"/>
        <s v="ใบกะเพรา"/>
        <s v="บุญชู โยธาวัง"/>
        <s v="ภัทรพร เมืองมา"/>
        <s v="ธนาภา ทัศนานนท์"/>
        <s v="วัชราพร อักษร"/>
        <s v="Jatupatr Biaobanchong"/>
        <s v="Jongwoot Yuwasilp"/>
        <s v="K.K.GARDEN"/>
        <s v="Khin Moet Moet Oo"/>
        <s v="Lucia Lu"/>
        <s v="Phyu phyu Zaw"/>
        <s v="SHADAN SENG TUM"/>
        <s v="Soraya Siriwat"/>
        <s v="Tasty 24"/>
        <s v="Zhimin Zhou"/>
        <s v="กนกพร ยวงคำ"/>
        <s v="กันยารัตน์อาหารทะเล"/>
        <s v="กานต์ ปากหวาน"/>
        <s v="ครัว ตัว อ คาว หวาน"/>
        <s v="จานิศตา มาต๊ะพาน"/>
        <s v="จิตนิภา เขียวคราม"/>
        <s v="จีรพร จันทะวรรณ"/>
        <s v="ชนัญชิดา พิทอนวอน"/>
        <s v="ชนาภา กรอบทอง"/>
        <s v="ณพิชญา ไกรชวินยง"/>
        <s v="ณัฐพงษ์ จำปาเกตุ"/>
        <s v="ตุลา มูลต๊ะเลิศ"/>
        <s v="ทาโกะยากิ ร้าน"/>
        <s v="ธนาพร ชัยแก้ว"/>
        <s v="ธัญญพัทธ์ หาญจักรแก้ว"/>
        <s v="น.ส.เยาวเรศ สีชมภู"/>
        <s v="นฤมล อุตราภิมุข"/>
        <s v="นาย พิชัย ชัยชะนะ"/>
        <s v="บริษัท บีเอ็นที เอ็กซ์เพรส จำกัด"/>
        <s v="บริษัท ราวด์ เอ็น ราวด์ จำกัด"/>
        <s v="บีพอ เบญญาพิศาล"/>
        <s v="ปกรณ์ สุพรรณ์"/>
        <s v="ประทีป พืชทองหลาง"/>
        <s v="ปรัชญา ปาละเขียว"/>
        <s v="ปรียาฉัตร วงศ์ประพันธ์"/>
        <s v="ปิงมินิมาร์ท"/>
        <s v="พรรณฉวดี บุญอำนวย"/>
        <s v="ยัมมี่ ยำ"/>
        <s v="ระวี จันทร์แก้ว"/>
        <s v="รัฐติยา ทาผา"/>
        <s v="ร้านศรีพรรณ"/>
        <s v="ลลดา เจริญแก้ว"/>
        <s v="วัชราวลี ใคร้ขาว"/>
        <s v="ศิรินภา ปาลี"/>
        <s v="ศิลา บริสุทธิ์นิรันดร์"/>
        <s v="ศุกตา ธุงศรี"/>
        <s v="สมศักดิ์การค้า"/>
        <s v="สวาท บัวลอย"/>
        <s v="สันติ เขตปราการไทย"/>
        <s v="สายนุช สังฆภัณฑ์"/>
        <s v="อัจฉรา กุลวงค์"/>
        <s v="อุทัย ชัยมงคล"/>
        <s v="เจมิ่งขวัญ ร้าน"/>
        <s v="เฮือนขันคำ ร้าน"/>
        <s v="แจ่วฮ้อนพะเยา"/>
        <s v="โอเอซิสเบเกอรี่ ร้าน"/>
        <s v="Sirinthip Chiangcheera"/>
        <s v="ณริณทร์ภัทร เขียวกันยะ"/>
        <s v="ธเนศ พันคง"/>
        <s v="นาย ยุ ปากน้อย"/>
        <s v="สุดารัตน์ สายปัญญา"/>
        <s v="เรืองวิษณุคอมพิวเตอร์ร้าน"/>
        <s v="COZY COFFEE"/>
        <s v="MON MON MYAT"/>
        <s v="Ticha steak"/>
        <s v="น้ำเงี้ยวคำอินทร์"/>
        <s v="ภูริชญ์ ลดาพงษ์พัฒนา"/>
        <s v="สมบัติ ร้าน"/>
        <s v="ใกล้รุ่ง ร้าน"/>
        <s v="บริษัท แอลโอแอล คิดส์ คาสเซิล จำกัด"/>
        <s v="Thi Win"/>
        <s v="สมพร นิกรวงศ์"/>
        <s v="AUNG SI MOE MYINT"/>
        <s v="AYE MYA KYAW"/>
        <s v="Eiryn Kant"/>
        <s v="Isaraporn Braghini"/>
        <s v="JOUNGJIN LEE"/>
        <s v="Miss แม่จ๋า"/>
        <s v="NAING LIN NGWE"/>
        <s v="Nisarat Upala"/>
        <s v="Nwewintun Cho"/>
        <s v="Su myat Lin"/>
        <s v="Vishita Intawong"/>
        <s v="Walaipohn Khanthawijarn"/>
        <s v="YAN LYN OO"/>
        <s v="Yifan Hu"/>
        <s v="ZHANG YANFENG"/>
        <s v="ZHANG, SHUO"/>
        <s v="kesorn wongsuwan"/>
        <s v="กนกวรรณ จำปาแก้ว"/>
        <s v="กลอยใจ ค้าส่ง"/>
        <s v="กะลาสีแม่โจ้"/>
        <s v="กันยา ไชยองการ"/>
        <s v="กิติศักดิ์ เอกรัตน์"/>
        <s v="กุลรภัส ฐัชชน"/>
        <s v="ขนิษฐา บรอซ์"/>
        <s v="ครัวต้นหว้า ร้าน"/>
        <s v="คลอโรฟิลล์ บ้านสมุนไพร"/>
        <s v="คำจันทร์ เสนาเกตุ"/>
        <s v="จันทร์จิรา อุปละ"/>
        <s v="จิราภรณ์ ไชยแสน"/>
        <s v="จีรา โสภากัญญา"/>
        <s v="ชวัลรัตน์ จาดกรุด"/>
        <s v="ชัชฎา ไชยทอง"/>
        <s v="ชูชาติ กมลจันทร์"/>
        <s v="ฌาณทัศน์"/>
        <s v="ณัชชา ทองวาส"/>
        <s v="ณัฐ รัตนเจษฎานนท์"/>
        <s v="ณัฐชนน ปัญญาเทพ"/>
        <s v="ณัฐนนท์ ลือเกรียงไกร"/>
        <s v="ณิชา โสมิยะ"/>
        <s v="ดา คอฟฟี่"/>
        <s v="ดารเนตร สิทธิหาญ"/>
        <s v="ทวี ร้าน"/>
        <s v="ทิพย์กมล วงศ์นิติกร"/>
        <s v="น.ส.มธุรส ลืมหลง"/>
        <s v="นกกระจิบ โรเมอร์"/>
        <s v="นภัสวรรณ สรชาตินิติกร"/>
        <s v="นภาวรรณ แสนวิเศษ"/>
        <s v="นส.กัญญา ใจชุ่มใจ"/>
        <s v="นัชชา พลเสนา"/>
        <s v="นันทรัตน์ แมคลาเรน"/>
        <s v="นางดารารัตน์ สลักหล่าย"/>
        <s v="นาย จายปี"/>
        <s v="นาย ประสิทธิ์ หวังเกษม"/>
        <s v="นายอำนวย จันทร์เรียน"/>
        <s v="นายเสรี ปินชัย"/>
        <s v="นารา เนตรสุวรรณ"/>
        <s v="นิตยา ใจหมั่น"/>
        <s v="นิตยาภรณ์ เชิดสระน้อย"/>
        <s v="นิติพงษ์ อุ่นใจ"/>
        <s v="นิภาพร กันทะลา"/>
        <s v="นิภาพร คำมา"/>
        <s v="นิภาวรรณ์ ตั้งตัวดี"/>
        <s v="บจ.ธารา"/>
        <s v="บจ.ฟิวเจอร์อิเล็คโทรนิคส์เซอร์วิส"/>
        <s v="บจ.สยามโฮม"/>
        <s v="บมจ.ทีโอที"/>
        <s v="บริษัท ชัยมงคลเจริญ68 จำกัด"/>
        <s v="บริษัท ดีซี บิวตี้ จำกัด"/>
        <s v="บริษัท ภูเวียงพิงค์ จำกัด"/>
        <s v="บริษัท เซ็พเท็มเบอร์ เท็น จำกัด"/>
        <s v="บริษัท ไมค์ อิน (ไทยแลนด์) จำกัด"/>
        <s v="บุญเรือง ปราบพาล"/>
        <s v="ประชารัฐ เกตุแก้ว"/>
        <s v="ปรัชญา ชัยลัภนสวัสดิ์"/>
        <s v="ปริญญดา ฟองเมฆ"/>
        <s v="ปาป้า วิน"/>
        <s v="พจณิกา ร้าน"/>
        <s v="พชิรา ไชยคำมี"/>
        <s v="พณพร จิตโสภา"/>
        <s v="พนิดา หินพิมาย"/>
        <s v="พสิษฐ์ พลาสติก"/>
        <s v="พัชรณัฏฐ์ รุ่งรดิศธนกุล"/>
        <s v="พัชรพล วอนเพียร"/>
        <s v="พิชญาภัค บุญนาค"/>
        <s v="ภัทรจิตรา ศรีหมวด"/>
        <s v="ภัทรนิษฐ์ ยงพานิช"/>
        <s v="ภัสร์ฐิตา มีเจริญมงคลชัย"/>
        <s v="ภาคภูมิ กันยะมี"/>
        <s v="มัญทนา เลิศภูธร"/>
        <s v="มูลนิธิอุบลรัตน์"/>
        <s v="ยศสันธ์ จันทา"/>
        <s v="ยุพา กาญจนา"/>
        <s v="รชยา รัตนาภรณ์"/>
        <s v="รัชนีวรรณ ประชุม"/>
        <s v="รัชวลัญช์ กิติกา"/>
        <s v="รัตนาภรณ์ นินหา"/>
        <s v="รัตนาภรณ์ ศิริเรือง"/>
        <s v="รัตนาภรณ์ แก้วมา"/>
        <s v="รุ่งโรจน์ สืบทายาท"/>
        <s v="ร้านจานทิพย์"/>
        <s v="ร้านบ้านไม้ดอก"/>
        <s v="ร้านผักกาด"/>
        <s v="วรกรรัศข์ พูลสวัสดิ์"/>
        <s v="วรพจน์ ริ้วบำรุง"/>
        <s v="วรวิช แสงแก้ว"/>
        <s v="วราภรณ์ เจียมศักดิ์ชัยกุล"/>
        <s v="วสันต์ ปัญญาฟู"/>
        <s v="วัชโรชา บูรณจิตร์"/>
        <s v="วันเพ็ญ แซ่ย้า"/>
        <s v="วันเพ็ญ มหาวัน"/>
        <s v="วาริน วิลัย"/>
        <s v="วิจิตร ชูเทียน"/>
        <s v="วิลาสีนี กาวิชัย"/>
        <s v="วีระพล ทองเจิม"/>
        <s v="วุฒิพงษ์ เนตรงาม"/>
        <s v="ศรีไพร"/>
        <s v="ศิรประภา ยาคำ"/>
        <s v="ศิริพร ชัยจิตวณิชกุล"/>
        <s v="ศิริพร มาอยู่"/>
        <s v="สนามแบดมินตัน JC"/>
        <s v="สายใจ แซ่เจ้า"/>
        <s v="สารพันเส้น"/>
        <s v="สิรินทร์รัตน์ เชื้อชัยกูล"/>
        <s v="สุภรัตน์ สุนันทะ"/>
        <s v="สุภัค ใจธรรม"/>
        <s v="สุภาวดี คำแพง"/>
        <s v="หม่าล่าการาจ"/>
        <s v="หสม.แอทนิมมาน"/>
        <s v="อรญา สีเชียงสา"/>
        <s v="อัจฉราพรรณ ดีศรีศักดิ์"/>
        <s v="อาทิตยา เป็งนันต๊ะ"/>
        <s v="อารยา ถาไวย์"/>
        <s v="อารีรัก ประดิษฐ"/>
        <s v="อิแม่กาแฟ"/>
        <s v="เคแอทเค"/>
        <s v="เธียรญาพร วิเศษเชาวพัฒน์"/>
        <s v="เบญจวรรณ แสงสังข์"/>
        <s v="เพ็ญสุภางค์ สัมปุญญานนท์"/>
        <s v="เอ &amp; บี"/>
        <s v="เอมีลี่ จีนตุง"/>
        <s v="เฮง เฮง 168 ช็อป"/>
        <s v="โยธิน อ้ายพิงค์ชัย"/>
        <s v="โอกินาว่า โชคุโด"/>
        <s v="ไทยแลนด์แบ๊บติสท์มิชชันนารีเฟลโลช"/>
        <s v="ไพลิน เมืองสิทธิ์"/>
        <s v="ธนัชพร พุทธจง"/>
        <s v="พนิดา เผ่าศรีศรจิตต์"/>
        <s v="ภัควลัญชญ์ สุขพัฒนาเจริญ"/>
        <s v="วีรยุทธ โรจน์พัฒนพงศ์"/>
        <s v="Erika Dessi"/>
        <s v="Waing_Ei_Ei Khin"/>
        <s v="กมลชนก กาใจ"/>
        <s v="กฤษ์ โกสุมา"/>
        <s v="กันฐ์ศิกา รมภิรันย์"/>
        <s v="คำ คองแหลง"/>
        <s v="ชนัตดา เอนกคุณากร"/>
        <s v="ชวัลย์กรณ์ ฐิชานนท์วรกุล"/>
        <s v="ญาสุมินทร์ คล้ายสำอาง"/>
        <s v="ธงชัย โพธิ์หอม"/>
        <s v="ธนกร นุตตะละ"/>
        <s v="ธมลวรรณ ธรรมสุ"/>
        <s v="นางกรรณิการ์ เธียรสิริ"/>
        <s v="นีรนุช ญาวิลาด"/>
        <s v="บุณลักษ์ ศิริรัตนทรัพย์"/>
        <s v="ปราณี วุฒิรัตน์"/>
        <s v="ปริญญา วงศ์สุภา"/>
        <s v="พรศรี สิงห์คำศิริกุล"/>
        <s v="พิมพ์นิภา อะกะเรือน"/>
        <s v="มานะ เดชาวริษฏ์"/>
        <s v="รัตนาภรณ์ แสนปัญญา"/>
        <s v="วรทิพย์ ใจนันตา"/>
        <s v="สวิตตา อุ่นเมือง"/>
        <s v="สุวิชฌา ไชยแว่นตา"/>
        <s v="อนงค์ หวงหิรัณย์"/>
        <s v="อมรรัตน์ บุญยะมหา"/>
        <s v="บจ.เท็น เอ็นเตอร์เทนเม้นท์"/>
        <s v="เฮือนดวงดี คาเฟ่"/>
        <s v="ร.ร.บ้านไร่"/>
        <s v="108 AT LOFT COFFEE"/>
        <s v="AUNG ZIN PHYO"/>
        <s v="Alice Dalimbang"/>
        <s v="Alysia Sherwood"/>
        <s v="BAN SENG BU"/>
        <s v="BREAD HOUSE"/>
        <s v="Baifern Wooy"/>
        <s v="Brothers'coffee &amp; Tattoo"/>
        <s v="CRYPTO BAR CNX"/>
        <s v="Campinghouse"/>
        <s v="Cheng Juan"/>
        <s v="Dinda Lubaba"/>
        <s v="Dognation Grill"/>
        <s v="Erela You"/>
        <s v="GOZ ZAFER BARIS"/>
        <s v="Gui Yun"/>
        <s v="HEARIM YUCK"/>
        <s v="HI RESTAURANT"/>
        <s v="HUNG MANA"/>
        <s v="Han Ku cho"/>
        <s v="Hangout bar and cafe"/>
        <s v="Hassawat Pasorn"/>
        <s v="Jeeyeon Kwon"/>
        <s v="Jermkuan Srisawat"/>
        <s v="Jing C ai"/>
        <s v="KHINE SABAI MYINT -"/>
        <s v="Kanlaya Kanlongopas"/>
        <s v="Knock knock"/>
        <s v="Kraisorn Boonnak"/>
        <s v="Kyukyu San"/>
        <s v="LHA'S Place homestay guest house"/>
        <s v="LI , YANSONG"/>
        <s v="LUCKY STAR"/>
        <s v="Laura Singh"/>
        <s v="Li Xu"/>
        <s v="MA HONGMEI"/>
        <s v="Mapping Hostel"/>
        <s v="Myat Mon"/>
        <s v="Myatmin Bo"/>
        <s v="NANG WIN"/>
        <s v="NAW KYAWT"/>
        <s v="NILAR AUNG"/>
        <s v="Nalisa Wongchai"/>
        <s v="Naruporn Thongvichit"/>
        <s v="Natpharida Asawacharoenkul"/>
        <s v="Nattaya Tunsurin"/>
        <s v="Noot Ying Noot"/>
        <s v="Nutnicha Inta"/>
        <s v="P.J.การค้า"/>
        <s v="PAOJEEPKUNNAI เปาจีบคุณนาย"/>
        <s v="Ploypailin Wongsriyanon"/>
        <s v="Rattawish Khamphorn"/>
        <s v="Rungnapa Chommuang"/>
        <s v="Saranya Lithaisong"/>
        <s v="Sawehhsarblute Htoo"/>
        <s v="Sirichai Chutyingyongkul"/>
        <s v="Sirinard Deechairam"/>
        <s v="Sivarin chavareesivarin"/>
        <s v="Soemyat Htet"/>
        <s v="Suphawith Pitakwarin"/>
        <s v="Suwannee Jandee"/>
        <s v="Suwanratree Udomdet"/>
        <s v="TERESA MARIE BOLL"/>
        <s v="THE RICH SHOP"/>
        <s v="Tanawan Intapieng"/>
        <s v="Tanawat Pokkantha"/>
        <s v="Thant Zin"/>
        <s v="Thanyarat Chaichana"/>
        <s v="Thurein Lin"/>
        <s v="Umaporn Intarat"/>
        <s v="Utain Chaiwan"/>
        <s v="Vesper Burger"/>
        <s v="Wai yan Myint"/>
        <s v="Wang Zhang"/>
        <s v="Whan Whan"/>
        <s v="YANG XIN"/>
        <s v="YU LI"/>
        <s v="YUTONG LIU"/>
        <s v="Yangxu Yang"/>
        <s v="ZHONG MINGDE"/>
        <s v="ZHU MIMI"/>
        <s v="Zaw Hkawng"/>
        <s v="peng hu"/>
        <s v="rattanawat chatboonprasert"/>
        <s v="siriluk toosang"/>
        <s v="sukanya susitthinan"/>
        <s v="thanissorn pongtuy"/>
        <s v="กชนิภา วงศ์เวียน"/>
        <s v="กชามาส บุญกลิ่น"/>
        <s v="กนกพร ชัยนะ"/>
        <s v="กนกพร วีส"/>
        <s v="กนกวรร ปันโย"/>
        <s v="กนกวรรณ อู่ทรัพย์"/>
        <s v="กมลวรรณ คำรังษี"/>
        <s v="กมลวรรณ จีรภิญญาภา"/>
        <s v="กมลวัน ถาชื่น"/>
        <s v="กรรณิกา ดวงลังกา"/>
        <s v="กรรณิการ์ คำอุด"/>
        <s v="กรรณิการ์ นันทยา"/>
        <s v="กฤติยาภรณ์ ใจบาล"/>
        <s v="กวิสรา สุวรรณยศ"/>
        <s v="กษมาภรณ์ จิตเกษม"/>
        <s v="กอล์ฟโมบาย ร้าน"/>
        <s v="กัญญาณัฐ ทีสุ่ม"/>
        <s v="กัลชลิกา กลั่นเพ็ชรพะเนาว์"/>
        <s v="กัลยกร พุทธเมฆ"/>
        <s v="กัลยกร แก้วประภา"/>
        <s v="กัลยาณี กันธิพันธุ์"/>
        <s v="กัลยาณี จะลา"/>
        <s v="กิตติพงศ์ สุกมุก"/>
        <s v="กิตติพิชญ์ ไทรรัตตัญญู"/>
        <s v="กิติพงษ์ พูลลักษณ์"/>
        <s v="กิ่งกาญ คำบุรี"/>
        <s v="กุศลิน ฉลาด"/>
        <s v="ก๋วยเตี๋ยวเรืออยุธยา"/>
        <s v="ขจร เลิศนิมิตเทวัญ"/>
        <s v="ขวัญชนก สารมิตร"/>
        <s v="ข้าวต้มหน้าอำเภอสารภี"/>
        <s v="ข้าวแกงป้าดา"/>
        <s v="ครัว 47 อาหารตามสั่ง"/>
        <s v="ครัวปักษ์ใต้"/>
        <s v="ครัวยายหมู"/>
        <s v="ครัวอาทิตยา"/>
        <s v="ครัวอาเจ๊"/>
        <s v="คริสตจักรฮิมเชียงใหม่"/>
        <s v="คำ แสงทิพย์"/>
        <s v="คำจันทร์การค้า"/>
        <s v="คำฟ้า กาสมสัน"/>
        <s v="คำหม่วย -"/>
        <s v="คุณัญญา สมยานะ"/>
        <s v="จงกล ชีวะประเสริฐ"/>
        <s v="จรัสพร ธรรมสอน"/>
        <s v="จรุณี บัวเที่ยง"/>
        <s v="จอมฟิชชิ่ง"/>
        <s v="จาย พอก้า"/>
        <s v="จารุภา แสงมณีย์"/>
        <s v="จารุวรรณ วัฒนประสิทธิ์"/>
        <s v="จารุวัลย์ ปัญใจแก้ว"/>
        <s v="จำนงค์ แซ่หวัง"/>
        <s v="จินตนา พัฒน์เกิด"/>
        <s v="จินตนา อาชมันท์"/>
        <s v="จิรภิญญา โพธิ์เหมือน"/>
        <s v="จิราภรณ์ นุชทรวง"/>
        <s v="จุฑามาศ จอมมูล"/>
        <s v="จุฑามาศ ภุมมะภูติ"/>
        <s v="จุฑารัตน์ โชติกาญจนวงศ์"/>
        <s v="ฉวีวรรณ์ อินจันทร์ดี"/>
        <s v="ฉัตรณพัศวฐ์ เปียวนิช"/>
        <s v="ชญานนท์ กอหลวง"/>
        <s v="ชนนภัส ซื้อนาวงค์"/>
        <s v="ชนัดดา รักจิตตวีร์"/>
        <s v="ชนากานต์ สุดสายตา"/>
        <s v="ชนาธิป ตุ่นทิ"/>
        <s v="ชนิสรา มรดกธีรภาพ"/>
        <s v="ชนิสรา ศรีจันทร์ดร"/>
        <s v="ชภัพ เข็มทอง"/>
        <s v="ชมจันทร์ พรเจริญชัยศิลป์"/>
        <s v="ชลชินี วอห์น"/>
        <s v="ชลทิชา ยิ่งสุข"/>
        <s v="ชลนที โลจายะ"/>
        <s v="ชัชฎาพงษ์ จันทรบุบผา"/>
        <s v="ชัญญาพัทธ์ พันธุ์พิศุทธิ์ชัย"/>
        <s v="ชัยเกียรติ อินต๊ะราชา"/>
        <s v="ชาญชัย นายดอง"/>
        <s v="ชุติกานต์ นิยะสม"/>
        <s v="ชุติมา ชัยเดช"/>
        <s v="ชุติมา รักสันติธรรม"/>
        <s v="ชุลีพร แสงกระจ่าง"/>
        <s v="ซิน แซ่ย้าง"/>
        <s v="ซี ซี สมาย จำกัด"/>
        <s v="ซุ้มสมุนไพร ร้านค้าที่ 6 ในน้ำพุร้อน"/>
        <s v="ฐนพล สารสมุทา"/>
        <s v="ฑิฆัมพร ศรีสุวรรณ"/>
        <s v="ณภรณ์ เรือนแก้ว"/>
        <s v="ณัชชา มหาภาคย์มงคล"/>
        <s v="ณัฎฐกานต์ จีราพัชร์โกศล"/>
        <s v="ณัฎฐา มาลา"/>
        <s v="ณัฏฐณิชา ทะมองชัย"/>
        <s v="ณัฏฐ์ชุดา หลีดิลกพัฒน์"/>
        <s v="ณัฐกิตติ์ บุญโสภณกาญจน์"/>
        <s v="ณัฐธิดา เมืองมูล"/>
        <s v="ณัฐนันท์ ศิริ"/>
        <s v="ณัฐพงศ์ ชัยตามล"/>
        <s v="ณัฐพงษ์ คงรอด"/>
        <s v="ณัฐพล คงทอง"/>
        <s v="ณัฐพันธ์"/>
        <s v="ณัฐภัสสร กสิวัฒน์ธำรงค์"/>
        <s v="ณัฐยศ ผิวศรี"/>
        <s v="ณัฐริกา อัตตมะ"/>
        <s v="ณัฐลินี รัตนนานัปการ"/>
        <s v="ณัฐวัชร ผุดผาด"/>
        <s v="ดนัย สุดถิน"/>
        <s v="ดนุพล เขื่อนแก้ว"/>
        <s v="ดรุณี สีวิจี๋"/>
        <s v="ดวงภา แก้วฉวี"/>
        <s v="ตะวัน"/>
        <s v="ต้วงหมูกระทะ"/>
        <s v="ถวิล จันออน"/>
        <s v="ถวิลการค้า"/>
        <s v="ถิรวัฒน์ นาคพิทักษ์"/>
        <s v="ทยิดา กันทะหล้า"/>
        <s v="ทวีทรัพย์ สังกัดทอง"/>
        <s v="ทศพร พงษ์พัชรอังกูร"/>
        <s v="ทศพล เพ็ชรประจำ"/>
        <s v="ทองหล่อ สว่างโรจน์"/>
        <s v="ทัตพิชา ตาบุญ"/>
        <s v="ทัศนีย์ จันทร์ติ๊บ"/>
        <s v="ทาน คำเฮือง"/>
        <s v="ทิพย์วัลย์ ทรงกิตติกุล"/>
        <s v="ที.ซี.เอส อิควิปเม้นท์"/>
        <s v="ธงชัย"/>
        <s v="ธณพล กรรเชียง"/>
        <s v="ธณัณท์กรณ์ เเสนนิทา"/>
        <s v="ธนพร เมืองคำบุตร"/>
        <s v="ธนภรณ์ ร้าน"/>
        <s v="ธนวัฒน์ หงส์วัฒนพงศ์"/>
        <s v="ธนะวัตติ์ ธนาเศรษฐ์รัชกุล"/>
        <s v="ธนาเดช อุ่นอุโมงค์"/>
        <s v="ธมณณัฏฐ์ จันทร์หอม"/>
        <s v="ธัญญารัตน์ พวงมาลา"/>
        <s v="ธัญธิวา ครุธเหิน"/>
        <s v="ธัญรดี แสงแห่งรัตนะ"/>
        <s v="ธันยวีร์ สุขดี"/>
        <s v="ธิดารัตน์ อำนักมณี"/>
        <s v="ธิติรัตน์ มิหนุน"/>
        <s v="ธีรพงศ์ เลิศชูสกุล"/>
        <s v="ธีรพงษ์ ปัญญาธีรเลิศ"/>
        <s v="ธีรยุทธ คำสี"/>
        <s v="ธีรวัฒน์ จั๋นแก้ว"/>
        <s v="ธีระ เศรษเสถียร"/>
        <s v="ธีระรักษ์ วิพลชัย"/>
        <s v="ธีระศักดิ์ ตันตรา"/>
        <s v="ธีราภรณ์ งานดี"/>
        <s v="น.ส.ฐิติชญา รัญเวศ"/>
        <s v="น.ส.ภรวิภา เมทา"/>
        <s v="น.ส.ภัสดี มั่นเขตกร"/>
        <s v="น.ส.ศศิธร เครือแก้ว"/>
        <s v="น.ส.หอม"/>
        <s v="น.ส.เจนจิรา โสภาเจริญ"/>
        <s v="นงค์พร คำดวงดาว"/>
        <s v="นงนภัส ยานะจิต"/>
        <s v="นงนภัส สมณะ"/>
        <s v="นงนุช นุ่มวงษ์"/>
        <s v="นงลักษณ์ ปิ่นใหญ่"/>
        <s v="นงเยาว์ สักลอ"/>
        <s v="นพดล พินิจวัฒน์"/>
        <s v="นพดล วันทา"/>
        <s v="นพพร ศรีเอื้องดอย"/>
        <s v="นภสร เปรมจิตร"/>
        <s v="นภัสรัตน์ เดชวัฒนะพงค์"/>
        <s v="นฤเบศร์ แดงวัฒนไพบูลย์"/>
        <s v="นวรัตน์ ฝอยทอง"/>
        <s v="นส.นัฐชนก สร้อยข่าย"/>
        <s v="นส.ระวีวรรณ แก้วเคน"/>
        <s v="นส.สุวรรณลี อินต๊ะ"/>
        <s v="นส.เบญจมาศ ยืนยงค์"/>
        <s v="นส.เรณู โพธาวรรณ"/>
        <s v="นัชชนันท์ แก้วเทพ"/>
        <s v="นันทวรรณ วาลีย์"/>
        <s v="นันท์นภัส ทวีนันท์"/>
        <s v="นาง ส่วยอู"/>
        <s v="นางธนัชพรรณ สุวรรณสุข"/>
        <s v="นางยุพิน มากูลต๊ะ"/>
        <s v="นางสาวพัชร์ลิตา ยศหิรัณย์ภาส"/>
        <s v="นางสาวภัควลัญช์ ใจเด็จ"/>
        <s v="นางอาภรณ์ ชาญณรงค์"/>
        <s v="นางไฉน นวลหล้า"/>
        <s v="นาถวดี จินกาล"/>
        <s v="นาทอง นาทอ"/>
        <s v="นาน นนท์"/>
        <s v="นาน หว่า"/>
        <s v="นาย จายซานติละ"/>
        <s v="นาย นรบดินทร์ ดีบุญมี"/>
        <s v="นาย ปิยะวัฒน์ ปั้นประดิษฐ์"/>
        <s v="นาย สมศักดิ์ สุขเสริม"/>
        <s v="นายภิรมย์ พานิช"/>
        <s v="นายยอดรัก มาโยง"/>
        <s v="นิตยา ขาวหยุบ"/>
        <s v="นิติ ขำโนนงิ้ว"/>
        <s v="นิภา รุ่งเรือง"/>
        <s v="นิยม เกษธรรม"/>
        <s v="นิลาวรรณ ไชยชมภู"/>
        <s v="นุชจิรา ปาลี"/>
        <s v="นูรีต้า เอ้งฉ้วน"/>
        <s v="น้องเอ ร้าน"/>
        <s v="บจ. แบล็ค แคนยอน (ประเทศไทย) (สาขา00321)"/>
        <s v="บจ.ชอยส์เทรนนิ่ง"/>
        <s v="บจ.พิงคนครเซลแอนด์เซอร์วิส"/>
        <s v="บจ.ลิเด้ เฮ้าส์"/>
        <s v="บจก.กิตติชัย เอ็นจิเนียริ่ง แอนด์ คอ"/>
        <s v="บริษัท ชาละมุน จำกัด"/>
        <s v="บริษัท ชโนทัย ออโต้ จำกัด"/>
        <s v="บริษัท ดินิดอน จำกัด"/>
        <s v="บริษัท พี.พี.แมชชีน แอนด์ พาร์ท จำกัด"/>
        <s v="บริษัท มิตรวิถีธุรกิจ จำกัด"/>
        <s v="บริษัท มีสุขพัฒนา จำกัด"/>
        <s v="บริษัท ยูทิไลซ์ อะโกร จำกัด"/>
        <s v="บริษัท วี เทอมินัล จำกัด"/>
        <s v="บริษัท สมาร์ท ช้อยส์ อินเตอร์เทรด จำ"/>
        <s v="บริษัท สยามแท็ค จำกัด"/>
        <s v="บริษัท ห้างเพชรทอง มังกรหยก จำกัด"/>
        <s v="บริษัท ออร่า บิวตี้ ซัพพลาย จำกัด"/>
        <s v="บริษัท เจ.เจ.โฮม คอนสตรัคชั่น 2018 จำกัด"/>
        <s v="บริษัท เดอะ มนต์ เชียงใหม่ จำกัด"/>
        <s v="บริษัท เดอะ แฟมิลี่ ทรี จำกัด"/>
        <s v="บริษัท เอสอาร์ซี 54 จำกัด"/>
        <s v="บริษัท โกลเด้นวิวสเตย์ จำกัด"/>
        <s v="บริษัท ไทคูส์ 168 คาเฟ่ จำกัด"/>
        <s v="บริษัท ไทย เฮิร์บ โค จำกัด"/>
        <s v="บริษัท ไลท์แมนดาลาส จำกัด"/>
        <s v="บวรลักษณ์ ไพชยนต์"/>
        <s v="บัวก้อม ร้าน"/>
        <s v="บุคคอรี ริมสวัสดิ์"/>
        <s v="บุญชณ สืบเผ่าดี"/>
        <s v="บุญรัตน์"/>
        <s v="บุญฤทธิ์ วงค์จันทร์"/>
        <s v="บุญลักษณ์ นิยมทัศน์"/>
        <s v="บุญศรี บาร์เบอร์"/>
        <s v="บ่อตกปลาต้นไทรฟิชชิ่ง"/>
        <s v="บ้านต้า ก๋วยเตี๋ยวเรือฮิมปิง"/>
        <s v="บ้านบูรพา"/>
        <s v="บ้านยาถุงเงิน"/>
        <s v="บ้านเรือนแก้ว"/>
        <s v="บ้านไส้อั่ว"/>
        <s v="ปดิวรัดา อาร์เชอร์"/>
        <s v="ปพิชญา นำโชคหิรัญ"/>
        <s v="ปภาวี อินทรโชติ"/>
        <s v="ประวิทย์ เขียวสด"/>
        <s v="ปริมปริม"/>
        <s v="ปรียาภรณ์ ขัติมงคล"/>
        <s v="ปรียาภรณ์ เสนะ"/>
        <s v="ปัญญวัฒน์ จารุโรจน์สกุลชัย"/>
        <s v="ปัทธานี เมทา"/>
        <s v="ปานรพี เปี่ยมวัจนะพร"/>
        <s v="ปาลชญา ธนาสุธีรุจ"/>
        <s v="ปิติกร เสาวคนธ์"/>
        <s v="ปิยะพร จีนา"/>
        <s v="ปิยานุช ทองสุวรรณ์"/>
        <s v="ปุษยา ม่วงเผือก"/>
        <s v="ปุ้ม ซักอบรีด"/>
        <s v="ผ่องพรรณ บุญถึง"/>
        <s v="ผ่องภัณณ์ บุญบันดาร"/>
        <s v="พงศกร หงษ์หิน"/>
        <s v="พงษ์สันต์ รักสัตย์"/>
        <s v="พรรณี ธิสาระ"/>
        <s v="พวงผกา ตารินทร์"/>
        <s v="พัชรพร ไชยโย"/>
        <s v="พัชราภรณ์ เผ่ากันทะ"/>
        <s v="พัชราภา ไชยอินทร์"/>
        <s v="พัชรินทร์ วิบุญมา"/>
        <s v="พัชรินทร์ สุวรรณ์"/>
        <s v="พัชรีพรรณ เพียรเลขา"/>
        <s v="พัฒนา สังฆภัณฑ์"/>
        <s v="พัณณิตา พิมพิสาร"/>
        <s v="พัทยา วันตา"/>
        <s v="พัธนิสร์ ลายสนธิ์"/>
        <s v="พัมกอรี"/>
        <s v="พาขวัญ คำวัน"/>
        <s v="พิชญา อ่องคำ"/>
        <s v="พิมพ์ณดา แก้วรากมุก"/>
        <s v="พิมสิเรียม จันทร์ตาธนทัต"/>
        <s v="พี.เค.พาณิชย์"/>
        <s v="พีรพันธุ์ สละทองอินทร์"/>
        <s v="พีรวิชญ์ แซ่ลิ้ม"/>
        <s v="พูนธนา ชัยอินทร์"/>
        <s v="ฟาฮัดเบเกอรรี่"/>
        <s v="ฟ้าใส ขวัญสิริมาโนชญ์"/>
        <s v="ภณิดา ภูเงิน"/>
        <s v="ภมรชัย แก้วมูล"/>
        <s v="ภัทรภร แอนันท์"/>
        <s v="ภัทราวรรณ ดิศวัฒนะ"/>
        <s v="ภาณุวัฒน์ เขยกลาง"/>
        <s v="ภานุพงศ์ รื่นถวิล"/>
        <s v="ภิญญลักษณ์ วิเศษเชาวพัฒน์"/>
        <s v="มยุรี สุขกาศ"/>
        <s v="มลิวัลย์ ชมภู"/>
        <s v="มะขามแช่อิ่มนายต๋อย"/>
        <s v="มักสเต็ก"/>
        <s v="มัตติกา พรหมมา"/>
        <s v="มึแซ ดอนสกุลไพรขจี"/>
        <s v="มุทิตา วงค์แก่นจันทร์"/>
        <s v="มูลนิธิเพื่อสุขภาพและการเรียนรู้"/>
        <s v="ยงยุทธ สีพรรณ์"/>
        <s v="ยอดชัย ภัยขยาด"/>
        <s v="ยำสะเด็ด"/>
        <s v="ยุวันดา ก้อนปัญญา"/>
        <s v="ยุวเรศ อุตมะศรี"/>
        <s v="รติมา ดอนยืนยง"/>
        <s v="รภา ศรีสุวรรณ"/>
        <s v="รมิดา จูฑะจันทร์"/>
        <s v="รสมัณท์ ปัญญามูล"/>
        <s v="รักษณาลี มูลตุ่น"/>
        <s v="รังสรรค์ โฮมเมด"/>
        <s v="รัชนีกร"/>
        <s v="รัฐกร นครังกุล"/>
        <s v="รัตนพร ร้าน"/>
        <s v="รัตนมน กองสิงห์"/>
        <s v="รัตนสุจินต์ ดอนวงษ์ชัย"/>
        <s v="รัตนา ร้าน"/>
        <s v="รัตนา ไชยมงคล"/>
        <s v="รัตนาภรณ์ จิตตะ"/>
        <s v="รุ่งทิวา ปัดถานะ"/>
        <s v="รุ่งไพลิน เม็งขาว"/>
        <s v="รุ้งอารุณ ศรีกระจ่าง"/>
        <s v="ร้าน ช.ไดนาโมมอเตอร์แอร์"/>
        <s v="ร้าน ด่อง"/>
        <s v="ร้าน ถนอมคำ"/>
        <s v="ร้าน สร้อยทอง"/>
        <s v="ร้านคิวเอ"/>
        <s v="ร้านจีแอนด์เอ็ม การค้า"/>
        <s v="ร้านชาเอ็ม"/>
        <s v="ร้านบุษกร"/>
        <s v="ร้านป้าเล็กอาหารรสเด็ด"/>
        <s v="ร้านลาบลูกป้านา"/>
        <s v="ร้านลำไยเฮ้าส์"/>
        <s v="ร้านลุงเล็กอาหารตามสั่ง"/>
        <s v="ร้านสมคิดการค้า"/>
        <s v="ร้านส้มตำครบรส"/>
        <s v="ร้านส้มตำจิ๊บไก่อบโอ่ง"/>
        <s v="ร้านอินแสง"/>
        <s v="ฤทธิไกร ใจคำ"/>
        <s v="ลดาวัลย์ สมเพ็ชร"/>
        <s v="ลาบตายูร"/>
        <s v="ลำก่อ"/>
        <s v="ลีลาวดี แซ่มู่"/>
        <s v="ลุงรัน หมูย่างเกลือ"/>
        <s v="วรนันท์ อรุณเกียรติ"/>
        <s v="วรพงศ์ คำลือ"/>
        <s v="วรรณมณี ต๊ะอินทร์"/>
        <s v="วรรณฤดี คำสุรินทร์"/>
        <s v="วรรณิดา บุญยัง"/>
        <s v="วรวิทย์ สินธุ์ญา"/>
        <s v="วรัญญา พรมทองดี"/>
        <s v="วรัญญา รัตนโกมล"/>
        <s v="วรัญญา สิทธิ์คงจิรัง"/>
        <s v="วราภรณ์ นิจเจริญ ร้าน"/>
        <s v="วราวุธ นิลประยูร"/>
        <s v="วลัยทิพย์ มากผล"/>
        <s v="วลิตา มาเย่อ"/>
        <s v="วสันต์ มานพโชค"/>
        <s v="วัชเดช เลิศกิตติกุลโยธิน"/>
        <s v="วัฒนชัย ร้าน"/>
        <s v="วัดราชมณเฑียร จันสี"/>
        <s v="วันทนีย์ วงศ์ยัง"/>
        <s v="วาสนา คุณา"/>
        <s v="วิชญพงศ์ เอกธนพงศ์ศิริ"/>
        <s v="วิชัย ร้าน"/>
        <s v="วิชุดา บุญเป็ง"/>
        <s v="วิทิม โป่งสี"/>
        <s v="วินัย วิมลประภา"/>
        <s v="วิมลศิริ นรชัยพีรพัฒน์"/>
        <s v="วิลาวัลย์"/>
        <s v="วิลาสินี สุระผัด"/>
        <s v="วิไล คำวงค์สาย"/>
        <s v="วิไล จินโนวาส"/>
        <s v="ว่าที่ ร.ต.หญิง ปรียานุช ปิติพัฒนานนท"/>
        <s v="ศรีทอน ร้าน"/>
        <s v="ศรีแก้ว กันเต็ง"/>
        <s v="ศศิธร ชาติมนตรี"/>
        <s v="ศศิธร ศรีสุขเอม"/>
        <s v="ศศิธร เงินใส"/>
        <s v="ศศิธร แก้วจา"/>
        <s v="ศศิพร กันทะนัน"/>
        <s v="ศศิเพ็ญ มันศิริ"/>
        <s v="ศิริกุล ตะริดโน"/>
        <s v="ศิริพร อินต๊ะพันธ์"/>
        <s v="ศิริพรรณ วงศ์สรรศรี"/>
        <s v="ศิริมาศ แซ่หลิว"/>
        <s v="ศิริลักษณ์ ไชยพูน"/>
        <s v="ศุภกร คำฮ้อ"/>
        <s v="ศุภกรณ์ เจ้ากลดี"/>
        <s v="ศุภกฤต เสลานนท์"/>
        <s v="ศุภณัฐ จินดาขัด"/>
        <s v="ศุภฤกษ์ จันทร์ศรี"/>
        <s v="ศุภัทชญา เรือนยศ"/>
        <s v="ศูนย์พระคริสตธรรมลาหู่ภาคที่ 18"/>
        <s v="สกาวรัตน์ อินทะชัย"/>
        <s v="สกาวเดือน พุทธโส"/>
        <s v="สม ลุงโหย่"/>
        <s v="สมคิด บุญชู"/>
        <s v="สมชาย พิมลสถาพร"/>
        <s v="สมชาย มาเยอะ"/>
        <s v="สมชายมอเตอร์"/>
        <s v="สมบูรณ์"/>
        <s v="สมประสงค์ ร้าน"/>
        <s v="สมพร จิ๋วสายแจ่ม"/>
        <s v="สมพรผ้าไทย"/>
        <s v="สมศักดิ์"/>
        <s v="สมูทตี้เพิ่มพูน"/>
        <s v="สราวุธ อินทจักร์"/>
        <s v="สวาทรุ่งเรือง"/>
        <s v="สหกรณ์บริการวิทยาลัยเทคนิคเชียงให"/>
        <s v="สหกรณ์โรงเรียนบ้านตาลเหนือ"/>
        <s v="สอบรี นาราวงศ์สกุล"/>
        <s v="สะใภ้ใจบุญ"/>
        <s v="สังวาลย์"/>
        <s v="สัชฌกร อุ่นมาก"/>
        <s v="สามแยกหมูกระทะ บุฟเฟ่"/>
        <s v="สายฝน แขนเขต"/>
        <s v="สายพิณ ใจจา"/>
        <s v="สายสุดา ไพรแสงอรุณ"/>
        <s v="สายใจ ชัยเกษตรไพบูลย์"/>
        <s v="สำนักงานปศุสัตว์อำเภอไชยปราการ"/>
        <s v="สำรวย หน่องาม"/>
        <s v="สิทธิโชค ทาเกิด"/>
        <s v="สินี ภัคเมธินี"/>
        <s v="สิริกัญญา แสงบุญเรือง"/>
        <s v="สิริฉัตร ฤทธิ์รอด"/>
        <s v="สิรินทร อินต๊ะยศ"/>
        <s v="สิรินทร์รัตน์ ผู้ยอดยิ่ง"/>
        <s v="สิริรัญญา คำสุข"/>
        <s v="สิริวรรณ เสาโกมุท"/>
        <s v="สืบสกุล วรรณตุง"/>
        <s v="สุกัญญา จิยะวรนันท์"/>
        <s v="สุขุม จวนรมณีย์"/>
        <s v="สุจิรา วิจิตราภรณ์"/>
        <s v="สุชนิกา ลักษมีจรัสวงศ์"/>
        <s v="สุชานุช พวงทอง"/>
        <s v="สุทธิดา กาวีย์"/>
        <s v="สุทธินันท์ ปันวารี"/>
        <s v="สุธิดา มุ่งจริง"/>
        <s v="สุนทรี บุตรานนท์"/>
        <s v="สุพรรณ ร้าน"/>
        <s v="สุพรรณิกา กอชื่นจิตร"/>
        <s v="สุพรรณี"/>
        <s v="สุพรรษา แก้วแปง"/>
        <s v="สุพิชญา จันต๊ะนา"/>
        <s v="สุพิชญา บุญไตร"/>
        <s v="สุภานี กูลน้อย"/>
        <s v="สุภาพร คงเทศน์"/>
        <s v="สุภาพรรณ ป้องปัดชา"/>
        <s v="สุภาภรณ์ รัตนจริงใจ"/>
        <s v="สุมาลี รณวิชาญ"/>
        <s v="สุมิตตา หัดทาจันทร์"/>
        <s v="สุรกิตติ์ จูพงศ์วิชญ์"/>
        <s v="สุรดิษ เฟอร์นิเจอร์"/>
        <s v="สุรพงศ์ สุพงศค์พันนิธิ"/>
        <s v="สุรพงษ์ สุวรรณ"/>
        <s v="สุรพล ขยันเสมอกิจ"/>
        <s v="สุรินดา คณทรัพย์"/>
        <s v="สุริยา โปธา"/>
        <s v="สุรีย์พร กระดูคม"/>
        <s v="สุรีย์วรรณ พันธุราษฎร์"/>
        <s v="สุรีรัตน์ แก้ววิชิต"/>
        <s v="สุโขนวดเพื่อสุขภาพ"/>
        <s v="สเต็กมหาวิทยาลัยพายัพ"/>
        <s v="หงษ์ทิพย์ สุ่มศรี"/>
        <s v="หจก. จิระกิตติ์ 2019"/>
        <s v="หจก.ซี.ที ทอป นอร์ท"/>
        <s v="หจก.บ่อกุ้งบ้านสวนบ้านมอญ"/>
        <s v="หจก.ประดิษฐ์ การช่างโลหะการ"/>
        <s v="หจก.พี.พีเค เชียงใหม่ เซอร์วิส"/>
        <s v="หจก.รัตนานุพัชร"/>
        <s v="หจก.ล้านนา เทค"/>
        <s v="หจก.โชคพูนสินอาพาร์ทเม้นท์"/>
        <s v="หทัยชนก ขัดเรือน"/>
        <s v="หทัยชนก พันธชาติ"/>
        <s v="หมวย ลุงเจเร"/>
        <s v="หมา &amp; แมว SHOP"/>
        <s v="หลุม 14 โดยน.ส.กรกมล คิดการ"/>
        <s v="หล่ำ"/>
        <s v="ห้างหุ้นส่วนจำกัด ร้านชำบาร์"/>
        <s v="ห้างหุ้นส่วนจำกัด วชิระ 168"/>
        <s v="ห้างหุ้นส่วนจำกัด อันยองปูไข่ดอง"/>
        <s v="ห้างหุ้นส่วนจำกัด เชียงใหม่ วีระกาญ"/>
        <s v="ห้างหุ้นส่วนจำกัด เพ ลา เพลิน"/>
        <s v="ห้างหุ้นส่วนจำกัด เอ็นทีลานนา"/>
        <s v="อณุชิดา ใจบุญ"/>
        <s v="อนงค์นาถ ตื้นหล้า"/>
        <s v="อนงค์อาหารตามสั่ง"/>
        <s v="อนิรุทธ์ สุวงค์"/>
        <s v="อนุวัฒน์ แสงสวัสดิ์"/>
        <s v="อนุสรา อาหารตามสั่ง"/>
        <s v="อภิชาติ ภิรักษ์"/>
        <s v="อรทัย"/>
        <s v="อรทัย แสนงาม"/>
        <s v="อรพรรณ พวงเงิน"/>
        <s v="อรพินท์ ป่าหลง"/>
        <s v="อรวรรณ ภูผิวผา"/>
        <s v="อรอนงค์ ศรีไพโรจน์"/>
        <s v="อลิสา ลภัสกุลยศ"/>
        <s v="อัจฉนา โยมา"/>
        <s v="อัจฉราภรณ์ ขันแก้ว"/>
        <s v="อัญชลี จันทร์แก้ว"/>
        <s v="อัญชสา วงค์วาร"/>
        <s v="อัญชิรีย์ ฐิติธนัญญา"/>
        <s v="อัฏวีภรณ์ ไชยลอม"/>
        <s v="อัณชยารัศมิ์ ขันชัยวงค์"/>
        <s v="อาฉะ เบียวเช"/>
        <s v="อารดา บราวเวอร์"/>
        <s v="อารยา ปันคำ"/>
        <s v="อำไพ โลราช"/>
        <s v="อิทธิพล"/>
        <s v="อิทธิศักดิ์ เกิดศิลานนท์"/>
        <s v="อิสรียา ปิ่นมณี"/>
        <s v="อุดรรักสัตว์"/>
        <s v="อุปถัมภ์ ร้าน"/>
        <s v="อุไรวรรณ ร้าน"/>
        <s v="อโณทัย แก้วจันทร์"/>
        <s v="ฮาโกปิง ฮาลาลฟู้ด"/>
        <s v="ฮิมน้ำทา"/>
        <s v="ฮ่องเต้ โต๊ะจีน"/>
        <s v="เกตุมณี อ้นเกตุ"/>
        <s v="เกษราภรณ์ ฤทธิรณ"/>
        <s v="เขมจิรา กลิ่นขังข์"/>
        <s v="เคบับ บ้านบ้าน"/>
        <s v="เคเอส คาเฟ่"/>
        <s v="เจนจิรา ปาลี"/>
        <s v="เจนใจ สุธีพรวิโรจน์"/>
        <s v="เจ๊หมวยไก่สด"/>
        <s v="เฉลิมขวัญ ทองเรือง"/>
        <s v="เชียงใหม่ มีท โปรดักส์"/>
        <s v="เดชาประสิทธิ์ ตาลที"/>
        <s v="เดือนฉาย ทุมทอง"/>
        <s v="เพชรน้ำฝน สุทธิประภา"/>
        <s v="เพียงพิศ ตุ่นโนจา"/>
        <s v="เพ็ญพร วงษาลี"/>
        <s v="เมฑานิกา เกรก"/>
        <s v="เมษนีย์ วงษ์วิสาร"/>
        <s v="เยาวลักษณ์ วาณิชประดิษฐ์"/>
        <s v="เสาวนีย์ ดีแก้ว"/>
        <s v="เอก วิจันทร์ตา"/>
        <s v="เอกพงษ์ กุยสิงห์"/>
        <s v="เอกลักษณ์ ประทุมศรีขจร"/>
        <s v="แดงคาเฟ่"/>
        <s v="แบรี่คอฟฟี่"/>
        <s v="แววดาว"/>
        <s v="แสงฟู เมทา"/>
        <s v="แสงสุรีย์ เลาหเพ็ญแสง"/>
        <s v="แสงอิ่น จางโย่"/>
        <s v="โยธิน จันต๊ะอูป"/>
        <s v="โยษิตา ดวงสว่าง"/>
        <s v="โสฬส สินธุนาวา"/>
        <s v="โสเพชร"/>
        <s v="ไทหย่ง แซ่เจา"/>
        <s v="ไพฑูรย์ แก้วเทพ"/>
        <s v="ไพลิน ร้าน"/>
        <s v="ไพลิน แซหลี่"/>
        <s v="ไส้อั่วสมุนไพรบ้านหม่อนศรี"/>
        <s v="ไอลดา ปัญญาป้อ"/>
        <s v="วารุณี จำนงค์"/>
        <s v="สิวพร กลิ่นผึ้ง"/>
        <s v="อลิสา สถิตย์ศิลาธรรม"/>
        <s v="อัชราภรณ์ ร้าน"/>
        <s v="พัฒนพงษ์ กันทวี"/>
        <s v="รพีพรรณ ขันยศ"/>
        <s v="Alwayshungry@CMU"/>
        <s v="ทีพีมินิมาร์ท"/>
        <s v="DAY OFF CNX."/>
        <s v="Elizabeth Schouten"/>
        <s v="Gabrielle Keller"/>
        <s v="Jeerawan Rattana"/>
        <s v="Kamolpope Promsopone"/>
        <s v="Nang Brim"/>
        <s v="Paul Pierce"/>
        <s v="Shweyie Win"/>
        <s v="Xiao Lyn"/>
        <s v="ying lao"/>
        <s v="กฤตธน ปิยะสันติกุล"/>
        <s v="กอฟล์ ลูกชิ้นทอด"/>
        <s v="กัญจนพร ดวงมะโน"/>
        <s v="กัญญารัตน์ เล็กรัตน์"/>
        <s v="กันทรากร ปูกันกะ"/>
        <s v="กาญจนา โกมล"/>
        <s v="กานต์สินี ทองดีเลิศ"/>
        <s v="กาแฟน้องป้องมหาเฮง"/>
        <s v="กาแฟมิราเคิล สาขาหน้าลานทรายภัททิย"/>
        <s v="กาแฟมิราเคิล เจ็ดยอด"/>
        <s v="กิตติศักดิ์ ฟองอินทร์"/>
        <s v="กินดอง"/>
        <s v="จตุพร ศักดิ์แสน"/>
        <s v="จันตา พิสูจน์"/>
        <s v="จันทร์ฉาย"/>
        <s v="จำนงค์ ทองกก"/>
        <s v="จิรัตติกาล ยิ่งเปียง"/>
        <s v="จีราภา ปันคำ"/>
        <s v="ณัฐฏ์ชญาญ์ สุภาวงศ์"/>
        <s v="ทองศรี ประไพมาลี"/>
        <s v="ธฤตมน เสมอใจ"/>
        <s v="น.ส.ดีดี"/>
        <s v="น.สศิริญญา สุวรรณธาดา"/>
        <s v="นงคราญ โพธิสัน"/>
        <s v="นพรัตน์ ภิลมวงค์"/>
        <s v="นภัสนันท์ สุมลมาตร"/>
        <s v="นัฐพล แดงสี"/>
        <s v="นันทนา ทรายน้อย"/>
        <s v="นัยน์ปพร จันทรธิมา"/>
        <s v="นัยเนตร รุ่งเชตุ"/>
        <s v="นาง อรทัย ไชยพูน"/>
        <s v="นางจิดาภา ชูมี"/>
        <s v="นายกิตติ หมื่นสืบ"/>
        <s v="นายภูวนาจ มาขวา"/>
        <s v="นิตยา ทิพย์กันธา"/>
        <s v="นิภาพร วงศ์ทิพย์ อัล โอมารี"/>
        <s v="นุสราภรณ์ ทาอ้าย"/>
        <s v="บจ.วีโว่ เบเน่ (ประเทศไทย)"/>
        <s v="บริษัท ปาค อินซอก จำกัด"/>
        <s v="ปฏิมาภรณ์ สุคนธ์วิจิตร"/>
        <s v="ปรวิสา สันติวุฒิกุล"/>
        <s v="ผดุง สรรถโสดา"/>
        <s v="พอใจพาณิชย์"/>
        <s v="พัฒนพงษ์ เขื่อนแก้ว"/>
        <s v="พันทิวา แก้วบุรี"/>
        <s v="พิมลมาศ แก้วคำเชื้อ"/>
        <s v="พึงพิศ โลหิตชาติ"/>
        <s v="ภิญญาพัชญ์ นิธิการสกุล"/>
        <s v="รัตติกรณ์ หยง"/>
        <s v="รินทร์รมิดา ทาตั๋น"/>
        <s v="รุ่งทิวา บ่อตกกุ้ง หางดง"/>
        <s v="ร้าน กัญญาภัทร"/>
        <s v="ร้านทรัพย์สมบูรณ์"/>
        <s v="ร้านย่างเกลือข้างไทยสมุทร"/>
        <s v="วรพงษ์"/>
        <s v="วรรณพร ตันติศรีไกรแสง"/>
        <s v="วัทนสิริ พุทธหน่อแก้ว"/>
        <s v="วาสนา โพธิกุล"/>
        <s v="วิภาดา อ่อนละมูล"/>
        <s v="วีระยา วงค์แก้ว"/>
        <s v="วีระวงศ์ วาณิชยกุลวงษ์"/>
        <s v="ศราวุฒิ ปัญญาวัย"/>
        <s v="ศิริธร พิมพ์ทอง"/>
        <s v="สกาวเดือน สุรินทร์วงศ์"/>
        <s v="สุชานันท์ พรหมยศ"/>
        <s v="สุมิตร ไวน์ไทย"/>
        <s v="สุรจิตร สุโข"/>
        <s v="สุรชัย ธีรสถาพร"/>
        <s v="หญิงหนึ่ง ทับสุขุม"/>
        <s v="หยาดพิรุณ ต้นแก้ว"/>
        <s v="ห้างหุ้นส่วนจำกัด โรงแรม ซี เอ็ม ไนท"/>
        <s v="อนุชา ทองสิทธิ์"/>
        <s v="อภิวิชญ์ ขันธมัง"/>
        <s v="อรชา จอมอินทร์"/>
        <s v="อรพรรณ บุญเป็ง"/>
        <s v="อาจวน แซ่หลอ"/>
        <s v="อำนาจ นนพละ"/>
        <s v="อ้อมตามสั่ง"/>
        <s v="ฮ่อมดอยอินทร์"/>
        <s v="เกศิณี แซ่ย้าง"/>
        <s v="เจนจิรา ใจคำปัน"/>
        <s v="เจริญ เพ็ชรรัตน์"/>
        <s v="เดอะพิก"/>
        <s v="เดะเญิ่น เซยซึเดะ"/>
        <s v="เนาวรัตน์ ศรีศุภสสัสดิ์"/>
        <s v="เพชรนภา ร้าน"/>
        <s v="เสริมสวยวาวา"/>
        <s v="โกมิ้นธา นครพนม"/>
        <s v="โคล่า ร้าน"/>
        <s v="โตมอณ จิตอิน"/>
        <s v="โรงเรียนอนุบาลหนองป่าครั่ง"/>
        <s v="โสภาพรรณ ปวงจันทร์"/>
        <s v="โฮงเตี๊ยม คาเฟ่"/>
        <s v="ไผ่เหนือ ร้าน"/>
        <s v="ไร่วนิดา(สาขาที่ 1)"/>
        <s v="PHONE LIN HEIN"/>
        <s v="สุทธิดา สายสุตา"/>
        <s v="ร้าน แซนวิชสไตล์เกาหลี"/>
        <s v="กฤษธเนศ ผะเดิมดี"/>
        <s v="รชฏ บาร์"/>
        <s v="Youngmi Cho"/>
        <s v="อาลิตา ภาษี"/>
        <s v="LAW YAIN KYIT"/>
        <s v="YUNXI LI"/>
        <s v="ZHOU ZHIJUN"/>
        <s v="Zafer Afsin"/>
        <s v="กนกวรรณ ไชยวรรณ"/>
        <s v="กัญญาภัทร เพชรรัตน์"/>
        <s v="กุลชญา อินต๊ะ"/>
        <s v="ครัวพริกหวานเชียงใหม่"/>
        <s v="จันทรทรัพย์"/>
        <s v="จารุภา ไชยโย"/>
        <s v="จิรายุ ศรีวิชัย"/>
        <s v="ชัย โรจนชัยชนินธร์"/>
        <s v="ชัยภัทร แบนใจวาง"/>
        <s v="ณัฐนพิน เจ้ากลดี"/>
        <s v="ธนันท์รัฐ สุรินทร์วงศ์"/>
        <s v="ธนู ศราย"/>
        <s v="นพรัตน์ โคกทอง"/>
        <s v="นภคามี นันทิเดชาพันธ์"/>
        <s v="บจ.อาร์ตแอนด์เทคโนโลยี"/>
        <s v="บริษัท มาดาม ลี ฟัน ไดนิ่ง จำกัด"/>
        <s v="บริษัท เชียงใหม่ ซิสเต็มส์ จำกัด"/>
        <s v="บ้านดอกไม้ ร้าน"/>
        <s v="ประกิจ"/>
        <s v="ประภาพรรณ วัยวุฒิ"/>
        <s v="มณีวรรณ ชลัย"/>
        <s v="มารุต พงศ์อายุกูล"/>
        <s v="ร้าน กินอยู่"/>
        <s v="ร้านโชคดีการค้า"/>
        <s v="วัฒนา ร้าน"/>
        <s v="วุฒินันท์ คนบุญ"/>
        <s v="ศุภรัฐ ตั้งทัศนา"/>
        <s v="ศูนย์แว่นตารามา"/>
        <s v="สมบัติ อิบรอเฮม"/>
        <s v="สุขสวัสดิ์ ร้าน"/>
        <s v="สุนี สิริประภาสุข"/>
        <s v="สุพจน์ ลีลาอภิวัฒน์"/>
        <s v="หจก.โอ เอ ดิสทรีบิวเทอร์"/>
        <s v="ห้างหุ้นส่วนจำกัด บู๊เซ่งเฮง"/>
        <s v="อร่อย แตก ซิก"/>
        <s v="เพ็ญภาค ธรรมชัย"/>
        <s v="เอื้องผึ้ง แสงบรรจง"/>
        <s v="แจ่มใส@ปาย"/>
        <s v="ธีรศักดิ์ ธรรมามิตรดี"/>
        <s v="Ma Rin"/>
        <s v="ขนัญชิดา ขัติยนนท์"/>
        <s v="จันทร์จิรา ปิยะ"/>
        <s v="เกษร จันทร์ประภาพ"/>
        <s v="บจก.พาณิชย์การประกันภัย (สาขาเชียงใ"/>
        <s v="เพชรา กรองมาดี"/>
        <s v="LILI, JIANG"/>
        <s v="ณัฐวุฒิ ศรีศิริ"/>
        <s v="บริษัท หลายหลาย ชาบู กริลล์ จำกัด"/>
        <s v="BETWEEN CAFE"/>
        <s v="I'M BEW COTTON DOLL"/>
        <s v="Jing Zhang"/>
        <s v="Khin than Nwe"/>
        <s v="Sirisanporn Thongdeelert"/>
        <s v="TAE SUNG HAN"/>
        <s v="กิตติศักดิ์ สุวรรณทา"/>
        <s v="ก๋วยเตี๋ยวกาละมัง สาขาบิ๊กซี"/>
        <s v="ขุนแสง ระทอ"/>
        <s v="จั๊กจั่น หมึกย่าง"/>
        <s v="ชลกานต์ นันต๊ะราช"/>
        <s v="ณัชสวณาณ์ วรกฤตพิพัฒน์"/>
        <s v="ณัฐฐณาเกียรติย์ เปรมปิติกูลวัฒณา"/>
        <s v="ธนภรณ์ พร้อมเพิ่มพูน"/>
        <s v="นันทวรรณ ลังกาพินธ์"/>
        <s v="นันทิตา แซ่เฮ้อ"/>
        <s v="นางปทิตตา สุดด้วงแก้ว"/>
        <s v="บจ.พงศ์โชตนาการยาง"/>
        <s v="บริษัท จี2 บูติก โฮเต็ล จำกัด"/>
        <s v="บริษัท จูไม ฟู้ด จำกัด"/>
        <s v="บริษัท ชิคกี้มี ฟู้ดส์ จำกัด"/>
        <s v="บริษัท บ้านเหนือเมฆ จำกัด"/>
        <s v="บริษัท ปณัศรา กรุ๊ป จำกัด"/>
        <s v="บริษัท วี วี กรุ๊ป ฟู้ดส์ โปรดักส์ จำ"/>
        <s v="บริษัท เฉิงโจว กรุ๊ป เชียงใหม่ จำกัด"/>
        <s v="บริษัท แหลมเจริญ ซีฟู้ด จำกัด ห้อง415 ช"/>
        <s v="บริษัท โยคุ กรุ๊ป จำกัด"/>
        <s v="บุญเลิศ โจวศิริชัยกุล"/>
        <s v="ปพิชญา พุฒเป็ง"/>
        <s v="ประทุม ภิระเสาร์"/>
        <s v="พชรวิทย์ ฟูอนันต์"/>
        <s v="พิมษา พิมบูล"/>
        <s v="พิสิฐธิกร แสนสุภา"/>
        <s v="มนู พงษ์"/>
        <s v="มุตทิตา ชุ่มเตียม"/>
        <s v="ร.ต.อ.เด่นดวง ศรีคำ"/>
        <s v="ร้าน M.B ออโต้เพ้นท์ เชียงใหม่"/>
        <s v="ร้านเตี๋ยวเนื้อรสเด็ด(ยายสาเจ้าเก่"/>
        <s v="วสันต์ สว่างภักดี"/>
        <s v="วาสนา เกียรติเจริญวัฒน์"/>
        <s v="วีรินท์พาณิชย์"/>
        <s v="ศรัณยวรรษ เป็งกาสิทธิ์"/>
        <s v="ศรีวรรณ ตาคำ"/>
        <s v="ศรีไว ยะจา"/>
        <s v="ศูนย์ปฏิบัติธรรมนานาชาติปาย"/>
        <s v="สุนันทา สมัคการ"/>
        <s v="สุภาวดี เลาย้าง"/>
        <s v="สุวรรณี แซ่หลี่"/>
        <s v="ห้างหุ้นส่วนจำกัด สถาพร เอ็นจิเนียร"/>
        <s v="ห้างหุ้นส่วนจำกัด ฮัมเบิล เฮลท์"/>
        <s v="อรษา อมาตยกุล"/>
        <s v="อำพรรณ กุลณัฐนันท์"/>
        <s v="อินทร์โอสถ"/>
        <s v="อิศรา"/>
        <s v="ฮ้วงมิ่ง แซ่จื้อ"/>
        <s v="เมรี จะแคว"/>
        <s v="เล็ก ร้าน"/>
        <s v="เหม่ยเมย แซ่หลี่"/>
        <s v="ปริมกุลรักษ์ ชัยภัทรวรัชญาน์"/>
        <s v="ปาริฉัตร ปัญญานะ"/>
        <s v="ชญาดา วงศกรธนาวัฒน์"/>
        <s v="Piyawan Chaichana"/>
        <s v="Rossukon Boonsawathirun"/>
        <s v="I am cake house"/>
        <s v="นิตยา ตันติวา"/>
        <s v="บริษัท บีเค 59 จำกัด"/>
        <s v="ไพโรจน์"/>
        <s v="Araya Laoteeb"/>
        <s v="CHEE PUN LAI"/>
        <s v="Sabai phyu Phwe"/>
        <s v="จารุวรรณ สุวรรณขัดศรี"/>
        <s v="จุฑามาศ สุรชาติชัยกุล"/>
        <s v="ทองใบ ร้าน"/>
        <s v="นส.ตรีนุช พุทธวรพัฒนา"/>
        <s v="นาย แดชเชี่ยล เทวิส"/>
        <s v="บริษัท ต้นกล้า เชียงใหม่ จำกัด"/>
        <s v="บริษัท ล้านอาหาร จำกัด"/>
        <s v="บัญชา ภัทรสุวรรณ"/>
        <s v="บ้านคุณเปรมสเต็กเฮาส์"/>
        <s v="พชร หลวงแยง"/>
        <s v="พรหมมงคล ธรรมไทย"/>
        <s v="พรเทพ ผาติวิทย์"/>
        <s v="ภานุวัตร์ เอกลักษณานันท์"/>
        <s v="ร.ร. อนุบาลสุปราณี"/>
        <s v="รัตนาภรณ์ เกษแก้ว"/>
        <s v="ร้านทองสารภี"/>
        <s v="ลลิษา ฮั่นวัฒนวงศ์"/>
        <s v="วัชรากร ลีลาหาโชคชัย"/>
        <s v="วันเพ็ญ ร้าน"/>
        <s v="วิเศษ จันทร"/>
        <s v="สุธนัง เศรษฐมังกร"/>
        <s v="สุนีย์ แสนอินต๊ะ"/>
        <s v="ห้างหุ้นส่วนจำกัด ต้นศรีตรัง"/>
        <s v="อดิศร สิทธิวางค์กูล"/>
        <s v="อทิตยา ไบฟิลด์"/>
        <s v="อรดา ปิวยะ"/>
        <s v="อารีรัตน์ เดียวสมคิด"/>
        <s v="เพชรศิลป"/>
        <s v="เพ็ญพักตร์ วรรธนกานต์"/>
        <s v="โกลัญญา ฉัตรแก้ว"/>
        <s v="จินตนา พันธรักษ์"/>
        <s v="ญาภากร ทวีทรัพย์วรกุล"/>
        <s v="นวลปรางค์ สิมมา"/>
        <s v="บริษัท บีกิน วีแกน ฟู้ดจำกัด"/>
        <s v="บริษัท เขลางค์กรีน จำกัด"/>
        <s v="บริษัท เอ็นทีซี รับ-ส่ง พัสดุด่วน จำก"/>
        <s v="บริษัท โอลด์ทาวน์ เชียงใหม่ บูทิค จำ"/>
        <s v="ปัณฑ์ชรีย์ จิตต์ภาวนาสกุล"/>
        <s v="ร้าน ณ...ดี คาเฟ่"/>
        <s v="ร้านยำแซ่บอุบล"/>
        <s v="ร้านอาหารตามสั่งฟ้าฮ่าม"/>
        <s v="ศรินญพัชร ธนัชนโยธินทธิ์"/>
        <s v="ศุภวัฒน์ ตาบทอง"/>
        <s v="สวนภูพิงค์"/>
        <s v="สวนส้มมีจีรกุล"/>
        <s v="สุชาลิณี ธิวงศ์"/>
        <s v="สุรชัย"/>
        <s v="อาทิตยา ธำรงภักดี"/>
        <s v="เจ๊ดาลูกชิ้นปลาไร้สารร้าน"/>
        <s v="เฮียจั๊ว ร้าน"/>
        <s v="แม่ยายโฮมสเตย์"/>
        <s v="Ei Shin"/>
        <s v="Mag Fan"/>
        <s v="Yee mei Lai"/>
        <s v="nga_man tam"/>
        <s v="renxian Huang"/>
        <s v="กชนิภา กันทะวี"/>
        <s v="จินตนา อินบุญรอด"/>
        <s v="ฐิติมา บุโซ"/>
        <s v="ณิชาภา ตั้งสันติพร"/>
        <s v="ธัญญวลัย โกมลรัตน์"/>
        <s v="ธิติมา ยังวัน"/>
        <s v="นงลักษณ์ อัปการัตน์"/>
        <s v="นาง ภัควลัญชญ์ โพธิ์สิงห์"/>
        <s v="บจ.เชียงใหม่พัฒนวิศว์"/>
        <s v="บจ.เอ็น.เอส.ซี แอนด์ เอ็น ดีเวล๊อปเมน"/>
        <s v="บจ.ไทยแอดวานซ์การเกษตร"/>
        <s v="บริษัท ทองสุข พลัส จำกัด"/>
        <s v="บริษัท ล้านนา ไลฟ์ ลอฟท์ จำกัด"/>
        <s v="ปรานอม พลนะรัตน์"/>
        <s v="ปราโมทย์คลีนิค"/>
        <s v="พิณทิพา ดิลกพัฒนมงคล"/>
        <s v="ภชรดา สวยสม"/>
        <s v="ภณิดา อินทรชิต"/>
        <s v="มาลี ใจวันเน"/>
        <s v="รมิตา แสนธิ"/>
        <s v="ร้าน ชิมรส"/>
        <s v="ร้านแบตเตอรี่แมโจ้"/>
        <s v="วนัสรินทร์ ไพรศรี"/>
        <s v="วรพรรณ เลาหวัฒน์"/>
        <s v="วรรณภา สุขเสถียร"/>
        <s v="สวนชลาลัย แม่แตง เชียงใหม่"/>
        <s v="สิทธิเดช ไผ่ตระกูลพงศ์"/>
        <s v="สุวรรณา"/>
        <s v="หจก.ยุทธนา ฮารด์แวร์"/>
        <s v="หน่ยวจัดการต้นน้ำแม่เทย"/>
        <s v="อชิรญาณ์ การถาง"/>
        <s v="อัศวิน อินทนนท์"/>
        <s v="อาหวู่มะ แซ่หลี่"/>
        <s v="เชียงใหม่กอล์ฟเซอร์วิส"/>
        <s v="เพ็ญพร"/>
        <s v="เหมี้ยงหวาน แม่กำปอง"/>
        <s v="แสงอรุณ ออร์คิดส์"/>
        <s v="หจก.จักรกลดีเซล"/>
        <s v="ปัณรส เกตุสุวรรณ์"/>
        <s v="คชาทัช กนกพรพัทธ"/>
        <s v="ร้านควิกปริ้น คาเฟ่"/>
        <s v="บริษัท เดอะ โคม เชียงใหม่ จำกัด"/>
        <s v="โรงเรียนปรินส์รอยแยลส์วิทยาลัย"/>
        <s v="กิตติพงษ์ ยะสุรินทร์"/>
        <s v="สุกี้โรลนายพุงโต"/>
        <s v="หมูปิ้งแสนอร่อย"/>
        <s v="BANG LI"/>
        <s v="Air's Kitchen and Cafe"/>
        <s v="ครัว ณ ที่บ้าน"/>
        <s v="ดิฐธวัช ชนะจน"/>
        <s v="นางปิ่นฟ้า เฉิน"/>
        <s v="ปฤษณา ยาวุฒิ"/>
        <s v="ร้านหลากหลาย"/>
        <s v="THAILAND CAMPUS CRUSADE FOR"/>
        <s v="TO TOKYO"/>
        <s v="ขนิษฐา ยุติธรรม"/>
        <s v="ครัวอุ๊อิ๊"/>
        <s v="ชนัญชิดา แก้วพรม"/>
        <s v="ดี.ดี.มินิมาร์ท"/>
        <s v="ดุสิต วนาพงษ์สกุล"/>
        <s v="นางจันทนา เครือวงศ์"/>
        <s v="นางสุนันท์ โพชนา"/>
        <s v="รัตนาภรณ์ มีมาก"/>
        <s v="วราภรณ์ ร้าน"/>
        <s v="อรุณวรรณ"/>
        <s v="เมธิณี สาพรเจริญ"/>
        <s v="เฮียเม้งการค้า"/>
        <s v="กัญญาพัชร หาเม็ดดี"/>
        <s v="ปราณี มักได้"/>
        <s v="วิทยา ข่าเหล็ก"/>
        <s v="ศิริพงษ์ โอมารกุล"/>
        <s v="จิตติมา พุทธรัตน์"/>
        <s v="ชณัญญา อินทรวิเชียร"/>
        <s v="พิพัฒน์พงศ์ หมั่งดี"/>
        <s v="บริษัท โค้วอยู่เชียง จำกัด"/>
        <s v="AYE AYE CHO"/>
        <s v="Kittakorn Nganwicha"/>
        <s v="จารุวรรณ เจียมจำนรรจา"/>
        <s v="ณรงค์ แซ่ย่าง"/>
        <s v="นิ่มเฮ้าส์คาเฟ่"/>
        <s v="ปรียาภรณ์ ขันวิชัย"/>
        <s v="วัลภา อินทร์รงค์"/>
        <s v="สุเทพ ใคร้ขาว"/>
        <s v="หมูผิง หมูปิ้ง"/>
        <s v="อรรพี แซ่หม่า"/>
        <s v="บุญเรือง ร้าน"/>
        <s v="Phyo Waikyaw"/>
        <s v="นลัดดา ศิลาคม"/>
        <s v="บริษัท โฮเทลซิลลูเอท2025 จำกัด"/>
        <s v="ประไพศรี กลิ่นหอม"/>
        <s v="ร้านณัฐภูมิ การค้า"/>
        <s v="วนัชพร ขันตี"/>
        <s v="ศูนย์พระเครื่องล้านนา"/>
        <s v="สุรพล เกียรติพลพจน์"/>
        <s v="หจก. มินโต 888"/>
        <s v="หจก. โฮ่ง เหมียว ลำพูน"/>
        <s v="หจก.รักไทยเกสท์เฮาส์"/>
        <s v="อมลวรรณ ใหม่ดี"/>
        <s v="อารีรัตน์ อัตตะมะ"/>
        <s v="โอเค อุตสาหกรรมสิ่งพิมพ์"/>
        <s v="Wang Junlimg"/>
        <s v="ตำแซ่บเวอร์ by พี่แมว"/>
        <s v="พันทิวา ปาลี"/>
        <s v="มธุกร วิริยะ"/>
        <s v="CHEN, JINGTANG"/>
        <s v="JENNIFER JESSEN"/>
        <s v="Kasem Srisutham"/>
        <s v="Mr.Gian pietro Micotti"/>
        <s v="Naw Mya doh phaw"/>
        <s v="SUBARASHI HAIR SALON"/>
        <s v="Thu Taa"/>
        <s v="WEI MIJIA"/>
        <s v="Xiaotian Min"/>
        <s v="sagar kumar"/>
        <s v="tarik issa"/>
        <s v="waraporn num"/>
        <s v="กฤตพัส พิมลพร"/>
        <s v="กาญจนา เหมืองหม้อ"/>
        <s v="ขวัญตา มอนอัฐ"/>
        <s v="ขาหมูเชียงดาว สาขาข่วงสิงห์"/>
        <s v="คมกฤตย์ เมธะปัญญา"/>
        <s v="ครัวริมน้ำ ร้าน"/>
        <s v="จีรนันท์ ปาใจ"/>
        <s v="ฉ่ำหม่าล่า"/>
        <s v="ณฐพัฒน์ อุบลศรี"/>
        <s v="ณปภัช วุฒิพิรุฬห์"/>
        <s v="ณัฐนันท์ มั่งคั่ง"/>
        <s v="ณัฐพงศ์ พิทักษ์"/>
        <s v="ณัฐิษา เดระดา"/>
        <s v="ทวีชัย เทพวัง"/>
        <s v="ทิตยา เพ็ชรด่านเหนือ"/>
        <s v="ทิพวรรณ จันทร์จริง"/>
        <s v="ทิพวรรณ เครือฝั้น"/>
        <s v="ธีรชัย สมศักดิ์"/>
        <s v="น.ส.ดุริยา หอมแก่นจันทร์"/>
        <s v="นส.ชุดาภา สุยะใหม่"/>
        <s v="นางประดิษฐา อินทะวงค์"/>
        <s v="นายนิเวช ใจธรรม"/>
        <s v="นายบัณฑิต แสงเทียนมงคล"/>
        <s v="นายพุทธิพงษ์ ปาลีพงศา"/>
        <s v="บจ.โรงงานผลิตภัณฑ์อาหารไทย"/>
        <s v="บริษัท วจนะประเสริฐ จำกัด"/>
        <s v="บริษัท สกาย ลี เรียล เอสเตท จำกัด"/>
        <s v="บริษัท เค-แกรนด์ คอร์ปอเรชั่น จำกัด"/>
        <s v="บริษัท เชียงใหม่ แอล ลาแท็กซ์ จำกัด"/>
        <s v="บริษัท เอ็มที บิสซิเนส โซลูชั่น จำกั"/>
        <s v="บริษัท โบกี โบกี จำกัด"/>
        <s v="บ้านพี่หมี ขนมจีนคาเฟ่"/>
        <s v="ประภาพร บุตรนิยม"/>
        <s v="ปรีชญา ยลสุธีร์รดา"/>
        <s v="ปวริศา วันสามง่าม"/>
        <s v="พงศธร(อ้ายโส่ย) ร้าน"/>
        <s v="พรพจน์ ภู่มั่ง"/>
        <s v="พรหมทศพร บุญสุข"/>
        <s v="พัณฑิตา คีรีกุลสีทอง"/>
        <s v="พิกุล ชมภูจันทร์"/>
        <s v="พิชญา คำฟอง"/>
        <s v="พิมลพรรณ ดียิ่ง"/>
        <s v="ภัคจิรา โกษาวัง"/>
        <s v="ภาณุมาศ พงศ์เดชขจร"/>
        <s v="ภูธเนศ ขัดสงคราม"/>
        <s v="มณฑล สถาพรพันธ์"/>
        <s v="มณีเนตร ปิ่นปฐม"/>
        <s v="มนัสชนก ถาใจ"/>
        <s v="มาลินี สงวน"/>
        <s v="มูลนิธิ ฟรี เดอะ โอเพรซท"/>
        <s v="รมย์ชลี อินทจักร์"/>
        <s v="ร้าน น้องวิษญ์ ซูชิ"/>
        <s v="ร้านชาอิสลาม"/>
        <s v="ร้านสองพัน"/>
        <s v="ร้านสุขเพียงพอ"/>
        <s v="ลภัสรดา ศรีวิชัย"/>
        <s v="วรวิทย์ กมุทมาศ"/>
        <s v="วรัญญา วงศ์อาชา"/>
        <s v="วรารัตน์ วงศ์ปาลีย์"/>
        <s v="วิชิต ตันติศักดิ์"/>
        <s v="วิทยาฉัตร วงศ์ษา"/>
        <s v="วิทยาลัยสารพัดช่างเชียงใหม่"/>
        <s v="ศศิธร ตรีศร"/>
        <s v="ศุภสงกรานต์ โฉมแก้ว"/>
        <s v="สิทธิพร ไชยวุฒิ"/>
        <s v="สุทิศา โองาวะ"/>
        <s v="สุรฉัตร จันระวังยศ"/>
        <s v="หทัยทิพย์ ตั้งสัมฤทธิ์กุล"/>
        <s v="หอพักเรือนคำ"/>
        <s v="ห้างหุ้นส่วนจำกัด คิว ยู เทคนิค รีแพ"/>
        <s v="ห้างหุ้นส่วนจำกัด นันท์ศิริ"/>
        <s v="อดุลย์ คำข่าย"/>
        <s v="อัจฉรา ธิดา"/>
        <s v="อัจฉรา นาวิก"/>
        <s v="อาทิตยา สุทธิวงศ์"/>
        <s v="อาเจอ อาจอ"/>
        <s v="เกษมพัฒน์ ใจสองเมือง"/>
        <s v="เพชรศิรินภา ชมภูทวีป"/>
        <s v="เพ็ญอำไพ ฮินเค่"/>
        <s v="เลคกิ้งช๊อป(ปิดกิจการ)"/>
        <s v="เอ เชอมือ"/>
        <s v="แพรวพลอย พิมพ์แน่น"/>
        <s v="โฮมสเตย์สวนเกษตรบ้านแก้วตา"/>
        <s v="บจ.นาราเมดดิแคร์"/>
        <s v="บริษัท วิปัสนา จำกัด"/>
        <s v="บริษัท หม่าล่าไม้ยาว จำกัด"/>
        <s v="ภิรมญา อัตตศิริกุล"/>
        <s v="มนตรี ปุณยประยูร"/>
        <s v="หจก.จีเค พาร์ทเนอร์ ทูลส์"/>
        <s v="หจก.เชียงใหม่พรชัย"/>
        <s v="Bevis Lee"/>
        <s v="CHOI PO YU SARAH"/>
        <s v="Fan Yuwei"/>
        <s v="Feng Jun"/>
        <s v="HENG, LIU"/>
        <s v="Hongsuenroy Tang"/>
        <s v="James Yang"/>
        <s v="LI YUZHEN"/>
        <s v="LI, ZHENG"/>
        <s v="LIU, YAN"/>
        <s v="MOOD มูด"/>
        <s v="Me Cafe'"/>
        <s v="NURYADA BUWA"/>
        <s v="Peggy Lai"/>
        <s v="QUEK CHOON GEOK"/>
        <s v="Qing Wuli"/>
        <s v="Qingqing Zhang"/>
        <s v="Rangsit Lothaisong"/>
        <s v="Satapana Patnamrob"/>
        <s v="Shengli Xing"/>
        <s v="Siripon Ada"/>
        <s v="Thipyapa Teepakornwithunara"/>
        <s v="Wu Lin"/>
        <s v="Xia Zhi"/>
        <s v="Xinghua Liu"/>
        <s v="Yan Hong"/>
        <s v="Yongshuai Song"/>
        <s v="Zhou Xuejia"/>
        <s v="peili wang"/>
        <s v="กฤษณา ปวงจักรทา"/>
        <s v="กลิ่นเกล้า มารศรี"/>
        <s v="ขนมบ้านคุณพริม"/>
        <s v="จรัสดาว ชาติมนตรี"/>
        <s v="จิณพัทธ์ ประเสริฐยิ่ง"/>
        <s v="จิรพร จินดามณี"/>
        <s v="จีรานันท์ บรรเรียนกิจ"/>
        <s v="ชัยพงศ์ พิพัฒนพิภพ"/>
        <s v="ชุติกาญจน์ ชอง"/>
        <s v="ชูศักดิ์ จิตรทรัพย์"/>
        <s v="ช้างม่อยเภสัช ร้าน"/>
        <s v="ณพวรรณ วรจักร์"/>
        <s v="ณภัคมน พิชญ์ชานน"/>
        <s v="ณัฏฐ์ณิชชา ขยาย"/>
        <s v="ณัฐนนท์ พรชัยสกุลดี"/>
        <s v="ดวงฤดี พูนสุขศิริวัฒนะ"/>
        <s v="ดวงฤทัย กิจจา"/>
        <s v="ตำยำช้างเผือก"/>
        <s v="ท.เชียงดาวกรุ๊ป"/>
        <s v="ธัญญ์นรี วิชัยจรูญพงษ์"/>
        <s v="ธัญธัญ พรสุสทธนาธิป"/>
        <s v="ธิติสุดา ลอตระกูล"/>
        <s v="นลินทิพย์ สัพโสสกุล"/>
        <s v="นส.ธัญรัตน์ งามสิริศรี"/>
        <s v="นันท์นภัส ฟุจิวารา"/>
        <s v="นางสุพรรณี เมืองมา"/>
        <s v="บจ.เค.คอน เอ็นเตอร์ไพรส์(ลานนาพาเลซ 200"/>
        <s v="บจ.ไลฟ์ วาเบเน่"/>
        <s v="บริษัท ซีรีน โฮเต็ล จำกัด"/>
        <s v="บริษัท พิคก้าทอยส์ จำกัด"/>
        <s v="บริษัท สยามออร์แกนิกฟู้ดโปรดักส์ จำ"/>
        <s v="บริษัท เดอะมาสเตอร์เอฟเอ็กซ์ จำกัด"/>
        <s v="บริษัท แกงเวฬา จำกัด"/>
        <s v="บริษัท โฮม ซิตี้ จำกัด"/>
        <s v="บุญฤทธิ์ ธัญการ"/>
        <s v="บุณยาพร จิตนุกูล"/>
        <s v="ปนัดดา ภัทรวาณิชย์กุล"/>
        <s v="ปพิชญา วงศ์ไชยา"/>
        <s v="ประไพ ปรีชา"/>
        <s v="พงศธร ทิอินโต"/>
        <s v="พัทธนันท์ สิริพัฒน์สกุล"/>
        <s v="พิกุล ชมดวง"/>
        <s v="ภาวนา ร้าน"/>
        <s v="ภาวิณี พุ่มจันทร์ โครงการแอทราชดำเน"/>
        <s v="มังกร พานิชย์"/>
        <s v="มัณฑณีย์ ไชยาพันธุ์"/>
        <s v="มัลลิกา โชติธนานันท์"/>
        <s v="ยุ้ย"/>
        <s v="รัตนา หรรษคุณาชัย"/>
        <s v="รัตนา โยธา"/>
        <s v="ร้านม่อนไอดิน"/>
        <s v="ร้านโกปี๊ ณ แม่โจ้"/>
        <s v="ลิติกาญจน์ ปันคำ"/>
        <s v="ลีจวิง ก้อนคำ"/>
        <s v="วทัญญู ภิรมนา"/>
        <s v="ศศิดารา สิงหเนตร"/>
        <s v="ศิริจันทร์ ร้าน"/>
        <s v="ศิรินยา หมื่นใจหาญ"/>
        <s v="ศิริพร ทบวงษ์"/>
        <s v="สมายด๊อก เพ็ทช๊อป"/>
        <s v="สวรรยา ลิ้มสมบัติ"/>
        <s v="สายฝน"/>
        <s v="สำนักสงฆ์ถ้ำผาปล่อง"/>
        <s v="สุดาพาณิชย์"/>
        <s v="สุทธิพงศ์ บุญยืน"/>
        <s v="สุรพงษ์ วัฒนะจีระ"/>
        <s v="สุรินทร์ นันตา"/>
        <s v="สุรีรัตน์ หมื่นกัณฑ์"/>
        <s v="หจก. ไอ เลิฟ เขาค้อ รีสอร์ท"/>
        <s v="หจก.เชียงใหม่ธนทัต"/>
        <s v="ห้างหุ้นส่วนจำกัด สุณารีเซอร์วิส"/>
        <s v="ห้างหุ้นส่วนจำกัด เบทเทอร์เดย์อะเฮ"/>
        <s v="อนุรักษ์ แซ่ซ่ง"/>
        <s v="อภิรัตน์ ติห้วย"/>
        <s v="อัจฉรา ฤทธิ์กล้า"/>
        <s v="เจษฎา ช่วงบัญญัติ"/>
        <s v="เทรเบียง"/>
        <s v="เนตรนพิณ แสนสกุล"/>
        <s v="เบญญาทิพย์ พัฒนะเสรีพงศ์"/>
        <s v="เพ็ญจันทร์ มหาชนก"/>
        <s v="เยาวลักษณ์ ตันพิริยะกุล"/>
        <s v="แบล็คคิช อาทิซาน คิชเช่น"/>
        <s v="แม่ขะจานคาเฟ่"/>
        <s v="โกเหน่ง"/>
        <s v="โรงเรียนอนุบาลดรุณนิมิต"/>
        <s v="ไม้ไผ่คาร์เฟ่บาร์"/>
        <s v="真真 刘"/>
        <s v="บจก. ฟาร์มฟู้ดกู๊ดไล๊ฟ์"/>
        <s v="ถวิลจิต ปินตาเสน"/>
        <s v="ย่างมั้ยเพื่อน"/>
        <s v="ห้างหุ้นส่วนจำกัด สมบัติ วู้ดเกมส์"/>
        <s v="236 Home Cafe"/>
        <s v="JUNG BOK JIN"/>
        <s v="LINGNA , ZENG"/>
        <s v="Yunying Liu"/>
        <s v="ณัฐฐินันท์ กันยานะ"/>
        <s v="บริษัท ความฝัน จำกัด"/>
        <s v="บริษัท สกายโปรพร้อพเพอร์ตี้ จำกัด"/>
        <s v="บริษัท เดอะ กรีน ไลออน(ไทยแลนด์) จำกั"/>
        <s v="บริษัท เดอะเฮฟเว่นลี่ จำกัด"/>
        <s v="บริษัท โอเชี่ยน จีโอฟิสิกส์ (ประเทศไ"/>
        <s v="ปาริชาต คำเจริญ"/>
        <s v="ร.ร.อนุบาลดวงกมล"/>
        <s v="ร้านขนมจีนบุฟเฟต์บ้านต้นผึ้ง"/>
        <s v="ร้านล้านพูลทรัพย์"/>
        <s v="วัฒนา นุ่มนวล"/>
        <s v="สามัญ เชียงใหม่ แว๊กซ์ แอนด์ออยล์ (คณ"/>
        <s v="โกนานาการค้า"/>
        <s v="โฮสต์ คาเฟ่"/>
        <s v="Sayid Young"/>
        <s v="รวิสรา เวียงแก้ว"/>
        <s v="ศุภลักษณ์ แก้วมานวล"/>
        <s v="อัครชัย สีเหลือง"/>
        <s v="รัญชิดา เกิดผล"/>
        <s v="บริษัท โรงพยาบาลวีเด้(ดอยสะเก็ด) จำก"/>
        <s v="พัชรา พริ้มขจีพงศ์"/>
        <s v="บริษัท โซเด็กซ์โซ่ ฟาซิลิตี้ และ รัก"/>
        <s v="BAR BEER CAFE"/>
        <s v="ปาณิสรา หิติ"/>
        <s v="พรนิชา จินะใจ"/>
        <s v="ซาน"/>
        <s v="นางสุภาวดี คนเก่ง"/>
        <s v="พรรณี จันทดา"/>
        <s v="บจ.ซี.พี.ฟู้ดสโตร์"/>
        <s v="อลิสมินิมาร์ท"/>
        <s v="PATRICIA MARY-ANNE"/>
        <s v="Supansa Chuerton"/>
        <s v="อาบ ป่า โฮม &amp; คาเฟ่"/>
        <s v="แคบหมูยายทา"/>
        <s v="Lydia Aung"/>
        <s v="Su Lili"/>
        <s v="บจ.นิทราโก้ (ไทยแลนด์)"/>
        <s v="พัชรประภา บุญก้ำ"/>
        <s v="ภัทราพร ลุนละวัน"/>
        <s v="กะตังค์"/>
        <s v="Pronto Coffee"/>
        <s v="อารีนา บายสะแคล"/>
        <s v="ณัฐกานต์ เทียมทอง"/>
        <s v="บริษัท อารีอีเลคทริค มอเตอร์ จำกัด"/>
        <s v="พอดี คาเฟ่ แอนด์ บิสโทร"/>
        <s v="ร้านอาหารตามใจคุณ"/>
        <s v="เชียงใหม่ไก่ฟืนแอร์พอร์ต"/>
        <s v="วัชนันท์ บุญสม"/>
        <s v="STEVEN BATTISTONI"/>
        <s v="จีราพรรณ ร้าน"/>
        <s v="นายธีระศักดิ์ อนันตเดชศักดิ์"/>
        <s v="ศศิธร บุญเรือง"/>
        <s v="วิไล อะกาธนาวงค์"/>
        <s v="สุพัตรา ร้าน"/>
        <s v="ร้านนงนุช"/>
        <s v="Khanittha Tharawanichakul"/>
        <s v="Kjell Rehn"/>
        <s v="LIN , PIN-HUA"/>
        <s v="Li Bei"/>
        <s v="Loot lat Yay cafe'"/>
        <s v="Ma Ruiya"/>
        <s v="Munir Deneini"/>
        <s v="NANG MAW MAW OO"/>
        <s v="Shushu Shang"/>
        <s v="THIN THIN NWE"/>
        <s v="TIN HTUN MINN"/>
        <s v="Thanapong Prakobnoppakao"/>
        <s v="Waratchayapan Chumwiriyasukkun"/>
        <s v="YI Song"/>
        <s v="Zhan Huayao"/>
        <s v="กาญจนา อังคฉัตรชัย"/>
        <s v="กำแพงดินรถเช่า"/>
        <s v="จรีรัตน์ เครืออยู่"/>
        <s v="ณัฐธิดา ชัยนวน"/>
        <s v="ณัฐวดี ศรีอินสุดอ่อน"/>
        <s v="ที่ทำการไปรษณีย์แม่แตง"/>
        <s v="ธันย์ณภัทร์ แดงสุวรรณ์"/>
        <s v="นที จันทร์มณี"/>
        <s v="นางกัลยาณี ธรรมพิชัย"/>
        <s v="บริษัท เชียงใหม่เนติธรรมลอว์ จำกัด"/>
        <s v="บริษัท ไดมอนด์ วอเตอร์ พาร์ค จำกัด"/>
        <s v="ประพรรณณ์ คันธมาลาเจริญ"/>
        <s v="พลอยไพลิน พันธุ์ศรี"/>
        <s v="พัชรินทร์ บรรจง"/>
        <s v="พัทธนันท์ เข็มนาค"/>
        <s v="พันธุ์วดี กิติวัฒน์สกุล"/>
        <s v="พี.ซี.เอ.ดี"/>
        <s v="ภัททกา สิทธิบุศย์"/>
        <s v="ภัททิยา อินทมงคลสุข"/>
        <s v="มยุรีย์ เม็งคำ"/>
        <s v="ร้าน แวะ อิ่ม"/>
        <s v="ร้านSports Cafe"/>
        <s v="ร้านปิยะพันธ์"/>
        <s v="ลาบอินดี้"/>
        <s v="ว่านเนื้อสด"/>
        <s v="ศรัชฐลักษณ์ ขจรเกริกโชติกุล"/>
        <s v="ศศิรส ชอบดี"/>
        <s v="ศูนย์สรรพสินค้าวีสไมล์"/>
        <s v="สิริพร ทองชัย"/>
        <s v="สุนิสา ผาแก้ว"/>
        <s v="หจก.กู๊ดโฮม เชียงใหม่ เนิร์สซิ่ง โฮม"/>
        <s v="หสม.บ้านฮานิบะ"/>
        <s v="ห้างหุ้นส่วนจำกัด วีอาร์ สเตชั่น"/>
        <s v="ห้างหุ้นส่วนจำกัด หม่าล่า 191 มหาบารม"/>
        <s v="อาหวู่มิ แซ่หลี่"/>
        <s v="อำไพ กิมภากรณ์"/>
        <s v="เชิญ พุทธโต"/>
        <s v="เดชชาภากร หิรัญวัฒน์"/>
        <s v="เดอะเวทบูติค"/>
        <s v="ณัฐกาญจน์ ผ่องฉวี"/>
        <s v="ร้านภาวีน้ำและขนมหวาน"/>
        <s v="Sangduan Suyasen"/>
        <s v="ก.อุดมเภสัช"/>
        <s v="กิตติ ชวสินธุ์"/>
        <s v="ที่ดินจังหวัดแม่ฮ่องสอนสนง.สาขาแม่"/>
        <s v="นาถดารา ใหม่แก้ว"/>
        <s v="บริษัท ออลเวย์8888 กรุ๊ป จำกัด"/>
        <s v="ปางมะผ้า รพ.(ฝ่ายชันสูตร)"/>
        <s v="พรรณิภา ไพศาลธารา"/>
        <s v="ภูรีภัทร"/>
        <s v="ร้านมิตรรัก คอฟฟี่"/>
        <s v="ร้านสิตางค์เบบี้ช็อป"/>
        <s v="ว่าที่ร.ต.สุระพล ชุ่มสุขใจ"/>
        <s v="ศิโรรัตน์ ป้องปวเรศ"/>
        <s v="สิริลักษณ์ สุภิราช"/>
        <s v="เจียมจิต สันสุวรรณ"/>
        <s v="มอ เมย์ อู้ฟู่"/>
        <s v="Little Home"/>
        <s v="ณลิตา ปรียาวรากาญจน์"/>
        <s v="ภัคพงษ์ หาญใจ"/>
        <s v="เที่ยง พวงมาลัย"/>
        <s v="ณัฐวุฒ สุทธิพันธุ์"/>
        <s v="บริษัท คอสมิค อีเว้นท์แอนด์ออแกไนเซ"/>
        <s v="ภุญพิงค์ ธรรมสุภา"/>
        <s v="สุรชัย กล้าสันเทียะ"/>
        <s v="วรัญญา อุประกูล"/>
        <s v="บริษัท เมเนจ ชัวร์ จำกัด"/>
        <s v="ปรีชา พลพิทักษ์"/>
        <s v="จริยานันท์ ชานุ"/>
        <s v="ตาลาละ นิมิตบดี"/>
        <s v="บริษัท นานันท์ กรุ๊ป จำกัด"/>
        <s v="บริษัท รากแก้วเชียงใหม่ จำกัด"/>
        <s v="ปนัสยา นครศรี"/>
        <s v="ภัสพร กาญจนะจัย"/>
        <s v="มาตรการ วิละชาญ"/>
        <s v="ร้าน ที.ดี.เค. พาณิชย์"/>
        <s v="วันเพ็ญ​ เดียว​สม​คิด​"/>
        <s v="สิริพร วงค์แสนสี"/>
        <s v="สุกัญญา เชี่ยวพิริยะพันธุ์"/>
        <s v="ห้างหุ้นส่วนจำกัด บ้านศาลาไทย"/>
        <s v="ห้างหุ้นส่วนจำกัด พิมพ์นิยม สโตร์"/>
        <s v="ภัทรธิดา อุปนันท์รุ่งเรือง"/>
        <s v="กิตติรักษ์ ตุ่นนะ"/>
        <s v="กุมารี พินิจ"/>
        <s v="ครัวป้าวัย"/>
        <s v="ควันเทียน ณ เชียงใหม่"/>
        <s v="ฉันทนิตย์ จักรแก้ว"/>
        <s v="ชลดา สิริพงศ์พันธ์"/>
        <s v="ณภัทร นันท์ธรภัค"/>
        <s v="น.ส.จันจิรา มาเยอะ"/>
        <s v="นส.พรศิริ การะหงษ์"/>
        <s v="บริษัท ธีร์ซี จำกัด"/>
        <s v="บังอร อุนหะวรากร"/>
        <s v="พิซซ่าเมเนีย แอนด์ สเต็กเฮ้าส์"/>
        <s v="วรรวรางค์ ขัติสุรินทร์"/>
        <s v="สุภัทร์ จอมที่รักษ์"/>
        <s v="ธนาภา นวดแผนไทย ร้าน"/>
        <s v="บจ.สยามฟลาย"/>
        <s v="ปิยธิดา พุกคล้าย"/>
        <s v="ร้านบนดอย"/>
        <s v="สิทธิกร เสมอจิตต์"/>
        <s v="สุกี้ราชา"/>
        <s v="Autchariya Boonruang"/>
        <s v="BURGER X BURGER"/>
        <s v="CHAN MYAE"/>
        <s v="Chawich Udomsatapol"/>
        <s v="Cyber Zone"/>
        <s v="Half Time Cafe"/>
        <s v="I hsun Huang"/>
        <s v="Jinjing Zhu"/>
        <s v="Li Yang"/>
        <s v="Love CNX Guesthouse"/>
        <s v="NAN MWE HLINE"/>
        <s v="NARASETH THANINJAROENWONG"/>
        <s v="PEREZ CHARRIS, MARIO DARIO"/>
        <s v="Padung Kunlayarattanakul"/>
        <s v="Prasit Okochi"/>
        <s v="Pree Vilasdechanon"/>
        <s v="Purisa Cafe"/>
        <s v="S_Gun Mai"/>
        <s v="Seng_Hpung Aung"/>
        <s v="Tim Soeten"/>
        <s v="Wimonsiri Tullayaporn"/>
        <s v="Yi Shen"/>
        <s v="ZHOU ,XIANGYU"/>
        <s v="kanyapat tokamolthum"/>
        <s v="กมลภัทร"/>
        <s v="กมลลักษณ์ การปลูก"/>
        <s v="กาญทิมา นิพิฐวัธนะผล"/>
        <s v="ก่อ.คาเฟ่ แอนด์ สตูดิโอ"/>
        <s v="คลินิกไลฟ์แคร์ พัทยา"/>
        <s v="จิตรา ใจทะวงค์"/>
        <s v="จิราภรณ์ สิทธิขัติย์"/>
        <s v="จุฑามาศ มะโนสาร"/>
        <s v="จุฬาลักษณ์ ปะละน่าน"/>
        <s v="ชลธิชา ชิดสันเทียะ"/>
        <s v="ชุดาภา ปราณีชน"/>
        <s v="ชไมพร เดชะกุล"/>
        <s v="ฐิติรัตน์ รัตนฟูวงศ์"/>
        <s v="ณัฐพร วงค์คม"/>
        <s v="ณัฐวัฒน์ ขันติธรางกูร"/>
        <s v="ณิชากานต์ ธานีกุล"/>
        <s v="ดวงกมล เปลี่ยนวงค์"/>
        <s v="ทิพย์สุดา นิติเกษตรสุนทร"/>
        <s v="ทิวเมฆ ตาสุวรรณ"/>
        <s v="ธนิสร ศิรภากรกาญจน์"/>
        <s v="ธรรมฤทธิ์ ธาตุอินจันทร์"/>
        <s v="ธิดาดาว ภักดี"/>
        <s v="นพเก้า เทพบุตร"/>
        <s v="นริศรา เอี่ยมคณิตชาติ"/>
        <s v="นริศรา แสนหาญ"/>
        <s v="นวลสวาท ถวาย"/>
        <s v="นายสมควร ิอินต๊ะรัตน์"/>
        <s v="บงกช ชาญจารุ"/>
        <s v="บจ.ฟูจิคูระ อิเล็กทรอนิกส์ คอมโพเน้"/>
        <s v="บริษัท วันทูวัน นอร์ท จำกัด"/>
        <s v="บริษัท เมษา ดิลิเชียส จำกัด"/>
        <s v="บริษัท เรือนไม้ไทยใหญ่ จำกัด"/>
        <s v="บริษัท เอ็นเตอร์ 2021 กรุ๊ป จำกัด"/>
        <s v="บุณภวัต"/>
        <s v="ปราการ ศรีอุทธา"/>
        <s v="ปิยนุช แก้วก้อน"/>
        <s v="ปิยะธิดา สวามิภักดิ์"/>
        <s v="ปิยาภรณ์ มณีวรรณ"/>
        <s v="พงศ์ธร อุเทนพัฒนันท์"/>
        <s v="พลอยรุ่งเรืองพานิช"/>
        <s v="พันธกานต์ พานเจริญ"/>
        <s v="พิกุลทอง พรหมภักดี"/>
        <s v="พิมพ์นิภา ทองเพ็ง"/>
        <s v="พิมพ์พิชชา ตาลป่า"/>
        <s v="พีชญานันดร์ ตาแตะ"/>
        <s v="รักษณาลี มั่นอ่ำ"/>
        <s v="รุ่งนภา วิริยะอำภานนท์"/>
        <s v="ร้านอาหารญี่ปุ่นโฮฟุ"/>
        <s v="ร้านเครปหน้ามงฯ ใหญ่"/>
        <s v="ร้านโกเฮงก๋วยเตี๋ยวเรืออยุธยา"/>
        <s v="ลวิตรา ปฤษณภาณุรังษี"/>
        <s v="วราภรณ์ ชูไทย"/>
        <s v="วรินทร์พร โฆธนาษิตภิรมย์"/>
        <s v="วันทนีย์ มะโนภี"/>
        <s v="วาสนา แก้วหุ่ง"/>
        <s v="วโรดม แสนแสง"/>
        <s v="ศราวุฒิ จันปุ่ม"/>
        <s v="ศรีทร ธเนศนิตย์"/>
        <s v="ศรีนุช สุวรรณโน"/>
        <s v="ศศิตรา ตรีพรชัยศักดิ์"/>
        <s v="ส.เบฟเวอเรจ"/>
        <s v="สวัสดิการและคุ้มครองแรงงาน จังหวัด"/>
        <s v="สองพี่น้อง ร้าน"/>
        <s v="สินชัย"/>
        <s v="สุปราณี ตันกำเหนิด"/>
        <s v="หจก.สวนส้มของฉัน จำกัด"/>
        <s v="หจก.เคเอ็ม ไท่เมย"/>
        <s v="หนึ่งฤทัย แมคนอห์ตัน"/>
        <s v="หยาดนที ปินตาโมงค์"/>
        <s v="ห้องพัก บ้านใบบัว@Home"/>
        <s v="ห้างหุ้นส่วนจำกัด คลังยาบ่อสร้าง"/>
        <s v="ห้างหุ้นส่วนสามัญ บุณภาวัต (2553)"/>
        <s v="อรทัย แสงฟู"/>
        <s v="อรวรรณ ทองงาม"/>
        <s v="อัญชลีพร ปัญญามณีศิริ"/>
        <s v="เชียงใหม่โภชนา"/>
        <s v="เบญจวรรณ โป่งจินา"/>
        <s v="เพชรรัตน์ ศิริกุล"/>
        <s v="เรืองศักดิ์ พงศ์ธีรธัญ"/>
        <s v="เสาวลักษณ์ ช้างลี้"/>
        <s v="แซนวิชคุณครู"/>
        <s v="โรงเรียนกวดวิชาธีราปัญญา"/>
        <s v="โลมา คาเฟ่"/>
        <s v="มาลี วรรณะ"/>
        <s v="พนัชกร โพธิจันทร์"/>
        <s v="NAN KHAM"/>
        <s v="YU ZHELIN"/>
        <s v="จีรสุดา ทองดี"/>
        <s v="ปราณี อภิรดีสำราญ"/>
        <s v="ร้านบุญสม"/>
        <s v="Danita Phanmak"/>
        <s v="เจนจิรา สายก้อน"/>
        <s v="ณัฐวัฒน์ รุ่งเรืองวรนนท์"/>
        <s v="ลีไวน์อาหารยูนาน"/>
        <s v="กรพินธุ์ อ่ำเทศ"/>
        <s v="บริษัทโจจิ แอนด์ เจที จำกัด"/>
        <s v="ภัทรภร พิทยายน"/>
        <s v="ละมุนละไม อรุโณทัย"/>
        <s v="อรสา"/>
        <s v="Nada Dechee"/>
        <s v="TEAK TABLE"/>
        <s v="ครัวร่องเคาะ"/>
        <s v="ฉัตรชนก วงค์สูน"/>
        <s v="ณัฐวดี อินต๊ะวิชา"/>
        <s v="ธนายุทธ อินต๊ะเปียง"/>
        <s v="นายคุณนิธิ ทศมณฑล"/>
        <s v="น้องนุ่นแซ่บ"/>
        <s v="บริษัท นูย์ โฮเทล จำกัด"/>
        <s v="ภาวดี บุญคาร"/>
        <s v="มโนรมย์ ชินา​ภิรมย์"/>
        <s v="วาที ใจทิพย์"/>
        <s v="วารุณี มหาอุด"/>
        <s v="สลิลทิพย์ คำวงศ์ศา"/>
        <s v="สุภาพร แซ่ว่าง"/>
        <s v="ห้างหุ้นส่วนจำกัด สุขมี สุขดี"/>
        <s v="ฮากั๊ด บุฟเฟต์"/>
        <s v="โต้งใต้"/>
        <s v="พิซซ่าเตาฟืน"/>
        <s v="บริษัท คุ้มพญา รีสอร์ท แอนด์ สปา จำกั"/>
        <s v="รุ่งฟ้า อุดมวงศ์"/>
        <s v="ลลิตา ทำวีระพัด"/>
        <s v="ทัศนีย์ ศรีบุญกอง"/>
        <s v="ปูมินิมาร์ทร้าน"/>
        <s v="กฤษณา ราตรีวิทวัส"/>
        <s v="ครัวยายเก๋"/>
        <s v="นส.ปริฉัตร หอมแก่นจันทร์"/>
        <s v="บริษัท ภูเขาแอดเวอร์ไทซิ่ง จำกัด"/>
        <s v="บริษัท รีเสิร์ช บอกซ์ จำกัด"/>
        <s v="ข้าวซอยช้างม่อย"/>
        <s v="ชลกร ทาแกง"/>
        <s v="ชัยพจน์ นิยะสม"/>
        <s v="บริษัท แดนเทวดา จำกัด"/>
        <s v="แก้วใจ แสนโสม"/>
        <s v="ชุดชั้นในคุณหนูบรา"/>
        <s v="กาญจนา ชัยอุ่น"/>
        <s v="บริษัท บอ ใบ บี จำกัด"/>
        <s v="วัชรัศนิ์ วศินโภคทรัพย์"/>
        <s v="สุจิตตพร ปูรณะพงษ์"/>
        <s v="สาครปราบศิริ กิลเมน"/>
        <s v="อำพร นันต๊ะ"/>
        <s v="Bhuwanapol Amarittadham"/>
        <s v="ปาริชาติ วงศ์ธง"/>
        <s v="ธนาคารแห่งประเทศไทย สำนักงานภาคเหน"/>
        <s v="วิสิทธิ์ ร้าน"/>
        <s v="THREE SEASON RESTAURANT"/>
        <s v="ชินธันย์ ธัญญาวีระวัชร์"/>
        <s v="สยามคอนแอนด์เชท ร้าน"/>
        <s v="ข้าวมันไก่ 3 สหาย"/>
        <s v="บริษัท ไวท์เฮ้าส์ เชียงใหม่ จำกัด"/>
        <s v="พัฒนภัณฑ์การศึกษา"/>
        <s v="ศุมินทร์ตรา สิทธิกรหลีสกุล"/>
        <s v="สกาวเดือน จักรทิพย์"/>
        <s v="หน่อยบริการ ซัก อบ รีด ร้าน"/>
        <s v="กิตติคุณ ทองเรือง"/>
        <s v="Titirut Sahapong"/>
        <s v="บุปผชาติ บริสุทธิ์"/>
        <s v="วัฒนาพร ปัญญาสูง"/>
        <s v="จันทรรัตน์ รัตนเสิศสกุล"/>
        <s v="จันทิรา คำปันดง"/>
        <s v="บริษัท สเต็กเก้ จำกัด"/>
        <s v="สุดปรารถนา แซ่จื้อ"/>
        <s v="ยุพา พยาราช"/>
        <s v="LIN KOON KAY KATHE"/>
        <s v="บจ.เชียงใหม่ ซัมเมอร์ รีสอร์ท"/>
        <s v="เฉาแส่ แซ่หลี่"/>
        <s v="กมลวรรณ์ ธุระการ"/>
        <s v="ฐิตารีย์ บัณฑิตย์วรกุล"/>
        <s v="บรรพจน์ เสรีนิยมวงศ์"/>
        <s v="บริษัท ควันจุ๊งจุ๊ง แฟรนไชส์ จำกัด"/>
        <s v="ร้านไก่ทอดสมุนไพรเชียงคำ"/>
        <s v="อานงค์คาร สอาด"/>
        <s v="กัญญรัตน์ พิมสาร"/>
        <s v="กินเพลิน"/>
        <s v="นันทินีย์ ยุทธกิจไพบูลย์"/>
        <s v="บจ.ผึ้งน้อยเบเกอรี่"/>
        <s v="วรวลัญช์ มีสุข"/>
        <s v="อรรณพ ศัลยพงษ์"/>
        <s v="มุกดา คอร์ท"/>
        <s v="อุไรวรรณ ถิ่นถาน"/>
        <s v="ร้าน ชงไก่"/>
        <s v="Dararat Insuwan"/>
        <s v="LU YUE"/>
        <s v="Luo Hao"/>
        <s v="ขนมจีนเส้นสดน้ำยาปู สาขาใหญ่คำเที่"/>
        <s v="ธนา นิธิวิทยา"/>
        <s v="นรางณ์กูร เขียนนอก"/>
        <s v="นาย พีรศักดิ์ ธนาพัฒน์เมธากุล"/>
        <s v="น้ำทิพย์ คำพลแสน"/>
        <s v="บริษัท ล้านผัดไทย จำกัด"/>
        <s v="ภิญโญ"/>
        <s v="ร้าน ๙ ก้าวฟาร์ม"/>
        <s v="วรเชษฐ จารุศิริพจน์"/>
        <s v="ศรีพรรณ แสงพิชัย"/>
        <s v="อัจฉรา ลิมปกาญจน์"/>
        <s v="ร้านแม่นวลจันทร์"/>
        <s v="จินดา ตียาคม"/>
        <s v="Wang Jin"/>
        <s v="มูลนิธิส่งเสริมเยาวชน จ.เชียงใหม่"/>
        <s v="กฤติกา เรืองพิริยกิจ"/>
        <s v="บริษัท อุดมเพชรเรียง จำกัด"/>
        <s v="บจ.เชียงใหม่ สุขสวัสดิ์"/>
        <s v="วิเชียร รังผึ้ง"/>
        <s v="สุจริตกุล จันทร์ส่องแสง"/>
        <s v="สุภาพร อุทัยวัฒน์"/>
        <s v="แรม คำหลวง"/>
        <s v="โอ.เอ็ม.จี คอฟฟี่ บาร์ แอนด์ เรสเตอรอ"/>
        <s v="Sunisa Somboon"/>
        <s v="สุภาพร พานิชผล"/>
        <s v="Sanisa Wongsawat"/>
        <s v="ครัวเจแม่โจ้"/>
        <s v="ห้างหุ้นส่วนจำกัด เดจิ เชียงใหม่"/>
        <s v="น้องฟลุ๊คกุ้งเต้นปลาเผา"/>
        <s v="สุพรรษา สระเสริม"/>
        <s v="บริษัท ดวงตะวัน โฮเท็ล จำกัด"/>
        <s v="ลัดดาวรรณ ลี"/>
        <s v="สุกัญญา วงษา"/>
        <s v="Khaofang dessert cafe"/>
        <s v="สมพร อุสุยะ"/>
        <s v="Suwaphan Nilakul"/>
        <s v="พรพรรณ แท่งทอง"/>
        <s v="วันทนา แสนคำ"/>
        <s v="ชนิดา ทองก้อนเบ้า"/>
        <s v="ฐิตาพร สุดใจ"/>
        <s v="ดาริณี สาสุจิตต์"/>
        <s v="บริษัท มายา เชียงใหม่ จำกัด"/>
        <s v="บริษัท วิลล่าแอทออน จำกัด"/>
        <s v="บริษัท โมโมโย่ เชียงใหม่ จำกัด"/>
        <s v="ห้างหุ้นส่วนจำกัด ภูมิ2003"/>
        <s v="มาลี กันธวิลา"/>
        <s v="Minjeong M jo"/>
        <s v="XIE, HONGHAO"/>
        <s v="อโณทัย ศรีนวล"/>
        <s v="CHEN, LIJUN"/>
        <s v="ณัฐชา ทิพย์ดวง"/>
        <s v="บจ.ซี ที พี ปิโตรเลียม"/>
        <s v="บริษัท เพอร์เฟค คอมพาเนียน กรุ๊ป จำก"/>
        <s v="ปภัทวรีย์ อุ่นอำไพ"/>
        <s v="เป็ดย่างแอร์พอร์ท"/>
        <s v="เพ้นท์ซัพพลาย ร้าน"/>
        <s v="Anna Wong"/>
        <s v="Aurora Khin"/>
        <s v="CAI XIA"/>
        <s v="ELDIABLO ' S"/>
        <s v="JIANG YUJIAO"/>
        <s v="JIFU LU"/>
        <s v="LISHA WEI"/>
        <s v="Song Mingjie"/>
        <s v="XUAN CONG LIN"/>
        <s v="Zhenxuan Guo"/>
        <s v="กนกวรรณ เจนจบ"/>
        <s v="กฤตเมธ เสาร์แก้"/>
        <s v="ข้าวซอยเวียงพิงค์"/>
        <s v="ครัวรสเด็ด"/>
        <s v="จันทร์จิรา นายะปา"/>
        <s v="จิรพร เรือนพันธ์"/>
        <s v="ชัญญา นิอิโนมิ"/>
        <s v="ฐานิตา ทิพยมณฑล"/>
        <s v="ธนานิษฐ์ ปัญญาอิทธิรัศม์"/>
        <s v="ธาริดา อภิเนาวนิเวศน์"/>
        <s v="นพพร อร่ามโชคชัยสกุล"/>
        <s v="บจ.เชียงใหม่ รัตนโกสินทร์"/>
        <s v="บริษัท ปลูกผักเพราะรักแม่ จำกัด (มหา"/>
        <s v="บริษัท รินคำ กรุ๊ป จำกัด"/>
        <s v="บริษัท เดอะ แฮปปี้ ฟร็อก จำกัด"/>
        <s v="บริษัท แอมแซ่บ กรุ๊ป จำกัด"/>
        <s v="บริษัท ไทย อีพีจี จำกัด"/>
        <s v="ปวรุตม์ ขันธมัง"/>
        <s v="พริ้ง"/>
        <s v="พิมพิชาญ ชาร์ฟ"/>
        <s v="ฟองนวล ม่วงคำ"/>
        <s v="มินตรา ศีลอุดม"/>
        <s v="ร้านเเสนทวี"/>
        <s v="ลาลา ไอสครีมเชียงใหม่"/>
        <s v="วชิราพิมพ์ อินทรแพทย์"/>
        <s v="วรัญญู จิระธงธรรม"/>
        <s v="ว่าที่ ร.ต.หญิง ศิริพร วงศ์รัตนมัจฉา"/>
        <s v="สหายเข้ม Coffee&amp;Bakery"/>
        <s v="อรปวีณ์ อักษรขจิตพงศ์"/>
        <s v="อรอนงค์ ปาลี"/>
        <s v="เจษฎากร ชัยเลิศ"/>
        <s v="แบงก์ ช็อป"/>
        <s v="ไมโลดิบ (จัดหางาน)"/>
        <s v="ไอ ที มีเดียกรุ๊ป"/>
        <s v="Time To Play"/>
        <s v="Sarawut Tongkammongkol"/>
        <s v="กัญชุติกาญจน์ พัชญ์โชติกีรติ"/>
        <s v="ซานตาญ่า คาเฟ่"/>
        <s v="บริษัท เอท-ซีโร่ ปิโตรเลียม (ประเทศไท"/>
        <s v="บ้านโฮ่งวิทยา ร.ร. (สหกรณ์)"/>
        <s v="ห้างหุ้นส่วนจำกัด ณัฐชญาพานิช"/>
        <s v="ห้างหุ้นส่วนจำกัดเพิ่มพูนสื่อสารแ"/>
        <s v="ไอรีณ แซ่ถึง"/>
        <s v="เมษลดา ณ เชียงใหม่"/>
        <s v="CHEN HUINA"/>
        <s v="CHIANGMAIMUSICFESTIVAL"/>
        <s v="Chenxia Sun"/>
        <s v="Coco Vigil"/>
        <s v="FAN KAIXI"/>
        <s v="GUIRAL NICOLAS,DOMINIQUE,JEAN-CLAUDE"/>
        <s v="HAO YU"/>
        <s v="Hongwei Di"/>
        <s v="Huang Lijin"/>
        <s v="Khanittha Thianthim"/>
        <s v="LI SHENGNAN"/>
        <s v="LUKE YAO"/>
        <s v="Liu Huipan"/>
        <s v="Lu WenTing"/>
        <s v="Pattadon Audthiya"/>
        <s v="Ping Tian"/>
        <s v="RUAN XIAOFENG"/>
        <s v="Rose Rose"/>
        <s v="THAZIN HLAING"/>
        <s v="Viki Geng"/>
        <s v="WANG HAI"/>
        <s v="WU XIAOYAN"/>
        <s v="Wang Yiming"/>
        <s v="Yiyun Chen"/>
        <s v="กัลยา จันทกล"/>
        <s v="กุลชา วิชยไพบุลย์"/>
        <s v="ก๋วยเตี๋ยวเรือเจ้าสัว"/>
        <s v="คุรุภัณฑ์ เพื่อนครู"/>
        <s v="จริยา เหล่าสกุลเจริญ"/>
        <s v="จิตรลดา นกพลับ"/>
        <s v="จินเบ ชาบู&amp;ซูชิ"/>
        <s v="ชลพร เทพสนิท"/>
        <s v="ณัฐพล เปี่ยมสิน"/>
        <s v="ณิชา วงศ์เมือง"/>
        <s v="ณิศรา ไชยพาณิชพันธุ์"/>
        <s v="ดรุณี วรธนารัตน์"/>
        <s v="ต้นน้ำบุ๊คเซ็นเตอร์"/>
        <s v="ทินกร พิทักษ์กิจรณกร"/>
        <s v="ธนันท์ชัย จตูรทิพย์โภคิน"/>
        <s v="ธนโชติ ถาแปง"/>
        <s v="นางสาว กนกวรรณ เจนจบ"/>
        <s v="นาย ฐิติธรณ์ ศรีไศลไพศาล"/>
        <s v="นายวงศกร ฤทธิ์จิตเพียร"/>
        <s v="นิตยา บุญปา"/>
        <s v="นุศรา เหมพัฒน์"/>
        <s v="บริษัท จงจิงเจียไท่ คอมเมิ์รช เทรดด"/>
        <s v="บริษัท ช้างน้อย จำกัด (สำนักงานใหญ่)"/>
        <s v="บริษัท ที-ยูเนี่ยน ดีเวลลอปเมนท์ จำก"/>
        <s v="บริษัท สมาร์ทเมธี อินสติธิว จำกัด"/>
        <s v="บริษัท เซจิน จำกัด"/>
        <s v="บริษัท โตเกียวออฟติคอล จำกัด"/>
        <s v="บริษัท ไท เหอ อี้ จำกัด"/>
        <s v="บุญฑริกา แม่ปุน"/>
        <s v="บ่อจ่า ประชา"/>
        <s v="บ่อหิน ด็อกกรูมมิ่ง"/>
        <s v="ประกอบ เรืองไรรัตนโรจน์"/>
        <s v="ประทานพร นาคจีนวงศ์"/>
        <s v="ภุชชัชชา ศิริภัสรากร"/>
        <s v="มัญชรี ลำนวล"/>
        <s v="มาลาอาหารไทย"/>
        <s v="ยุทธนา วงศ์ทองเหลือ"/>
        <s v="ร.ท. อุทิศ สุริยะคต"/>
        <s v="ร็อคเคอซี่ ร้าน"/>
        <s v="ร้าน อู่ฝู"/>
        <s v="วิลาวรรณ"/>
        <s v="วีระศักดิ์ เชื้อเจ็ดตน"/>
        <s v="ศิราณี ชมภูศรี"/>
        <s v="ศิราณี แสงแก้ว"/>
        <s v="ศิรินาถ ปันสุทะ"/>
        <s v="สุขสมบูรณ์การค้า ร้าน"/>
        <s v="สุธาสินี สุริยงค์"/>
        <s v="สุพัตรา ไชยะหงษ์"/>
        <s v="สุภดี"/>
        <s v="ห้างหุ้นส่วนจำกัด เอดีเอ็ม 2020"/>
        <s v="อมรรัตน์ คำภีระ"/>
        <s v="อังคณา ใจธิตา"/>
        <s v="ฮัก ก๋วยเตี๋ยวไก่"/>
        <s v="เต้ย ดนตรี ร้าน"/>
        <s v="แจ่มจันทร์"/>
        <s v="แฮปปี้ ไทม์"/>
        <s v="โรงงานลูกชิ้นปลาราชวงศ์"/>
        <s v="โสภณ วรรณแก้ว"/>
        <s v="ไม่เอา"/>
        <s v="กันเอง บาร์"/>
        <s v="บริษัท บรรทมเพลิน จำกัด"/>
        <s v="รสสุคนธ์ สมเก๋"/>
        <s v="พริสร ภัทรสุวิชช์"/>
        <s v="Hongjun Wang"/>
        <s v="Xiao Xiang"/>
        <s v="กมลวรรณ กลอนกลาง"/>
        <s v="คลังโทรศัพท์"/>
        <s v="ทรงสิทธิ์ นันทา"/>
        <s v="บริษัท นิวโชคอำนวย เชียงใหม่ จำกัด"/>
        <s v="วรัญญู จอมแก้ว"/>
        <s v="ศรีทิม ศรีมูล"/>
        <s v="ห้างหุ้นส่วนจำกัด สุขสวัสดิ์ทรัพย์"/>
        <s v="Chen Chuanyan"/>
        <s v="อัจฉราพร พรหมมาวิน"/>
        <s v="เมโก๊ะชา ร้าน"/>
        <s v="ALISE JUANES"/>
        <s v="ธราดล"/>
        <s v="วาธิดา โยธาจันทร์"/>
        <s v="ธนันณัฐ ธำรงพัฒนชัย"/>
        <s v="อรกมล วงศ์ทะกัณฑ์"/>
        <s v="หจก.ลี้ยุ้ยซิน(1984)"/>
        <s v="บจ.สยาม เทอรา โนวา"/>
        <s v="บจก.คัม อร แอนด์ ไลฟ์พลอเรอร์(ประเทศไ"/>
        <s v="วสันต์ วานิชเทิดไทย"/>
        <s v="บริษัท ชีวาไลฟ์แอนด์เมดิคอล จำกัด"/>
        <s v="Kultara Reanpang"/>
        <s v="Nadi Nadi"/>
        <s v="กรกต บรรจงศิริ"/>
        <s v="ณัฐพร นันทวงศ์"/>
        <s v="ทิพรัตน์ สิงห์ครา"/>
        <s v="นพดล ร้าน"/>
        <s v="นางนางนิภาพร ธิดี"/>
        <s v="ผัดไทย- ยำแหนมข้าวทอด รถไม้โบราณ"/>
        <s v="ห้างหุ้นส่วนจำกัด นมมันนัว"/>
        <s v="อังควิภา หาญเพชร"/>
        <s v="อัญชลี คุ้มพันธ์"/>
        <s v="Fillng cafe"/>
        <s v="ROUTE 108 CAFE"/>
        <s v="Yoopha Cafe"/>
        <s v="นภัสธ์นันท์ วรรณสูตร"/>
        <s v="พรสุดา จอมอินท์ตา"/>
        <s v="ภาวนา แซ่หลี่"/>
        <s v="ยุทธนา คงเฉลิมวัฒน์"/>
        <s v="ร้าน เกียรตินำ"/>
        <s v="อนุพงษ์ ขวัญสุวรรณ"/>
        <s v="อ้อมอารีย์ ดวงสะเก็ด"/>
        <s v="DONGHO KIM"/>
        <s v="ร้าน ดริปปิ้งฮิลล์"/>
        <s v="อ้อยใจ อุทรา"/>
        <s v="QIN SHEN"/>
        <s v="วิจิตรา บุญมา"/>
        <s v="ยา 56 ฟาร์มาซี ร้าน"/>
        <s v="คณะสงฆ์พระเยซูเจ้า(เยซูอิสต์)"/>
        <s v="ภัทรารัตน์ มิ่งภูษา"/>
        <s v="เดชวัต เบาะสาร"/>
        <s v="เรื่องหมูหมู"/>
        <s v="สุชาติ เนาบรรพรต"/>
        <s v="Materna"/>
        <s v="MIE CHEE TING"/>
        <s v="เกี๊ยวซ่า ควีน"/>
        <s v="ยุทธนา เทศแก้ว"/>
        <s v="ญาณัจฉรา กันทายานะ"/>
        <s v="ว่าที่ ร.ต.เอกพงษ์ พิมสาร"/>
        <s v="CAFE FACTORY"/>
        <s v="บริษัท ไฮซี แบรนด์ เมเนจเม้นท์ (ไทยแล"/>
        <s v="บริษัท ดี ดี อลูมิเนียม เชียงใหม่ จำก"/>
        <s v="เนื้อจระเข้ย่าง"/>
        <s v="บจก.เชียงใหม่ ไบฟรอสต์ บริดจ์ 2020"/>
        <s v="ฝ้าย เบเกอรี่ สาขาสันกำแพง"/>
        <s v="จักรพันธ์ แพทย์หลักฟ้า"/>
        <s v="ชนกพร บุญประเสริฐ"/>
        <s v="เชียงดาว เมาท์เทนวิว"/>
        <s v="เพ็ญรวี พันธุ์พิศุทธิ์ชัย"/>
        <s v="บริษัท พาร์ค แอท เชียงใหม่ จำกัด"/>
        <s v="นัฐนันท์ วรรธนชาญชัย"/>
        <s v="สุมาลี หลีกเลี่ยง"/>
        <s v="บจ.โกลด์มิลค์ฟาร์ม"/>
        <s v="นันทพร สมศรี"/>
        <s v="รวิทศรา วณิชยาคุณ"/>
        <s v="บริษัท มายเบสท์คอฟฟี่ จำกัด"/>
        <s v="ปริเวศน์ สุวรรณเจริญ"/>
        <s v="พิชญ์สินี ศรีโมก"/>
        <s v="อรวรารัชช์ วงศ์พรภักดี"/>
        <s v="THE FORESTFRIENDS CHIANGMAI"/>
        <s v="บจ.ปางวิมานเพลส"/>
        <s v="หน่อแสง กอนเริง"/>
        <s v="ณัฐธัญ เสถียรศักดิ์พงศ์"/>
        <s v="อพัชชา กองชุมพล"/>
        <s v="นายอานุย แสงคือ"/>
        <s v="นส.อารีรัตน์ ญารังษี"/>
        <s v="ฝันดี กาแฟโบราณ"/>
        <s v="Ashlee Rayes"/>
        <s v="TAAM COFFEE HOUSE"/>
        <s v="จิราพร ตากันทะ"/>
        <s v="อัน ธิกา"/>
        <s v="HOMELESS BURGER"/>
        <s v="จิรัชยา แก้วมณี"/>
        <s v="บริษัท เอเพลส ดีเวลลอปเม้นท์ จำกัด"/>
        <s v="สิริพร เกษมเลิศตระกูล"/>
        <s v="ข้าวต้มฝายหิน"/>
        <s v="เด่นเจริญเครื่องครัว"/>
        <s v="ต.ตี๋ ร้าน"/>
        <s v="ธงชัย ตันประสิทธิ์"/>
        <s v="ร่มรัฐ แซ่หลง"/>
        <s v="Idao cafe &amp; restaurant"/>
        <s v="ห้างหุ้นส่วนจำกัด ที-สตอรี่ รุ่งเรื"/>
        <s v="สมศักดิ์ กาทู"/>
        <s v="บ่อสร้างฟิชซิ่งปาร์ค"/>
        <s v="ลัญจกร ใจแก้ว"/>
        <s v="MIAO, FENGWEI"/>
        <s v="Nopphakao Chuentrakun"/>
        <s v="Shing Leung"/>
        <s v="วัดดอนจั่น"/>
        <s v="บริษัท ครัวทอง อินเตอร์ฟู้ดส์ จำกัด"/>
        <s v="บจ.เอส เอส เจ พร็อพเพอร์ตี้"/>
        <s v="บริษัท พิงค์ดอย จำกัด"/>
        <s v="ร้านข้าวมันไก่นายพันธ์"/>
        <s v="บริษัท โคซี่ แคร์ วิลเลจ จำกัด"/>
        <s v="ร้าน DAY 1"/>
        <s v="นางจุรีรัตน์ เรือนคำ"/>
        <s v="โจโจ้หมูสด"/>
        <s v="หสม. ดีลิเวอรี่แมน"/>
        <s v="กุลริศา อุตตะมะ"/>
        <s v="ฐิตินันท์"/>
        <s v="บริษัท พอร์หก จำกัด"/>
        <s v="ยุทธนาชัย ตันเครือ"/>
        <s v="ฉัตรสุดาพาณิชย์"/>
        <s v="สุรศักดิ์ แซ่อู๋"/>
        <s v="ไรวินทร์ สิทธิ์นิศานต์"/>
        <s v="บริษัท สไปซ์ การ์เดน (เชียงใหม่) จำกั"/>
        <s v="ศรัญญา ชุ่มธิ"/>
        <s v="ห้างหุ้นส่วนจำกัด มันนี่หมูกระทะ"/>
        <s v="ร้าน ปักษ์ใต้บ้านคุณ"/>
        <s v="บจก.รุ่งอรุณ รวมโชค เรสซิเด้นท์"/>
        <s v="ธิดารัตน์ สารีอินทร์"/>
        <s v="บจ.เพิ่มพูลปิโตรเลียม(9999)"/>
        <s v="YUK WAH ELAINE WONG"/>
        <s v="ที บี เอ ตบะ"/>
        <s v="ปิ๊กะจู๋ หมูกระทะ ชาบู"/>
        <s v="ห้างหุ้นส่วนจำกัด เดลี่เฟรช ฟาร์ม"/>
        <s v="ณัชพล เมตตาราษฎร์"/>
        <s v="บมจ. ซีพีเอฟ โกลบอล ฟู้ด โซลูชั่น"/>
        <s v="XING ZHANG"/>
        <s v="วรวลัญช์ กิตติสิริเวทย์"/>
        <s v="นางภรภัสสรณ์ ประพันธ์วัฒนะ"/>
        <s v="อธีนนา ปรัถจรัตริยกุล"/>
        <s v="Jianglintong Wang"/>
        <s v="FIRST MOBOLE.COM SHOP"/>
        <s v="GAIANE ALEKSANIAN"/>
        <s v="Longhui Ni"/>
        <s v="กรนวรัตน์ หันชัย"/>
        <s v="จักรวีร์ ชัยดำรงเลิศ"/>
        <s v="พัชรี แซ่ซ้ง"/>
        <s v="ห้างหุ้นส่วนจำกัด ดับเบิ้ล ยู เเปดส"/>
        <s v="Rainy Chen"/>
        <s v="SONNY, DA ROSA"/>
        <s v="ZHANG, YIN"/>
        <s v="ครัวคุณไซ"/>
        <s v="บรรจง"/>
        <s v="บริษัท มาพีค จำกัด"/>
        <s v="บ้านสะเมิงคาเฟ่ แอนด์ โฮมสเตย์"/>
        <s v="ปิยพร ชุมภู ข"/>
        <s v="วรัชชญา จำปา"/>
        <s v="เจนวิทย์ ร้าน"/>
        <s v="ทิวาพร เตชวัน"/>
        <s v="GUIMIN YIN"/>
        <s v="JAECHOON KIM"/>
        <s v="ธีระ ปรียะธรรม"/>
        <s v="วาธิณี ไชยกัณฑา"/>
        <s v="วิริทธิพล ดวงเงิน"/>
        <s v="เปงเฮง ร้าน"/>
        <s v="บริษัท เอสอาร์เอส ลำปาง จำกัด"/>
        <s v="@FARM"/>
        <s v="Xuehuan Qin"/>
        <s v="วาสินี เล็กประเสริฐ"/>
        <s v="สุทธิฉันท์ ศุภไพบูลย์กิจ"/>
        <s v="ร้านประทวน"/>
        <s v="รัตนา สันยาย"/>
        <s v="anupong inla"/>
        <s v="พรพิมล สมพงษ์"/>
        <s v="บริษัท เดอะไลฟอาย จำกัด"/>
        <s v="ห้างหุ้นส่วนจำกัด ราชวงศ์ 131"/>
        <s v="ก๋วยเตี๋ยวคุณเดือน"/>
        <s v="ทรรศนีย์ กิจเฟื่องฟ"/>
        <s v="บริษัท ท่าแพ เกท วิลล่า จำกัด"/>
        <s v="วริศรา ป๊อกคำอู๋"/>
        <s v="บริษัท ไนซ์อิลลูชั่น (1994) จำกัด"/>
        <s v="ยำไปยาลใหญ่"/>
        <s v="ชามโต ชมทุ่ง"/>
        <s v="Wing Cheung"/>
        <s v="บริษัท มาจิสติก สยาม จำกัด"/>
        <s v="CHI ON CHAN"/>
        <s v="นางสาว สริยาภรณ์ แก่นหิน (บ้านหอมมะล"/>
        <s v="อรวรรณ ปินตาปิน"/>
        <s v="ณัฐริกา ค้างกอ"/>
        <s v="สมพงษ์ ล้อมรอบพนา"/>
        <s v="บจก.เอดับบลิวซี โฮเทล พร็อพเพอร์ตี แ"/>
        <s v="ณิชาดา วิเศษกาศ"/>
        <s v="SAIYOK CLUB"/>
        <s v="พรรณลักษณ์ เทพจันทร์"/>
        <s v="บจก.นอร์ท เซาท์ บิลเดอร์ กรุ๊ป"/>
        <s v="ร้านน้องติณณ์"/>
        <s v="ขวัญกมล บุญห้า"/>
        <s v="Aurelie Turinay"/>
        <s v="ลาบยอง สาขา2"/>
        <s v="ครัวประนอม (รับจัดงานเลี้ยง)"/>
        <s v="ชาตรี แซ่ว่าง"/>
        <s v="AKA PIZZA อาข่าพิซซ่า"/>
        <s v="Konstantin Zhivenkov"/>
        <s v="จีระภา กล้าหาญ"/>
        <s v="รวมภัณฑ์ ร้าน"/>
        <s v="ร้านกาแฟลีลาวดี"/>
        <s v="บริษัท บ้านลันได แม่ริม จำกัด"/>
        <s v="นพกานต์ ศรีสุขวัฒนานันท์"/>
        <s v="บริษัท ซีพีเอฟ (ประเทศไทย) จำกัด (มหาช"/>
        <s v="ธัญญรัตน์ ก้องไพศาลพิบูล"/>
        <s v="อนุชา จินานาง"/>
        <s v="HE JING"/>
        <s v="YI WEI"/>
        <s v="Jongkuk Park"/>
        <s v="ZHANG , YUANYUAN"/>
        <s v="sarita Ampha"/>
        <s v="สาละคาน สุนันต๊ะ"/>
        <s v="Anyday Co., Ltd"/>
        <s v="Ying Guo"/>
        <s v="วันชัย สุขผล"/>
        <s v="สาริสา วงศ์สกุลยานนท์"/>
        <s v="KAM CHUEN LAWRENCE WONG"/>
        <s v="ศุภชัย ฉัตรแก้ว"/>
        <s v="House Of Happiness"/>
        <s v="ญาณิชศา สหพงษ์"/>
        <s v="Suchalinee Duangkaew"/>
        <s v="ภาคภูมิ ศรีอิทยาจิต"/>
        <s v="บริษัท ป่าซางคอฟฟี่(11) จำกัด สำนักงาน"/>
        <s v="บริษัท เชียงใหม่ เซอคิท จำกัด"/>
        <s v="สุธานี มะลิพันธ์"/>
        <s v="โรงเรียนวิชัยวิทยา สาขา00001"/>
        <s v="จรินทร์ ร้าน"/>
        <s v="บจก.พีเอชบีรีสอร์ทโฮลดิ้ง"/>
        <s v="YE MIN THANT"/>
        <s v="ปราชญ์ย่าง"/>
        <s v="เดอะคอทเทจแคมป์"/>
        <s v="บริษัท เชียงใหม่ นวินธร จำกัด"/>
        <s v="ทวีชัย สุทธินันท์ไชย"/>
        <s v="อธิวัฒน์ วงศ์เคน"/>
        <s v="บริษัท วิหค กรุ๊ป จำกัด"/>
        <s v="Jessica Jinjue"/>
        <s v="MA CHENG"/>
        <s v="XUE XIANG"/>
        <s v="นิชาดา ช่วยแก้ว"/>
        <s v="Srisangwal Muangmool"/>
        <s v="Han Ran"/>
        <s v="อุทัยวรรณ ธีระแนว"/>
        <s v="ANP Clothing"/>
        <s v="บริษัทท่าเรือ อาหารทะเล เรสเตอรองท์"/>
        <s v="พรอนันต์ ร้าน"/>
        <s v="พีรญา กับเป็ง"/>
        <s v="ทะเลดองตัวลาย"/>
        <s v="วนิดา กันทะอินทร์"/>
        <s v="La Dol Maung B"/>
        <s v="CHEEVA"/>
        <s v="ธิติมา หว่าเกตุ"/>
        <s v="หจก.เดอะการ์เด้น มิวสิค แอนด์ เรสเตอ"/>
        <s v="แก้วแฟชั่นเกิร์ล"/>
        <s v="Cher ka Charm"/>
        <s v="หจก.แอท ขัวเหล็ก"/>
        <s v="Kenneth Ho"/>
        <s v="นริศรา เขียวปัด"/>
        <s v="JUJU CORNDOG"/>
        <s v="สมพรเพ็ชร ไชยภักดี"/>
        <s v="บจก. เซ็นทรัล เอเซียน เทรดดิ้ง (ประเท"/>
        <s v="นาโม โพธิ์เมือง"/>
        <s v="กัญญ์ณพัชญ์ รักดำ"/>
        <s v="กรรณาภรณ์ สุดใจ"/>
        <s v="บริษัท ลอนดรี้ รีพับลิค จำกัด"/>
        <s v="บริษัท เชียงใหม่ริเวอร์ไซด์พลาซ่าโ"/>
        <s v="บริษัท ไชยวารินทร์ คอนสตรัคชั่น จำก"/>
        <s v="ห้างหุ้นส่วนจำกัด ศุภรัสมิ์ การค้า"/>
        <s v="บริษัท ชาลา นัมเบอร์ ซิก จำกัด"/>
        <s v="จีรศักดิ์ ปิงใจ"/>
        <s v="บจก.เจริญศิลป์เชียงใหม่"/>
        <s v="ปฏิญญา จราฤทธิ์"/>
        <s v="บริษัท สแควร์ คอฟฟี่ ซัพพลาย จำกัด"/>
        <s v="สลิล ขอบปี"/>
        <s v="THE POOL TERRACE"/>
        <s v="ปรัชญ์ จารุจินดา"/>
        <s v="ก๋วยเตี๋ยวเรือเชิงดอย โดย อภัสนันท์"/>
        <s v="พลอยสยาม ยอดเมือง"/>
        <s v="ห้างหุ้นส่วนจำกัด ซุปแอนด์เส้น 2019"/>
        <s v="เขมจิรา นะติกา"/>
        <s v="รัชฎาภรณ์ พิชัย"/>
        <s v="เอกพงษ์ จันทร์เหล่น"/>
        <s v="ชนิศา พิชญสุวรรณ"/>
        <s v="โซ้ยตี๋ ก๋วยเตี้ยวลูกชิ้นปลากราย"/>
        <s v="สุทธิชัย ซูชิ"/>
        <s v="น.ส.นฤมล ทิพเนตร"/>
        <s v="อังคนา เบอเชกู่"/>
        <s v="นิภาพร ประการแก้ว"/>
        <s v="บริษัท วีโว่แคร์ จำกัด"/>
        <s v="พัสกร ช้างแรงการ"/>
        <s v="บริษัท ทีซีซี โฮเทล แอสเสท แมนเนจเมน"/>
      </sharedItems>
    </cacheField>
    <cacheField name="Customer Number" numFmtId="1">
      <sharedItems containsSemiMixedTypes="0" containsString="0" containsNumber="1" containsInteger="1" minValue="-1" maxValue="804999999"/>
    </cacheField>
    <cacheField name="Customer Type Name" numFmtId="0">
      <sharedItems/>
    </cacheField>
    <cacheField name="เลขที่สมาชิก" numFmtId="0">
      <sharedItems/>
    </cacheField>
    <cacheField name="Mobile 1" numFmtId="0">
      <sharedItems containsBlank="1"/>
    </cacheField>
    <cacheField name="Item Number" numFmtId="0">
      <sharedItems/>
    </cacheField>
    <cacheField name="Item" numFmtId="0">
      <sharedItems count="24">
        <s v="CP FZกุ้งขาวต้มสุก31-40ตัว/กก.X1"/>
        <s v="AFM_ไส้กรอกไก่สอดไส้ชีส500กX1"/>
        <s v="ไส้กรอกไก่ถือธงฟ้าหนังกรอบ500กX1"/>
        <s v="S&amp;P สปาเก็ตตี้คาโบนาร่า 230ก.X 4"/>
        <s v="เอเอฟเอ็ม โบโลน่าไก่ 450กX1"/>
        <s v="P&amp;P FZหมูบดปรุงรสแพ็คละ 1กก"/>
        <s v="S&amp;P ทับทิมกรอบมะพร้าวอ่อน 160G X4"/>
        <s v="S&amp;P สปาเก็ตตี้ซอสไก่ 230 ก.X 4"/>
        <s v="ช้างสามเศียร_เม็ดบัวลอย 500 ก.X1"/>
        <s v="S&amp;P กล้วยไข่บวดชี 200G X 4ซอง"/>
        <s v="S&amp;P บัวลอยสามสี 160G X 4แพ็ค"/>
        <s v="บัวลอยน้ำขิง S&amp;P X5PACK"/>
        <s v="S&amp;P บัวลอยน้ำขิง150ก*4"/>
        <s v="S&amp;P บัวลอยเผือก 150G X 4แพ็ค"/>
        <s v="P&amp;P FZหมูหมักพริกไทยดำแพ็ค(1กกX1)"/>
        <s v="S&amp;Pทับทิมกรอบมะพร้าวอ่อนX5PACK"/>
        <s v="S&amp;Pสปาเก็ตตี้คาโบนาร่าX3PACK"/>
        <s v="S&amp;PบัวลอยเผือกX 5PACK"/>
        <s v="อินสยามลูกตาลลอยแก้ว160กX4"/>
        <s v="S&amp;Pกล้วยไข่บวดชี X 4PACK"/>
        <s v="S&amp;Pสปาเก็ตตี้ซอสไก่X3PACK"/>
        <s v="S&amp;Pบัวลอยสามสี X5PACK"/>
        <s v="P&amp;P FZสเต็กหมูพริกไทยดำลัง1กกX10"/>
        <s v="P&amp;P FZหมูบดปรุงรสยกลัง(1กกX10)"/>
      </sharedItems>
    </cacheField>
    <cacheField name="Net Sales Amt 2025" numFmtId="0">
      <sharedItems containsString="0" containsBlank="1" containsNumber="1" minValue="-64.486000000000004" maxValue="146000.02410000001"/>
    </cacheField>
    <cacheField name="Net Sales Qty 2025" numFmtId="0">
      <sharedItems containsString="0" containsBlank="1" containsNumber="1" containsInteger="1" minValue="-1" maxValue="1989"/>
    </cacheField>
    <cacheField name="Baht/วัน 2025" numFmtId="3">
      <sharedItems containsSemiMixedTypes="0" containsString="0" containsNumber="1" minValue="-0.17667397260273973" maxValue="400.00006602739728"/>
    </cacheField>
    <cacheField name="Net Sales Amt 2026" numFmtId="0">
      <sharedItems containsString="0" containsBlank="1" containsNumber="1" minValue="0" maxValue="85857.901800000007"/>
    </cacheField>
    <cacheField name="Net Sales Qty 2026 " numFmtId="0">
      <sharedItems containsString="0" containsBlank="1" containsNumber="1" containsInteger="1" minValue="0" maxValue="1377"/>
    </cacheField>
    <cacheField name="Baht/วัน 2026" numFmtId="3">
      <sharedItems containsSemiMixedTypes="0" containsString="0" containsNumber="1" minValue="0" maxValue="235.2271282191781"/>
    </cacheField>
    <cacheField name="ชิ้น/วัน 2026" numFmtId="3">
      <sharedItems containsSemiMixedTypes="0" containsString="0" containsNumber="1" minValue="0" maxValue="38.25" count="112">
        <n v="6.7777777777777777"/>
        <n v="18.777777777777779"/>
        <n v="38.25"/>
        <n v="0.58333333333333337"/>
        <n v="3.3611111111111112"/>
        <n v="8.9444444444444446"/>
        <n v="1.6111111111111112"/>
        <n v="6.666666666666667"/>
        <n v="9.4722222222222214"/>
        <n v="1.6666666666666667"/>
        <n v="0.33333333333333331"/>
        <n v="2.6111111111111112"/>
        <n v="0.22222222222222221"/>
        <n v="25.722222222222221"/>
        <n v="0"/>
        <n v="8.3611111111111107"/>
        <n v="2.0277777777777777"/>
        <n v="1.4722222222222223"/>
        <n v="2.1666666666666665"/>
        <n v="3.6388888888888888"/>
        <n v="0.61111111111111116"/>
        <n v="0.16666666666666666"/>
        <n v="3.3888888888888888"/>
        <n v="0.19444444444444445"/>
        <n v="1.1111111111111112"/>
        <n v="0.75"/>
        <n v="0.52777777777777779"/>
        <n v="0.3611111111111111"/>
        <n v="0.94444444444444442"/>
        <n v="2.5833333333333335"/>
        <n v="0.47222222222222221"/>
        <n v="0.83333333333333337"/>
        <n v="2.6666666666666665"/>
        <n v="0.27777777777777779"/>
        <n v="0.25"/>
        <n v="1.0833333333333333"/>
        <n v="1.0555555555555556"/>
        <n v="0.3888888888888889"/>
        <n v="0.44444444444444442"/>
        <n v="0.1111111111111111"/>
        <n v="8.3333333333333329E-2"/>
        <n v="1.8333333333333333"/>
        <n v="0.5"/>
        <n v="5.5555555555555552E-2"/>
        <n v="2.7777777777777776E-2"/>
        <n v="0.72222222222222221"/>
        <n v="0.30555555555555558"/>
        <n v="2.5555555555555554"/>
        <n v="2.0833333333333335"/>
        <n v="0.97222222222222221"/>
        <n v="1.5833333333333333"/>
        <n v="0.55555555555555558"/>
        <n v="4.3888888888888893"/>
        <n v="0.80555555555555558"/>
        <n v="0.88888888888888884"/>
        <n v="1.4166666666666667"/>
        <n v="0.63888888888888884"/>
        <n v="0.66666666666666663"/>
        <n v="0.86111111111111116"/>
        <n v="3.0833333333333335"/>
        <n v="0.1388888888888889"/>
        <n v="0.41666666666666669"/>
        <n v="1.3055555555555556"/>
        <n v="2.1388888888888888"/>
        <n v="0.69444444444444442"/>
        <n v="2.8611111111111112"/>
        <n v="1.7222222222222223"/>
        <n v="0.77777777777777779"/>
        <n v="7.25"/>
        <n v="1.3611111111111112"/>
        <n v="1.1944444444444444"/>
        <n v="1.6388888888888888"/>
        <n v="1.1388888888888888"/>
        <n v="1.3333333333333333"/>
        <n v="4.6388888888888893"/>
        <n v="1.2222222222222223"/>
        <n v="2.3333333333333335"/>
        <n v="4.833333333333333"/>
        <n v="1.4444444444444444"/>
        <n v="1"/>
        <n v="1.5277777777777777"/>
        <n v="1.2777777777777777"/>
        <n v="1.25"/>
        <n v="2.4722222222222223"/>
        <n v="2.7222222222222223"/>
        <n v="3.6111111111111112"/>
        <n v="1.75"/>
        <n v="1.9166666666666667"/>
        <n v="2.3611111111111112"/>
        <n v="3.9444444444444446"/>
        <n v="1.9444444444444444"/>
        <n v="1.6944444444444444"/>
        <n v="1.9722222222222223"/>
        <n v="1.1666666666666667"/>
        <n v="4.25"/>
        <n v="2"/>
        <n v="2.2777777777777777"/>
        <n v="16.138888888888889"/>
        <n v="3.1666666666666665"/>
        <n v="3.4166666666666665"/>
        <n v="2.8333333333333335"/>
        <n v="4.6944444444444446"/>
        <n v="4.9722222222222223"/>
        <n v="5.2777777777777777"/>
        <n v="8.1388888888888893"/>
        <n v="5.0555555555555554"/>
        <n v="1.8055555555555556"/>
        <n v="4.7777777777777777"/>
        <n v="3.2222222222222223"/>
        <n v="33.611111111111114"/>
        <n v="9.3888888888888893"/>
        <n v="6.5555555555555554"/>
      </sharedItems>
    </cacheField>
    <cacheField name="Net Sales Amt" numFmtId="3">
      <sharedItems containsSemiMixedTypes="0" containsString="0" containsNumber="1" minValue="-64265.444500000012" maxValue="80551.402100000007"/>
    </cacheField>
    <cacheField name="Net Sales Qty" numFmtId="3">
      <sharedItems containsSemiMixedTypes="0" containsString="0" containsNumber="1" containsInteger="1" minValue="-810" maxValue="33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37">
  <r>
    <x v="0"/>
    <n v="6999999"/>
    <s v="DAYPASS - END-USER"/>
    <s v="0699999911707"/>
    <s v="N/A"/>
    <s v="894971"/>
    <x v="0"/>
    <n v="146000.02410000001"/>
    <n v="459"/>
    <n v="400.00006602739728"/>
    <n v="81734.579599999997"/>
    <n v="244"/>
    <n v="223.93035506849316"/>
    <x v="0"/>
    <n v="-64265.444500000012"/>
    <n v="-215"/>
  </r>
  <r>
    <x v="0"/>
    <n v="6999999"/>
    <s v="DAYPASS - END-USER"/>
    <s v="0699999911707"/>
    <s v="N/A"/>
    <s v="821820"/>
    <x v="1"/>
    <n v="94989.013900000005"/>
    <n v="1486"/>
    <n v="260.24387369863013"/>
    <n v="44599.164700000001"/>
    <n v="676"/>
    <n v="122.18949232876713"/>
    <x v="1"/>
    <n v="-50389.849200000004"/>
    <n v="-810"/>
  </r>
  <r>
    <x v="0"/>
    <n v="6999999"/>
    <s v="DAYPASS - END-USER"/>
    <s v="0699999911707"/>
    <s v="N/A"/>
    <s v="831193"/>
    <x v="2"/>
    <n v="124715.7892"/>
    <n v="1989"/>
    <n v="341.68709369863012"/>
    <n v="85857.901800000007"/>
    <n v="1377"/>
    <n v="235.2271282191781"/>
    <x v="2"/>
    <n v="-38857.887399999992"/>
    <n v="-612"/>
  </r>
  <r>
    <x v="1"/>
    <n v="6741636"/>
    <s v="COFFEE/DRINKS/SNACK/BAKERY SHOP"/>
    <s v="00674163681322"/>
    <s v="(66) 0817462281"/>
    <s v="152374"/>
    <x v="3"/>
    <n v="28233.645199999999"/>
    <n v="158"/>
    <n v="77.352452602739717"/>
    <n v="3885.9814000000001"/>
    <n v="21"/>
    <n v="10.646524383561644"/>
    <x v="3"/>
    <n v="-24347.663799999998"/>
    <n v="-137"/>
  </r>
  <r>
    <x v="0"/>
    <n v="6999999"/>
    <s v="DAYPASS - END-USER"/>
    <s v="0699999911707"/>
    <s v="N/A"/>
    <s v="896160"/>
    <x v="4"/>
    <n v="28531.7281"/>
    <n v="478"/>
    <n v="78.169118082191787"/>
    <n v="7346.6572999999999"/>
    <n v="121"/>
    <n v="20.127828219178081"/>
    <x v="4"/>
    <n v="-21185.070800000001"/>
    <n v="-357"/>
  </r>
  <r>
    <x v="0"/>
    <n v="6999999"/>
    <s v="DAYPASS - END-USER"/>
    <s v="0699999911707"/>
    <s v="N/A"/>
    <s v="152374"/>
    <x v="3"/>
    <n v="78307.482199999999"/>
    <n v="440"/>
    <n v="214.54104712328765"/>
    <n v="59095.313600000001"/>
    <n v="322"/>
    <n v="161.90496876712328"/>
    <x v="5"/>
    <n v="-19212.168599999997"/>
    <n v="-118"/>
  </r>
  <r>
    <x v="2"/>
    <n v="41635404"/>
    <s v="CHINESE FOOD"/>
    <s v="04163540440308"/>
    <s v="(66) 0966965471"/>
    <s v="831193"/>
    <x v="2"/>
    <n v="17471.029699999999"/>
    <n v="279"/>
    <n v="47.865834794520545"/>
    <n v="3381.3087999999998"/>
    <n v="58"/>
    <n v="9.2638597260273965"/>
    <x v="6"/>
    <n v="-14089.7209"/>
    <n v="-221"/>
  </r>
  <r>
    <x v="3"/>
    <n v="6783123"/>
    <s v="NOODLE FOOD SHOP"/>
    <s v="00678312380319"/>
    <s v="(66) 0866713143"/>
    <s v="831193"/>
    <x v="2"/>
    <n v="28829.9077"/>
    <n v="458"/>
    <n v="78.98604849315069"/>
    <n v="15187.850399999999"/>
    <n v="240"/>
    <n v="41.610549041095886"/>
    <x v="7"/>
    <n v="-13642.0573"/>
    <n v="-218"/>
  </r>
  <r>
    <x v="0"/>
    <n v="6999999"/>
    <s v="DAYPASS - END-USER"/>
    <s v="0699999911707"/>
    <s v="N/A"/>
    <s v="122866"/>
    <x v="5"/>
    <n v="66907.475900000005"/>
    <n v="372"/>
    <n v="183.30815315068494"/>
    <n v="55201.877999999997"/>
    <n v="341"/>
    <n v="151.2380219178082"/>
    <x v="8"/>
    <n v="-11705.597900000008"/>
    <n v="-31"/>
  </r>
  <r>
    <x v="0"/>
    <n v="6999999"/>
    <s v="DAYPASS - END-USER"/>
    <s v="0699999911707"/>
    <s v="N/A"/>
    <s v="152544"/>
    <x v="6"/>
    <n v="19426.166799999999"/>
    <n v="153"/>
    <n v="53.222374794520547"/>
    <n v="7803.7376999999997"/>
    <n v="60"/>
    <n v="21.380103287671233"/>
    <x v="9"/>
    <n v="-11622.429099999999"/>
    <n v="-93"/>
  </r>
  <r>
    <x v="4"/>
    <n v="6178804"/>
    <s v="CATERING BUSINESS"/>
    <s v="0617880420323"/>
    <s v="(66) 0946085553"/>
    <s v="894971"/>
    <x v="0"/>
    <n v="14934.579"/>
    <n v="47"/>
    <n v="40.916654794520547"/>
    <n v="4028.0374000000002"/>
    <n v="12"/>
    <n v="11.03571890410959"/>
    <x v="10"/>
    <n v="-10906.5416"/>
    <n v="-35"/>
  </r>
  <r>
    <x v="0"/>
    <n v="6999999"/>
    <s v="DAYPASS - END-USER"/>
    <s v="0699999911707"/>
    <s v="N/A"/>
    <s v="152375"/>
    <x v="7"/>
    <n v="25757.045699999999"/>
    <n v="151"/>
    <n v="70.567248493150686"/>
    <n v="15582.2413"/>
    <n v="94"/>
    <n v="42.691072054794517"/>
    <x v="11"/>
    <n v="-10174.804399999999"/>
    <n v="-57"/>
  </r>
  <r>
    <x v="5"/>
    <n v="303002539"/>
    <s v="THAI FOOD"/>
    <s v="30300253970306"/>
    <s v="(66) 0894580616"/>
    <s v="835081"/>
    <x v="8"/>
    <n v="10533.6415"/>
    <n v="248"/>
    <n v="28.859291780821916"/>
    <n v="358.8784"/>
    <n v="8"/>
    <n v="0.98322849315068495"/>
    <x v="12"/>
    <n v="-10174.7631"/>
    <n v="-240"/>
  </r>
  <r>
    <x v="0"/>
    <n v="6999999"/>
    <s v="DAYPASS - END-USER"/>
    <s v="0699999911707"/>
    <s v="N/A"/>
    <s v="835081"/>
    <x v="8"/>
    <n v="51414.962800000001"/>
    <n v="1206"/>
    <n v="140.86291178082192"/>
    <n v="41252.327499999999"/>
    <n v="926"/>
    <n v="113.02007534246574"/>
    <x v="13"/>
    <n v="-10162.635300000002"/>
    <n v="-280"/>
  </r>
  <r>
    <x v="6"/>
    <n v="100025466"/>
    <s v="THAI NORTHEASTERN FOOD"/>
    <s v="10002546621307"/>
    <s v="(66) 0658808330"/>
    <s v="894971"/>
    <x v="0"/>
    <n v="8084.0933999999997"/>
    <n v="25"/>
    <n v="22.148201095890411"/>
    <m/>
    <m/>
    <n v="0"/>
    <x v="14"/>
    <n v="-8084.0933999999997"/>
    <n v="-25"/>
  </r>
  <r>
    <x v="7"/>
    <n v="6768714"/>
    <s v="NON-PROFESSIONAL USER"/>
    <s v="00676871401706"/>
    <s v="(66) 0932919949"/>
    <s v="831193"/>
    <x v="2"/>
    <n v="8044.8609999999999"/>
    <n v="129"/>
    <n v="22.040715068493149"/>
    <m/>
    <m/>
    <n v="0"/>
    <x v="14"/>
    <n v="-8044.8609999999999"/>
    <n v="-129"/>
  </r>
  <r>
    <x v="8"/>
    <n v="6737128"/>
    <s v="CATERING BUSINESS"/>
    <s v="00673712810323"/>
    <s v="(66) 0643539417"/>
    <s v="164079"/>
    <x v="9"/>
    <n v="7986.9159"/>
    <n v="62"/>
    <n v="21.881961369863014"/>
    <m/>
    <m/>
    <n v="0"/>
    <x v="14"/>
    <n v="-7986.9159"/>
    <n v="-62"/>
  </r>
  <r>
    <x v="9"/>
    <n v="6786084"/>
    <s v="Self-Regist: End-User"/>
    <s v="00678608440797"/>
    <s v="(66) 0636242453"/>
    <s v="152374"/>
    <x v="3"/>
    <n v="7662.6167999999998"/>
    <n v="42"/>
    <n v="20.993470684931506"/>
    <m/>
    <m/>
    <n v="0"/>
    <x v="14"/>
    <n v="-7662.6167999999998"/>
    <n v="-42"/>
  </r>
  <r>
    <x v="10"/>
    <n v="6764750"/>
    <s v="PORK PAN/BARBECUE/SUKI"/>
    <s v="00676475000306"/>
    <s v="(66) 0614141411"/>
    <s v="831193"/>
    <x v="2"/>
    <n v="26471.0272"/>
    <n v="417"/>
    <n v="72.523362191780819"/>
    <n v="18971.0272"/>
    <n v="301"/>
    <n v="51.975416986301369"/>
    <x v="15"/>
    <n v="-7500"/>
    <n v="-116"/>
  </r>
  <r>
    <x v="11"/>
    <n v="41598594"/>
    <s v="NOODLE FOOD SHOP"/>
    <s v="4159859490319"/>
    <s v="(66) 0894314040"/>
    <s v="894971"/>
    <x v="0"/>
    <n v="6897.1962000000003"/>
    <n v="22"/>
    <n v="18.896427945205481"/>
    <m/>
    <m/>
    <n v="0"/>
    <x v="14"/>
    <n v="-6897.1962000000003"/>
    <n v="-22"/>
  </r>
  <r>
    <x v="12"/>
    <n v="6778223"/>
    <s v="THAI FOOD"/>
    <s v="00677822330306"/>
    <s v="(66) 0982390755"/>
    <s v="152374"/>
    <x v="3"/>
    <n v="20083.1774"/>
    <n v="112"/>
    <n v="55.022403835616437"/>
    <n v="13413.0843"/>
    <n v="73"/>
    <n v="36.748176164383565"/>
    <x v="16"/>
    <n v="-6670.0931"/>
    <n v="-39"/>
  </r>
  <r>
    <x v="13"/>
    <n v="50525694"/>
    <s v="OTHER STREET FOOD SHOP"/>
    <s v="05052569430328"/>
    <s v="(66) 0654197995"/>
    <s v="896160"/>
    <x v="4"/>
    <n v="9350.4673999999995"/>
    <n v="156"/>
    <n v="25.617718904109587"/>
    <n v="3185.9627"/>
    <n v="53"/>
    <n v="8.7286649315068487"/>
    <x v="17"/>
    <n v="-6164.5046999999995"/>
    <n v="-103"/>
  </r>
  <r>
    <x v="14"/>
    <n v="6777079"/>
    <s v="OTHER FOOD KIOSK"/>
    <s v="00677707930331"/>
    <s v="(66) 0652954561"/>
    <s v="821820"/>
    <x v="1"/>
    <n v="6314.0200999999997"/>
    <n v="98"/>
    <n v="17.298685205479451"/>
    <n v="515.88800000000003"/>
    <n v="8"/>
    <n v="1.4133917808219179"/>
    <x v="12"/>
    <n v="-5798.1320999999998"/>
    <n v="-90"/>
  </r>
  <r>
    <x v="15"/>
    <n v="6778632"/>
    <s v="THAI FOOD"/>
    <s v="00677863220306"/>
    <s v="(66) 0987145185"/>
    <s v="152543"/>
    <x v="10"/>
    <n v="13889.0188"/>
    <n v="134"/>
    <n v="38.052106301369861"/>
    <n v="8122.4300999999996"/>
    <n v="78"/>
    <n v="22.253233150684931"/>
    <x v="18"/>
    <n v="-5766.5887000000002"/>
    <n v="-56"/>
  </r>
  <r>
    <x v="16"/>
    <n v="6766494"/>
    <s v="CHINESE FOOD"/>
    <s v="00676649430308"/>
    <s v="(66) 0631181000"/>
    <s v="827719"/>
    <x v="11"/>
    <n v="5761.6823000000004"/>
    <n v="9"/>
    <n v="15.785430958904112"/>
    <m/>
    <m/>
    <n v="0"/>
    <x v="14"/>
    <n v="-5761.6823000000004"/>
    <n v="-9"/>
  </r>
  <r>
    <x v="17"/>
    <n v="6786363"/>
    <s v="NON-PROFESSIONAL USER"/>
    <s v="00678636380706"/>
    <s v="(66) 0626593354"/>
    <s v="831193"/>
    <x v="2"/>
    <n v="5713.0842000000002"/>
    <n v="92"/>
    <n v="15.652285479452056"/>
    <m/>
    <m/>
    <n v="0"/>
    <x v="14"/>
    <n v="-5713.0842000000002"/>
    <n v="-92"/>
  </r>
  <r>
    <x v="18"/>
    <n v="52554155"/>
    <s v="THAI NORTHEASTERN FOOD"/>
    <s v="05255415590307"/>
    <s v="(66) 0903235678"/>
    <s v="831193"/>
    <x v="2"/>
    <n v="5642.9813999999997"/>
    <n v="90"/>
    <n v="15.460223013698629"/>
    <m/>
    <m/>
    <n v="0"/>
    <x v="14"/>
    <n v="-5642.9813999999997"/>
    <n v="-90"/>
  </r>
  <r>
    <x v="0"/>
    <n v="6999999"/>
    <s v="DAYPASS - END-USER"/>
    <s v="0699999911707"/>
    <s v="N/A"/>
    <s v="201928"/>
    <x v="12"/>
    <n v="22605.6139"/>
    <n v="177"/>
    <n v="61.933188767123291"/>
    <n v="17071.960299999999"/>
    <n v="131"/>
    <n v="46.772493972602739"/>
    <x v="19"/>
    <n v="-5533.6536000000015"/>
    <n v="-46"/>
  </r>
  <r>
    <x v="19"/>
    <n v="50514284"/>
    <s v="TRAVEL AGENT"/>
    <s v="05051428411408"/>
    <s v="(66) 0947640999"/>
    <s v="894971"/>
    <x v="0"/>
    <n v="12813.084000000001"/>
    <n v="40"/>
    <n v="35.104339726027398"/>
    <n v="7401.8692000000001"/>
    <n v="22"/>
    <n v="20.279093698630138"/>
    <x v="20"/>
    <n v="-5411.2148000000007"/>
    <n v="-18"/>
  </r>
  <r>
    <x v="20"/>
    <n v="6735096"/>
    <s v="NOODLE FOOD SHOP"/>
    <s v="00673509660319"/>
    <s v="(66) 0837613006"/>
    <s v="152374"/>
    <x v="3"/>
    <n v="9267.2900000000009"/>
    <n v="52"/>
    <n v="25.389835616438358"/>
    <n v="4040.1869999999999"/>
    <n v="22"/>
    <n v="11.069005479452054"/>
    <x v="20"/>
    <n v="-5227.103000000001"/>
    <n v="-30"/>
  </r>
  <r>
    <x v="21"/>
    <n v="6765391"/>
    <s v="THAI FOOD"/>
    <s v="00676539150306"/>
    <s v="(66) 0633655563"/>
    <s v="152544"/>
    <x v="6"/>
    <n v="5996.2615999999998"/>
    <n v="47"/>
    <n v="16.428113972602738"/>
    <n v="775.70090000000005"/>
    <n v="6"/>
    <n v="2.1252079452054797"/>
    <x v="21"/>
    <n v="-5220.5607"/>
    <n v="-41"/>
  </r>
  <r>
    <x v="22"/>
    <n v="6145301"/>
    <s v="DRINKS &amp; ALCOHOL WHOLESALER"/>
    <s v="0614530160605"/>
    <s v="(66) 0838635832"/>
    <s v="821820"/>
    <x v="1"/>
    <n v="6615.8882000000003"/>
    <n v="103"/>
    <n v="18.125721095890412"/>
    <n v="1463.5514000000001"/>
    <n v="22"/>
    <n v="4.0097298630136988"/>
    <x v="20"/>
    <n v="-5152.3368"/>
    <n v="-81"/>
  </r>
  <r>
    <x v="23"/>
    <n v="6770756"/>
    <s v="HOTEL &amp; RESORT ( A )"/>
    <s v="00677075610304"/>
    <s v="(66) 0843319968"/>
    <s v="152543"/>
    <x v="10"/>
    <n v="18084.112499999999"/>
    <n v="173"/>
    <n v="49.545513698630138"/>
    <n v="12933.9817"/>
    <n v="122"/>
    <n v="35.43556630136986"/>
    <x v="22"/>
    <n v="-5150.130799999999"/>
    <n v="-51"/>
  </r>
  <r>
    <x v="24"/>
    <n v="6774666"/>
    <s v="THAI SPECIAL FOOD SHOP"/>
    <s v="00677466620327"/>
    <s v="(66) 0867699093"/>
    <s v="831193"/>
    <x v="2"/>
    <n v="5507.4768999999997"/>
    <n v="87"/>
    <n v="15.088977808219177"/>
    <n v="442.05619999999999"/>
    <n v="7"/>
    <n v="1.2111128767123287"/>
    <x v="23"/>
    <n v="-5065.4206999999997"/>
    <n v="-80"/>
  </r>
  <r>
    <x v="0"/>
    <n v="6999999"/>
    <s v="DAYPASS - END-USER"/>
    <s v="0699999911707"/>
    <s v="N/A"/>
    <s v="152543"/>
    <x v="10"/>
    <n v="9242.9992999999995"/>
    <n v="90"/>
    <n v="25.323285753424656"/>
    <n v="4181.2992000000004"/>
    <n v="40"/>
    <n v="11.455614246575344"/>
    <x v="24"/>
    <n v="-5061.7000999999991"/>
    <n v="-50"/>
  </r>
  <r>
    <x v="25"/>
    <n v="6786652"/>
    <s v="Self-Regist: End-User"/>
    <s v="00678665250797"/>
    <s v="(66) 0931608797"/>
    <s v="821820"/>
    <x v="1"/>
    <n v="5045.7943999999998"/>
    <n v="79"/>
    <n v="13.824094246575342"/>
    <m/>
    <m/>
    <n v="0"/>
    <x v="14"/>
    <n v="-5045.7943999999998"/>
    <n v="-79"/>
  </r>
  <r>
    <x v="1"/>
    <n v="6741636"/>
    <s v="COFFEE/DRINKS/SNACK/BAKERY SHOP"/>
    <s v="00674163681322"/>
    <s v="(66) 0817462281"/>
    <s v="152375"/>
    <x v="7"/>
    <n v="9228.9719000000005"/>
    <n v="54"/>
    <n v="25.284854520547945"/>
    <n v="4442.0555999999997"/>
    <n v="27"/>
    <n v="12.170015342465753"/>
    <x v="25"/>
    <n v="-4786.9163000000008"/>
    <n v="-27"/>
  </r>
  <r>
    <x v="26"/>
    <n v="41640759"/>
    <s v="NON-PROFESSIONAL USER"/>
    <s v="04164075990706"/>
    <s v="(66) 0852619464"/>
    <s v="894971"/>
    <x v="0"/>
    <n v="4766.3549999999996"/>
    <n v="15"/>
    <n v="13.058506849315068"/>
    <m/>
    <m/>
    <n v="0"/>
    <x v="14"/>
    <n v="-4766.3549999999996"/>
    <n v="-15"/>
  </r>
  <r>
    <x v="27"/>
    <n v="6770923"/>
    <s v="Self-Regist: End-User"/>
    <s v="00677092310797"/>
    <s v="(66) 0891793615"/>
    <s v="152374"/>
    <x v="3"/>
    <n v="8098.1307999999999"/>
    <n v="45"/>
    <n v="22.186659726027397"/>
    <n v="3467.2896999999998"/>
    <n v="19"/>
    <n v="9.4994238356164384"/>
    <x v="26"/>
    <n v="-4630.8410999999996"/>
    <n v="-26"/>
  </r>
  <r>
    <x v="28"/>
    <n v="303003598"/>
    <s v="THAI FOOD"/>
    <s v="30300359870306"/>
    <s v="(66) 0827787488"/>
    <s v="152374"/>
    <x v="3"/>
    <n v="6998.1307999999999"/>
    <n v="39"/>
    <n v="19.172961095890411"/>
    <n v="2393.4576000000002"/>
    <n v="13"/>
    <n v="6.5574180821917816"/>
    <x v="27"/>
    <n v="-4604.6731999999993"/>
    <n v="-26"/>
  </r>
  <r>
    <x v="29"/>
    <n v="6739204"/>
    <s v="OTHER ASIAN FOOD"/>
    <s v="00673920490326"/>
    <s v="(66) 0811457893"/>
    <s v="152544"/>
    <x v="6"/>
    <n v="8958.8781999999992"/>
    <n v="70"/>
    <n v="24.544871780821914"/>
    <n v="4401.8687"/>
    <n v="34"/>
    <n v="12.059914246575342"/>
    <x v="28"/>
    <n v="-4557.0094999999992"/>
    <n v="-36"/>
  </r>
  <r>
    <x v="30"/>
    <n v="6766729"/>
    <s v="PUB/BAR/KARAOKE"/>
    <s v="00676672950305"/>
    <s v="(66) 0951401746"/>
    <s v="821820"/>
    <x v="1"/>
    <n v="10613.083500000001"/>
    <n v="165"/>
    <n v="29.076941095890412"/>
    <n v="6115.9062999999996"/>
    <n v="93"/>
    <n v="16.755907671232876"/>
    <x v="29"/>
    <n v="-4497.177200000001"/>
    <n v="-72"/>
  </r>
  <r>
    <x v="31"/>
    <n v="6780666"/>
    <s v="DAYPASS - END-USER"/>
    <s v="00678066670707"/>
    <s v="N/A"/>
    <s v="894971"/>
    <x v="0"/>
    <n v="10168.224"/>
    <n v="32"/>
    <n v="27.858147945205481"/>
    <n v="5718.6916000000001"/>
    <n v="17"/>
    <n v="15.667648219178082"/>
    <x v="30"/>
    <n v="-4449.5324000000001"/>
    <n v="-15"/>
  </r>
  <r>
    <x v="32"/>
    <n v="6176274"/>
    <s v="CATERING BUSINESS"/>
    <s v="0617627411323"/>
    <s v="(66) 0864296368"/>
    <s v="152544"/>
    <x v="6"/>
    <n v="8390.8876"/>
    <n v="63"/>
    <n v="22.988733150684933"/>
    <n v="3946.5419999999999"/>
    <n v="30"/>
    <n v="10.812443835616438"/>
    <x v="31"/>
    <n v="-4444.3456000000006"/>
    <n v="-33"/>
  </r>
  <r>
    <x v="33"/>
    <n v="6787282"/>
    <s v="OTHER WESTERN FOOD"/>
    <s v="00678728230315"/>
    <s v="(66) 0807958989"/>
    <s v="152375"/>
    <x v="7"/>
    <n v="5605.6076000000003"/>
    <n v="33"/>
    <n v="15.357829041095892"/>
    <n v="1338.3176000000001"/>
    <n v="8"/>
    <n v="3.6666235616438358"/>
    <x v="12"/>
    <n v="-4267.29"/>
    <n v="-25"/>
  </r>
  <r>
    <x v="0"/>
    <n v="6999999"/>
    <s v="DAYPASS - END-USER"/>
    <s v="0699999911707"/>
    <s v="N/A"/>
    <s v="163953"/>
    <x v="13"/>
    <n v="14255.148499999999"/>
    <n v="138"/>
    <n v="39.055201369863013"/>
    <n v="10024.2894"/>
    <n v="96"/>
    <n v="27.463806575342463"/>
    <x v="32"/>
    <n v="-4230.8590999999997"/>
    <n v="-42"/>
  </r>
  <r>
    <x v="29"/>
    <n v="6739204"/>
    <s v="OTHER ASIAN FOOD"/>
    <s v="00673920490326"/>
    <s v="(66) 0811457893"/>
    <s v="152374"/>
    <x v="3"/>
    <n v="6053.2710999999999"/>
    <n v="34"/>
    <n v="16.584304383561644"/>
    <n v="1850.4672"/>
    <n v="10"/>
    <n v="5.0697731506849317"/>
    <x v="33"/>
    <n v="-4202.8038999999999"/>
    <n v="-24"/>
  </r>
  <r>
    <x v="34"/>
    <n v="6739155"/>
    <s v="THAI SPECIAL FOOD SHOP"/>
    <s v="00673915550327"/>
    <s v="(66) 0899551178"/>
    <s v="152544"/>
    <x v="6"/>
    <n v="5371.9619000000002"/>
    <n v="42"/>
    <n v="14.717703835616438"/>
    <n v="1172.8970999999999"/>
    <n v="9"/>
    <n v="3.2134167123287667"/>
    <x v="34"/>
    <n v="-4199.0648000000001"/>
    <n v="-33"/>
  </r>
  <r>
    <x v="35"/>
    <n v="6780242"/>
    <s v="Self-Regist: End-User"/>
    <s v="00678024200797"/>
    <s v="(66) 0858122883"/>
    <s v="896160"/>
    <x v="4"/>
    <n v="4052.3364999999999"/>
    <n v="68"/>
    <n v="11.102291780821918"/>
    <m/>
    <m/>
    <n v="0"/>
    <x v="14"/>
    <n v="-4052.3364999999999"/>
    <n v="-68"/>
  </r>
  <r>
    <x v="33"/>
    <n v="6787282"/>
    <s v="OTHER WESTERN FOOD"/>
    <s v="00678728230315"/>
    <s v="(66) 0807958989"/>
    <s v="152374"/>
    <x v="3"/>
    <n v="5877.5703000000003"/>
    <n v="33"/>
    <n v="16.102932328767125"/>
    <n v="1826.1683"/>
    <n v="10"/>
    <n v="5.0032008219178081"/>
    <x v="33"/>
    <n v="-4051.402"/>
    <n v="-23"/>
  </r>
  <r>
    <x v="8"/>
    <n v="6737128"/>
    <s v="CATERING BUSINESS"/>
    <s v="00673712810323"/>
    <s v="(66) 0643539417"/>
    <s v="835081"/>
    <x v="8"/>
    <n v="4042.0560999999998"/>
    <n v="97"/>
    <n v="11.074126301369862"/>
    <m/>
    <m/>
    <n v="0"/>
    <x v="14"/>
    <n v="-4042.0560999999998"/>
    <n v="-97"/>
  </r>
  <r>
    <x v="0"/>
    <n v="6999999"/>
    <s v="DAYPASS - END-USER"/>
    <s v="0699999911707"/>
    <s v="N/A"/>
    <s v="122829"/>
    <x v="14"/>
    <n v="10832.7196"/>
    <n v="56"/>
    <n v="29.67868383561644"/>
    <n v="6815.8872000000001"/>
    <n v="39"/>
    <n v="18.673663561643835"/>
    <x v="35"/>
    <n v="-4016.8324000000002"/>
    <n v="-17"/>
  </r>
  <r>
    <x v="36"/>
    <n v="6775232"/>
    <s v="COFFEE/DRINKS/SNACK/BAKERY SHOP"/>
    <s v="00677523280322"/>
    <s v="(66) 0877323934"/>
    <s v="821820"/>
    <x v="1"/>
    <n v="4008.4108999999999"/>
    <n v="62"/>
    <n v="10.981947671232877"/>
    <m/>
    <m/>
    <n v="0"/>
    <x v="14"/>
    <n v="-4008.4108999999999"/>
    <n v="-62"/>
  </r>
  <r>
    <x v="37"/>
    <n v="6776124"/>
    <s v="THAI FOOD"/>
    <s v="00677612400306"/>
    <s v="(66) xxxxxxxxxx"/>
    <s v="152374"/>
    <x v="3"/>
    <n v="3869.1590999999999"/>
    <n v="22"/>
    <n v="10.600435890410958"/>
    <m/>
    <m/>
    <n v="0"/>
    <x v="14"/>
    <n v="-3869.1590999999999"/>
    <n v="-22"/>
  </r>
  <r>
    <x v="38"/>
    <n v="6733721"/>
    <s v="OTHER COMMERCIAL SERVICE"/>
    <s v="00673372180430"/>
    <s v="(66) 0816739209"/>
    <s v="831193"/>
    <x v="2"/>
    <n v="7643.9254000000001"/>
    <n v="123"/>
    <n v="20.942261369863015"/>
    <n v="3783.1781999999998"/>
    <n v="60"/>
    <n v="10.364871780821918"/>
    <x v="9"/>
    <n v="-3860.7472000000002"/>
    <n v="-63"/>
  </r>
  <r>
    <x v="0"/>
    <n v="6999999"/>
    <s v="DAYPASS - END-USER"/>
    <s v="0699999911707"/>
    <s v="N/A"/>
    <s v="164079"/>
    <x v="9"/>
    <n v="8797.1949999999997"/>
    <n v="68"/>
    <n v="24.101904109589039"/>
    <n v="4971.0273999999999"/>
    <n v="38"/>
    <n v="13.619253150684932"/>
    <x v="36"/>
    <n v="-3826.1675999999998"/>
    <n v="-30"/>
  </r>
  <r>
    <x v="39"/>
    <n v="6780794"/>
    <s v="VIETNAMESE FOOD"/>
    <s v="00678079470309"/>
    <s v="(66) 0951415151"/>
    <s v="152543"/>
    <x v="10"/>
    <n v="3705.6075999999998"/>
    <n v="35"/>
    <n v="10.152349589041096"/>
    <m/>
    <m/>
    <n v="0"/>
    <x v="14"/>
    <n v="-3705.6075999999998"/>
    <n v="-35"/>
  </r>
  <r>
    <x v="40"/>
    <n v="6771544"/>
    <s v="PORK PAN/BARBECUE/SUKI"/>
    <s v="00677154490317"/>
    <s v="(66) 0993982465"/>
    <s v="835081"/>
    <x v="8"/>
    <n v="3663.5515999999998"/>
    <n v="88"/>
    <n v="10.037127671232875"/>
    <m/>
    <m/>
    <n v="0"/>
    <x v="14"/>
    <n v="-3663.5515999999998"/>
    <n v="-88"/>
  </r>
  <r>
    <x v="41"/>
    <n v="6023839"/>
    <s v="THAI FOOD"/>
    <s v="0602383992306"/>
    <s v="(66) 0869110005"/>
    <s v="827720"/>
    <x v="15"/>
    <n v="10794.392400000001"/>
    <n v="18"/>
    <n v="29.57367780821918"/>
    <n v="7191.5887000000002"/>
    <n v="12"/>
    <n v="19.702982739726028"/>
    <x v="10"/>
    <n v="-3602.8037000000004"/>
    <n v="-6"/>
  </r>
  <r>
    <x v="42"/>
    <n v="6790591"/>
    <s v="Self-Regist: End-User"/>
    <s v="00679059160797"/>
    <s v="(66) 0819617334"/>
    <s v="827713"/>
    <x v="16"/>
    <n v="3521.4953999999998"/>
    <n v="7"/>
    <n v="9.6479326027397256"/>
    <m/>
    <m/>
    <n v="0"/>
    <x v="14"/>
    <n v="-3521.4953999999998"/>
    <n v="-7"/>
  </r>
  <r>
    <x v="43"/>
    <n v="6735739"/>
    <s v="HOTEL &amp; RESORT ( B )"/>
    <s v="00673573940303"/>
    <s v="(66) 0910719168"/>
    <s v="152374"/>
    <x v="3"/>
    <n v="3515.8879000000002"/>
    <n v="19"/>
    <n v="9.6325695890410969"/>
    <m/>
    <m/>
    <n v="0"/>
    <x v="14"/>
    <n v="-3515.8879000000002"/>
    <n v="-19"/>
  </r>
  <r>
    <x v="44"/>
    <n v="6727657"/>
    <s v="COFFEE/DRINKS/SNACK/BAKERY SHOP"/>
    <s v="00672765760322"/>
    <s v="(66) 0890430534"/>
    <s v="152374"/>
    <x v="3"/>
    <n v="6014.0187999999998"/>
    <n v="35"/>
    <n v="16.476763835616438"/>
    <n v="2510.2804000000001"/>
    <n v="14"/>
    <n v="6.8774805479452059"/>
    <x v="37"/>
    <n v="-3503.7383999999997"/>
    <n v="-21"/>
  </r>
  <r>
    <x v="45"/>
    <n v="41638777"/>
    <s v="OTHER WESTERN FOOD"/>
    <s v="04163877780315"/>
    <s v="(66) 0810209555"/>
    <s v="152374"/>
    <x v="3"/>
    <n v="6448.5983999999999"/>
    <n v="36"/>
    <n v="17.667392876712327"/>
    <n v="2948.5978"/>
    <n v="16"/>
    <n v="8.0783501369863018"/>
    <x v="38"/>
    <n v="-3500.0005999999998"/>
    <n v="-20"/>
  </r>
  <r>
    <x v="46"/>
    <n v="6171691"/>
    <s v="SMALL RETAIL SHOP/STALL"/>
    <s v="0617169111101"/>
    <s v="(66) 0939597956"/>
    <s v="894971"/>
    <x v="0"/>
    <n v="4803.7381999999998"/>
    <n v="15"/>
    <n v="13.160926575342465"/>
    <n v="1326.1682000000001"/>
    <n v="4"/>
    <n v="3.6333375342465755"/>
    <x v="39"/>
    <n v="-3477.5699999999997"/>
    <n v="-11"/>
  </r>
  <r>
    <x v="21"/>
    <n v="6765391"/>
    <s v="THAI FOOD"/>
    <s v="00676539150306"/>
    <s v="(66) 0633655563"/>
    <s v="152543"/>
    <x v="10"/>
    <n v="3717.7570000000001"/>
    <n v="36"/>
    <n v="10.185635616438356"/>
    <n v="314.01870000000002"/>
    <n v="3"/>
    <n v="0.86032520547945213"/>
    <x v="40"/>
    <n v="-3403.7383"/>
    <n v="-33"/>
  </r>
  <r>
    <x v="9"/>
    <n v="6786084"/>
    <s v="Self-Regist: End-User"/>
    <s v="00678608440797"/>
    <s v="(66) 0636242453"/>
    <s v="831193"/>
    <x v="2"/>
    <n v="3335.5138999999999"/>
    <n v="53"/>
    <n v="9.1383942465753414"/>
    <m/>
    <m/>
    <n v="0"/>
    <x v="14"/>
    <n v="-3335.5138999999999"/>
    <n v="-53"/>
  </r>
  <r>
    <x v="47"/>
    <n v="6734754"/>
    <s v="NOODLE FOOD SHOP"/>
    <s v="00673475420319"/>
    <s v="(66) 0886556661"/>
    <s v="122866"/>
    <x v="5"/>
    <n v="3300.0001000000002"/>
    <n v="19"/>
    <n v="9.0410961643835623"/>
    <m/>
    <m/>
    <n v="0"/>
    <x v="14"/>
    <n v="-3300.0001000000002"/>
    <n v="-19"/>
  </r>
  <r>
    <x v="48"/>
    <n v="21093544"/>
    <s v="OFFICE (GOVERNMENT SECTOR)"/>
    <s v="2109354410503"/>
    <s v="(66) 0870023089"/>
    <s v="831193"/>
    <x v="2"/>
    <n v="3256.0747999999999"/>
    <n v="52"/>
    <n v="8.9207528767123279"/>
    <m/>
    <m/>
    <n v="0"/>
    <x v="14"/>
    <n v="-3256.0747999999999"/>
    <n v="-52"/>
  </r>
  <r>
    <x v="49"/>
    <n v="50019906"/>
    <s v="COFFEE/DRINKS/SNACK/BAKERY SHOP"/>
    <s v="5001990610301"/>
    <s v="(66) 0882674408"/>
    <s v="152375"/>
    <x v="7"/>
    <n v="4425.2338"/>
    <n v="26"/>
    <n v="12.123928219178081"/>
    <n v="1171.028"/>
    <n v="7"/>
    <n v="3.2082958904109589"/>
    <x v="23"/>
    <n v="-3254.2057999999997"/>
    <n v="-19"/>
  </r>
  <r>
    <x v="50"/>
    <n v="6040719"/>
    <s v="THAI FOOD"/>
    <s v="0604071971306"/>
    <s v="(66) 0817645791"/>
    <s v="152544"/>
    <x v="6"/>
    <n v="5303.7380999999996"/>
    <n v="42"/>
    <n v="14.530789315068493"/>
    <n v="2051.4016000000001"/>
    <n v="16"/>
    <n v="5.6202783561643841"/>
    <x v="38"/>
    <n v="-3252.3364999999994"/>
    <n v="-26"/>
  </r>
  <r>
    <x v="8"/>
    <n v="6737128"/>
    <s v="CATERING BUSINESS"/>
    <s v="00673712810323"/>
    <s v="(66) 0643539417"/>
    <s v="163953"/>
    <x v="13"/>
    <n v="3246.7289000000001"/>
    <n v="31"/>
    <n v="8.895147671232877"/>
    <m/>
    <m/>
    <n v="0"/>
    <x v="14"/>
    <n v="-3246.7289000000001"/>
    <n v="-31"/>
  </r>
  <r>
    <x v="51"/>
    <n v="6784797"/>
    <s v="Self-Regist: Restaurant"/>
    <s v="00678479770397"/>
    <s v="(66) 0824693246"/>
    <s v="152374"/>
    <x v="3"/>
    <n v="7087.8504999999996"/>
    <n v="40"/>
    <n v="19.418768493150683"/>
    <n v="3849.5328"/>
    <n v="21"/>
    <n v="10.546665205479451"/>
    <x v="3"/>
    <n v="-3238.3176999999996"/>
    <n v="-19"/>
  </r>
  <r>
    <x v="52"/>
    <n v="6740612"/>
    <s v="OTHER FOOD KIOSK"/>
    <s v="00674061241331"/>
    <s v="(66) 0811655113"/>
    <s v="835081"/>
    <x v="8"/>
    <n v="6153.2713000000003"/>
    <n v="144"/>
    <n v="16.858277534246575"/>
    <n v="2947.6628000000001"/>
    <n v="66"/>
    <n v="8.0757884931506858"/>
    <x v="41"/>
    <n v="-3205.6085000000003"/>
    <n v="-78"/>
  </r>
  <r>
    <x v="29"/>
    <n v="6739204"/>
    <s v="OTHER ASIAN FOOD"/>
    <s v="00673920490326"/>
    <s v="(66) 0811457893"/>
    <s v="201928"/>
    <x v="12"/>
    <n v="4989.7191000000003"/>
    <n v="39"/>
    <n v="13.670463287671234"/>
    <n v="1822.4296999999999"/>
    <n v="14"/>
    <n v="4.9929580821917803"/>
    <x v="37"/>
    <n v="-3167.2894000000006"/>
    <n v="-25"/>
  </r>
  <r>
    <x v="53"/>
    <n v="6727460"/>
    <s v="APARTMENT/DORMITORY"/>
    <s v="00672746010301"/>
    <s v="(66) 0905496696"/>
    <s v="831193"/>
    <x v="2"/>
    <n v="3130.8411000000001"/>
    <n v="50"/>
    <n v="8.5776468493150695"/>
    <m/>
    <m/>
    <n v="0"/>
    <x v="14"/>
    <n v="-3130.8411000000001"/>
    <n v="-50"/>
  </r>
  <r>
    <x v="49"/>
    <n v="50019906"/>
    <s v="COFFEE/DRINKS/SNACK/BAKERY SHOP"/>
    <s v="5001990610301"/>
    <s v="(66) 0882674408"/>
    <s v="152374"/>
    <x v="3"/>
    <n v="6238.3180000000002"/>
    <n v="34"/>
    <n v="17.091282191780824"/>
    <n v="3306.5421999999999"/>
    <n v="18"/>
    <n v="9.0590197260273975"/>
    <x v="42"/>
    <n v="-2931.7758000000003"/>
    <n v="-16"/>
  </r>
  <r>
    <x v="54"/>
    <n v="18841649"/>
    <s v="INTERNET-CHANNEL END-USER"/>
    <s v="01884164900710"/>
    <s v="(66) 0897915966"/>
    <s v="152374"/>
    <x v="3"/>
    <n v="3280.3739"/>
    <n v="20"/>
    <n v="8.987325753424658"/>
    <n v="370.09350000000001"/>
    <n v="2"/>
    <n v="1.013954794520548"/>
    <x v="43"/>
    <n v="-2910.2804000000001"/>
    <n v="-18"/>
  </r>
  <r>
    <x v="39"/>
    <n v="6780794"/>
    <s v="VIETNAMESE FOOD"/>
    <s v="00678079470309"/>
    <s v="(66) 0951415151"/>
    <s v="201928"/>
    <x v="12"/>
    <n v="2869.1588000000002"/>
    <n v="22"/>
    <n v="7.8607090410958911"/>
    <m/>
    <m/>
    <n v="0"/>
    <x v="14"/>
    <n v="-2869.1588000000002"/>
    <n v="-22"/>
  </r>
  <r>
    <x v="55"/>
    <n v="6784487"/>
    <s v="DAYPASS - END-USER"/>
    <s v="00678448711707"/>
    <s v="N/A"/>
    <s v="894971"/>
    <x v="0"/>
    <n v="3177.57"/>
    <n v="10"/>
    <n v="8.7056712328767123"/>
    <n v="345.7944"/>
    <n v="1"/>
    <n v="0.94738191780821912"/>
    <x v="44"/>
    <n v="-2831.7755999999999"/>
    <n v="-9"/>
  </r>
  <r>
    <x v="56"/>
    <n v="50530239"/>
    <s v="COFFEE/DRINKS/SNACK/BAKERY SHOP"/>
    <s v="05053023960322"/>
    <s v="(66) 0979251499"/>
    <s v="827713"/>
    <x v="16"/>
    <n v="2775.7008999999998"/>
    <n v="5"/>
    <n v="7.6046599999999991"/>
    <m/>
    <m/>
    <n v="0"/>
    <x v="14"/>
    <n v="-2775.7008999999998"/>
    <n v="-5"/>
  </r>
  <r>
    <x v="57"/>
    <n v="6786384"/>
    <s v="NOODLE FOOD SHOP"/>
    <s v="00678638480319"/>
    <s v="(66) 0962608747"/>
    <s v="894971"/>
    <x v="0"/>
    <n v="11476.635200000001"/>
    <n v="36"/>
    <n v="31.442836164383564"/>
    <n v="8719.6262000000006"/>
    <n v="26"/>
    <n v="23.88938684931507"/>
    <x v="45"/>
    <n v="-2757.009"/>
    <n v="-10"/>
  </r>
  <r>
    <x v="58"/>
    <n v="34545376"/>
    <s v="PORK PAN/BARBECUE/SUKI"/>
    <s v="03454537650317"/>
    <s v="(66) 0888922265"/>
    <s v="821820"/>
    <x v="1"/>
    <n v="2733.6448"/>
    <n v="43"/>
    <n v="7.4894378082191784"/>
    <m/>
    <m/>
    <n v="0"/>
    <x v="14"/>
    <n v="-2733.6448"/>
    <n v="-43"/>
  </r>
  <r>
    <x v="59"/>
    <n v="6751448"/>
    <s v="VARIETY FOOD SHOP"/>
    <s v="00675144820318"/>
    <s v="(66) 0635251719"/>
    <s v="152544"/>
    <x v="6"/>
    <n v="2714.9531999999999"/>
    <n v="21"/>
    <n v="7.4382279452054796"/>
    <m/>
    <m/>
    <n v="0"/>
    <x v="14"/>
    <n v="-2714.9531999999999"/>
    <n v="-21"/>
  </r>
  <r>
    <x v="41"/>
    <n v="6023839"/>
    <s v="THAI FOOD"/>
    <s v="0602383992306"/>
    <s v="(66) 0869110005"/>
    <s v="827703"/>
    <x v="17"/>
    <n v="7598.1309000000001"/>
    <n v="15"/>
    <n v="20.81679698630137"/>
    <n v="4916.8224"/>
    <n v="10"/>
    <n v="13.470746301369863"/>
    <x v="33"/>
    <n v="-2681.3085000000001"/>
    <n v="-5"/>
  </r>
  <r>
    <x v="60"/>
    <n v="41601934"/>
    <s v="COFFEE/DRINKS/SNACK/BAKERY SHOP"/>
    <s v="04160193470322"/>
    <s v="(66) 0869131642"/>
    <s v="831193"/>
    <x v="2"/>
    <n v="2773.8317999999999"/>
    <n v="45"/>
    <n v="7.5995391780821917"/>
    <n v="121.4953"/>
    <n v="2"/>
    <n v="0.33286383561643834"/>
    <x v="43"/>
    <n v="-2652.3364999999999"/>
    <n v="-43"/>
  </r>
  <r>
    <x v="61"/>
    <n v="41622044"/>
    <s v="OTHER STREET FOOD SHOP"/>
    <s v="04162204480328"/>
    <s v="(66) 0613189105"/>
    <s v="831193"/>
    <x v="2"/>
    <n v="3335.5140000000001"/>
    <n v="53"/>
    <n v="9.138394520547946"/>
    <n v="690.65440000000001"/>
    <n v="11"/>
    <n v="1.8922038356164383"/>
    <x v="46"/>
    <n v="-2644.8596000000002"/>
    <n v="-42"/>
  </r>
  <r>
    <x v="62"/>
    <n v="41057157"/>
    <s v="COFFEE/DRINKS/SNACK/BAKERY SHOP"/>
    <s v="4105715721322"/>
    <s v="(66) 0997832499"/>
    <s v="152374"/>
    <x v="3"/>
    <n v="3161.6822999999999"/>
    <n v="18"/>
    <n v="8.662143287671233"/>
    <n v="555.14020000000005"/>
    <n v="3"/>
    <n v="1.5209320547945206"/>
    <x v="40"/>
    <n v="-2606.5420999999997"/>
    <n v="-15"/>
  </r>
  <r>
    <x v="63"/>
    <n v="6155079"/>
    <s v="APARTMENT/DORMITORY"/>
    <s v="0615507960301"/>
    <s v="(66) 0959676559"/>
    <s v="831193"/>
    <x v="2"/>
    <n v="8443.9249999999993"/>
    <n v="134"/>
    <n v="23.13404109589041"/>
    <n v="5860.7476999999999"/>
    <n v="92"/>
    <n v="16.056843013698629"/>
    <x v="47"/>
    <n v="-2583.1772999999994"/>
    <n v="-42"/>
  </r>
  <r>
    <x v="64"/>
    <n v="6781016"/>
    <s v="VIETNAMESE FOOD"/>
    <s v="00678101670309"/>
    <s v="(66) 0908935511"/>
    <s v="152543"/>
    <x v="10"/>
    <n v="10377.570299999999"/>
    <n v="101"/>
    <n v="28.431699452054794"/>
    <n v="7798.1310000000003"/>
    <n v="75"/>
    <n v="21.364742465753427"/>
    <x v="48"/>
    <n v="-2579.4392999999991"/>
    <n v="-26"/>
  </r>
  <r>
    <x v="29"/>
    <n v="6739204"/>
    <s v="OTHER ASIAN FOOD"/>
    <s v="00673920490326"/>
    <s v="(66) 0811457893"/>
    <s v="164079"/>
    <x v="9"/>
    <n v="4145.7938000000004"/>
    <n v="32"/>
    <n v="11.358339178082193"/>
    <n v="1570.0932"/>
    <n v="12"/>
    <n v="4.3016252054794517"/>
    <x v="10"/>
    <n v="-2575.7006000000001"/>
    <n v="-20"/>
  </r>
  <r>
    <x v="65"/>
    <n v="6739828"/>
    <s v="OTHER COMMERCIAL SERVICE"/>
    <s v="00673982840430"/>
    <s v="(66) 0998175835"/>
    <s v="152374"/>
    <x v="3"/>
    <n v="2542.0560999999998"/>
    <n v="14"/>
    <n v="6.9645372602739721"/>
    <m/>
    <m/>
    <n v="0"/>
    <x v="14"/>
    <n v="-2542.0560999999998"/>
    <n v="-14"/>
  </r>
  <r>
    <x v="66"/>
    <n v="6787383"/>
    <s v="JAPANESE FOOD"/>
    <s v="00678738300310"/>
    <s v="(66) 0960353520"/>
    <s v="831193"/>
    <x v="2"/>
    <n v="4949.5325999999995"/>
    <n v="79"/>
    <n v="13.560363287671231"/>
    <n v="2454.2060999999999"/>
    <n v="40"/>
    <n v="6.7238523287671228"/>
    <x v="24"/>
    <n v="-2495.3264999999997"/>
    <n v="-39"/>
  </r>
  <r>
    <x v="67"/>
    <n v="6779737"/>
    <s v="COFFEE/DRINKS/SNACK/BAKERY SHOP"/>
    <s v="00677973760322"/>
    <s v="(66) 0622786699"/>
    <s v="163953"/>
    <x v="13"/>
    <n v="2395.3271"/>
    <n v="23"/>
    <n v="6.5625400000000003"/>
    <m/>
    <m/>
    <n v="0"/>
    <x v="14"/>
    <n v="-2395.3271"/>
    <n v="-23"/>
  </r>
  <r>
    <x v="68"/>
    <n v="6767398"/>
    <s v="PORK PAN/BARBECUE/SUKI"/>
    <s v="00676739850317"/>
    <s v="(66) 0655565229"/>
    <s v="821820"/>
    <x v="1"/>
    <n v="3124.2997"/>
    <n v="49"/>
    <n v="8.5597252054794524"/>
    <n v="766.35530000000006"/>
    <n v="12"/>
    <n v="2.099603561643836"/>
    <x v="10"/>
    <n v="-2357.9443999999999"/>
    <n v="-37"/>
  </r>
  <r>
    <x v="69"/>
    <n v="3710933"/>
    <s v="NON-PROFESSIONAL USER"/>
    <s v="00371093320706"/>
    <s v="(66) 0654852466"/>
    <s v="896160"/>
    <x v="4"/>
    <n v="2351.4018999999998"/>
    <n v="39"/>
    <n v="6.4421969863013695"/>
    <m/>
    <m/>
    <n v="0"/>
    <x v="14"/>
    <n v="-2351.4018999999998"/>
    <n v="-39"/>
  </r>
  <r>
    <x v="70"/>
    <n v="6792704"/>
    <s v="Self-Regist: End-User"/>
    <s v="00679270410797"/>
    <s v="(66) 0643326006"/>
    <s v="152374"/>
    <x v="3"/>
    <n v="2331.7757999999999"/>
    <n v="13"/>
    <n v="6.388426849315068"/>
    <m/>
    <m/>
    <n v="0"/>
    <x v="14"/>
    <n v="-2331.7757999999999"/>
    <n v="-13"/>
  </r>
  <r>
    <x v="0"/>
    <n v="6999999"/>
    <s v="DAYPASS - END-USER"/>
    <s v="0699999911707"/>
    <s v="N/A"/>
    <s v="230201"/>
    <x v="18"/>
    <n v="5074.7682000000004"/>
    <n v="64"/>
    <n v="13.903474520547947"/>
    <n v="2780.375"/>
    <n v="35"/>
    <n v="7.6174657534246579"/>
    <x v="49"/>
    <n v="-2294.3932000000004"/>
    <n v="-29"/>
  </r>
  <r>
    <x v="37"/>
    <n v="87052736"/>
    <s v="Self-Regist: End-User"/>
    <s v="08705273630797"/>
    <s v="(66) xxxxxxxxxx"/>
    <s v="152374"/>
    <x v="3"/>
    <n v="2282.2429000000002"/>
    <n v="13"/>
    <n v="6.2527202739726029"/>
    <m/>
    <m/>
    <n v="0"/>
    <x v="14"/>
    <n v="-2282.2429000000002"/>
    <n v="-13"/>
  </r>
  <r>
    <x v="71"/>
    <n v="6727129"/>
    <s v="NON-PROFESSIONAL USER"/>
    <s v="00672712980706"/>
    <s v="(66) 0871748570"/>
    <s v="894971"/>
    <x v="0"/>
    <n v="2224.299"/>
    <n v="7"/>
    <n v="6.0939698630136983"/>
    <m/>
    <m/>
    <n v="0"/>
    <x v="14"/>
    <n v="-2224.299"/>
    <n v="-7"/>
  </r>
  <r>
    <x v="72"/>
    <n v="6721538"/>
    <s v="NON-PROFESSIONAL USER"/>
    <s v="00672153840706"/>
    <s v="(66) 0895559669"/>
    <s v="894971"/>
    <x v="0"/>
    <n v="2224.299"/>
    <n v="7"/>
    <n v="6.0939698630136983"/>
    <m/>
    <m/>
    <n v="0"/>
    <x v="14"/>
    <n v="-2224.299"/>
    <n v="-7"/>
  </r>
  <r>
    <x v="73"/>
    <n v="2774476"/>
    <s v="Self-Regist: Restaurant"/>
    <s v="00277447640397"/>
    <s v="(66) 0914455566"/>
    <s v="152374"/>
    <x v="3"/>
    <n v="2220.5607"/>
    <n v="12"/>
    <n v="6.0837279452054798"/>
    <m/>
    <m/>
    <n v="0"/>
    <x v="14"/>
    <n v="-2220.5607"/>
    <n v="-12"/>
  </r>
  <r>
    <x v="74"/>
    <n v="6765139"/>
    <s v="Self-Regist: End-User"/>
    <s v="00676513960797"/>
    <s v="(66) 0966597168"/>
    <s v="894971"/>
    <x v="0"/>
    <n v="2869.1588000000002"/>
    <n v="9"/>
    <n v="7.8607090410958911"/>
    <n v="663.55139999999994"/>
    <n v="2"/>
    <n v="1.8179490410958903"/>
    <x v="43"/>
    <n v="-2205.6074000000003"/>
    <n v="-7"/>
  </r>
  <r>
    <x v="75"/>
    <n v="6786288"/>
    <s v="Self-Regist: End-User"/>
    <s v="00678628840797"/>
    <s v="(66) 0660951374"/>
    <s v="894971"/>
    <x v="0"/>
    <n v="2205.6073999999999"/>
    <n v="7"/>
    <n v="6.0427599999999995"/>
    <m/>
    <m/>
    <n v="0"/>
    <x v="14"/>
    <n v="-2205.6073999999999"/>
    <n v="-7"/>
  </r>
  <r>
    <x v="76"/>
    <n v="6772845"/>
    <s v="Self-Regist: End-User"/>
    <s v="00677284500797"/>
    <s v="(66) 0637813830"/>
    <s v="894971"/>
    <x v="0"/>
    <n v="2196.2615999999998"/>
    <n v="7"/>
    <n v="6.0171550684931505"/>
    <m/>
    <m/>
    <n v="0"/>
    <x v="14"/>
    <n v="-2196.2615999999998"/>
    <n v="-7"/>
  </r>
  <r>
    <x v="77"/>
    <n v="6744658"/>
    <s v="SMALL RETAIL SHOP/STALL"/>
    <s v="00674465850101"/>
    <s v="(66) 0987523651"/>
    <s v="152374"/>
    <x v="3"/>
    <n v="2730.8409999999999"/>
    <n v="15"/>
    <n v="7.4817561643835617"/>
    <n v="555.14009999999996"/>
    <n v="3"/>
    <n v="1.5209317808219176"/>
    <x v="40"/>
    <n v="-2175.7008999999998"/>
    <n v="-12"/>
  </r>
  <r>
    <x v="78"/>
    <n v="23812591"/>
    <s v="PORK PAN/BARBECUE/SUKI"/>
    <s v="02381259170317"/>
    <s v="(66) 0945179046"/>
    <s v="831193"/>
    <x v="2"/>
    <n v="5817.7575999999999"/>
    <n v="92"/>
    <n v="15.939061917808219"/>
    <n v="3642.9904999999999"/>
    <n v="57"/>
    <n v="9.9807958904109579"/>
    <x v="50"/>
    <n v="-2174.7671"/>
    <n v="-35"/>
  </r>
  <r>
    <x v="32"/>
    <n v="6176274"/>
    <s v="CATERING BUSINESS"/>
    <s v="0617627411323"/>
    <s v="(66) 0864296368"/>
    <s v="164079"/>
    <x v="9"/>
    <n v="3570.5605999999998"/>
    <n v="27"/>
    <n v="9.782357808219178"/>
    <n v="1468.0373999999999"/>
    <n v="11"/>
    <n v="4.0220202739726023"/>
    <x v="46"/>
    <n v="-2102.5231999999996"/>
    <n v="-16"/>
  </r>
  <r>
    <x v="79"/>
    <n v="6793207"/>
    <s v="Self-Regist: Restaurant"/>
    <s v="00679320720397"/>
    <s v="(66) 0802566854"/>
    <s v="827703"/>
    <x v="17"/>
    <n v="2093.4578999999999"/>
    <n v="4"/>
    <n v="5.7355010958904105"/>
    <m/>
    <m/>
    <n v="0"/>
    <x v="14"/>
    <n v="-2093.4578999999999"/>
    <n v="-4"/>
  </r>
  <r>
    <x v="80"/>
    <n v="34553303"/>
    <s v="COFFEE/DRINKS/SNACK/BAKERY SHOP"/>
    <s v="03455330370322"/>
    <s v="(66) 0954469388"/>
    <s v="152544"/>
    <x v="6"/>
    <n v="2485.9812999999999"/>
    <n v="19"/>
    <n v="6.8109076712328767"/>
    <n v="392.52339999999998"/>
    <n v="3"/>
    <n v="1.0754065753424658"/>
    <x v="40"/>
    <n v="-2093.4578999999999"/>
    <n v="-16"/>
  </r>
  <r>
    <x v="81"/>
    <n v="50016634"/>
    <s v="NON-PROFESSIONAL USER"/>
    <s v="5001663420706"/>
    <s v="(66) 0819513984"/>
    <s v="201928"/>
    <x v="12"/>
    <n v="2040.1867"/>
    <n v="16"/>
    <n v="5.589552602739726"/>
    <m/>
    <m/>
    <n v="0"/>
    <x v="14"/>
    <n v="-2040.1867"/>
    <n v="-16"/>
  </r>
  <r>
    <x v="82"/>
    <n v="6736661"/>
    <s v="THAI FOOD"/>
    <s v="00673666140306"/>
    <s v="(66) 0992463522"/>
    <s v="163953"/>
    <x v="13"/>
    <n v="2025.2337"/>
    <n v="19"/>
    <n v="5.548585479452055"/>
    <m/>
    <m/>
    <n v="0"/>
    <x v="14"/>
    <n v="-2025.2337"/>
    <n v="-19"/>
  </r>
  <r>
    <x v="83"/>
    <n v="6755223"/>
    <s v="THAI FOOD"/>
    <s v="00675522340306"/>
    <s v="(66) 0612842882"/>
    <s v="152544"/>
    <x v="6"/>
    <n v="2528.9719"/>
    <n v="20"/>
    <n v="6.928690136986301"/>
    <n v="518.69150000000002"/>
    <n v="4"/>
    <n v="1.421072602739726"/>
    <x v="39"/>
    <n v="-2010.2804000000001"/>
    <n v="-16"/>
  </r>
  <r>
    <x v="84"/>
    <n v="6768551"/>
    <s v="COFFEE/DRINKS/SNACK/BAKERY SHOP"/>
    <s v="00676855160322"/>
    <s v="(66) 0637838668"/>
    <s v="152374"/>
    <x v="3"/>
    <n v="3268.2240000000002"/>
    <n v="18"/>
    <n v="8.9540383561643839"/>
    <n v="1261.6821"/>
    <n v="7"/>
    <n v="3.4566632876712329"/>
    <x v="23"/>
    <n v="-2006.5419000000002"/>
    <n v="-11"/>
  </r>
  <r>
    <x v="85"/>
    <n v="6719589"/>
    <s v="SMALL RETAIL SHOP/STALL"/>
    <s v="0671958920101"/>
    <s v="(66) 0979389478"/>
    <s v="821820"/>
    <x v="1"/>
    <n v="1987.8510000000001"/>
    <n v="31"/>
    <n v="5.4461671232876716"/>
    <m/>
    <m/>
    <n v="0"/>
    <x v="14"/>
    <n v="-1987.8510000000001"/>
    <n v="-31"/>
  </r>
  <r>
    <x v="86"/>
    <n v="6128312"/>
    <s v="OTHER COMMERCIAL SERVICE"/>
    <s v="0612831281430"/>
    <m/>
    <s v="152544"/>
    <x v="6"/>
    <n v="1962.6167"/>
    <n v="15"/>
    <n v="5.3770320547945207"/>
    <m/>
    <m/>
    <n v="0"/>
    <x v="14"/>
    <n v="-1962.6167"/>
    <n v="-15"/>
  </r>
  <r>
    <x v="29"/>
    <n v="6739204"/>
    <s v="OTHER ASIAN FOOD"/>
    <s v="00673920490326"/>
    <s v="(66) 0811457893"/>
    <s v="152375"/>
    <x v="7"/>
    <n v="1930.8411000000001"/>
    <n v="12"/>
    <n v="5.2899756164383565"/>
    <m/>
    <m/>
    <n v="0"/>
    <x v="14"/>
    <n v="-1930.8411000000001"/>
    <n v="-12"/>
  </r>
  <r>
    <x v="32"/>
    <n v="6176274"/>
    <s v="CATERING BUSINESS"/>
    <s v="0617627411323"/>
    <s v="(66) 0864296368"/>
    <s v="163953"/>
    <x v="13"/>
    <n v="3806.5421000000001"/>
    <n v="35"/>
    <n v="10.428882465753425"/>
    <n v="1877.9439"/>
    <n v="18"/>
    <n v="5.1450517808219178"/>
    <x v="42"/>
    <n v="-1928.5982000000001"/>
    <n v="-17"/>
  </r>
  <r>
    <x v="87"/>
    <n v="41629844"/>
    <s v="STEAK SHOP"/>
    <s v="04162984420316"/>
    <s v="(66) 0626145694"/>
    <s v="152374"/>
    <x v="3"/>
    <n v="1927.1029000000001"/>
    <n v="11"/>
    <n v="5.2797339726027399"/>
    <m/>
    <m/>
    <n v="0"/>
    <x v="14"/>
    <n v="-1927.1029000000001"/>
    <n v="-11"/>
  </r>
  <r>
    <x v="88"/>
    <n v="6770136"/>
    <s v="NON-PROFESSIONAL USER"/>
    <s v="00677013670706"/>
    <s v="(66) 0811666805"/>
    <s v="894971"/>
    <x v="0"/>
    <n v="8570.0933000000005"/>
    <n v="27"/>
    <n v="23.479707671232877"/>
    <n v="6644.8598000000002"/>
    <n v="20"/>
    <n v="18.205095342465754"/>
    <x v="51"/>
    <n v="-1925.2335000000003"/>
    <n v="-7"/>
  </r>
  <r>
    <x v="89"/>
    <n v="6750691"/>
    <s v="SMALL RETAIL SHOP/STALL"/>
    <s v="00675069171101"/>
    <s v="(66) 0894347120"/>
    <s v="152374"/>
    <x v="3"/>
    <n v="4881.3083999999999"/>
    <n v="27"/>
    <n v="13.373447671232876"/>
    <n v="2960.7476999999999"/>
    <n v="16"/>
    <n v="8.1116375342465759"/>
    <x v="38"/>
    <n v="-1920.5607"/>
    <n v="-11"/>
  </r>
  <r>
    <x v="90"/>
    <n v="6742913"/>
    <s v="Self-Regist: End-User"/>
    <s v="00674291311797"/>
    <s v="(66) 0812886182"/>
    <s v="896160"/>
    <x v="4"/>
    <n v="1906.5419999999999"/>
    <n v="32"/>
    <n v="5.2234027397260272"/>
    <m/>
    <m/>
    <n v="0"/>
    <x v="14"/>
    <n v="-1906.5419999999999"/>
    <n v="-32"/>
  </r>
  <r>
    <x v="27"/>
    <n v="6770923"/>
    <s v="Self-Regist: End-User"/>
    <s v="00677092310797"/>
    <s v="(66) 0891793615"/>
    <s v="827713"/>
    <x v="16"/>
    <n v="4063.5515"/>
    <n v="8"/>
    <n v="11.133017808219178"/>
    <n v="2186.9159"/>
    <n v="4"/>
    <n v="5.9915504109589044"/>
    <x v="39"/>
    <n v="-1876.6356000000001"/>
    <n v="-4"/>
  </r>
  <r>
    <x v="91"/>
    <n v="50510410"/>
    <s v="NON-PROFESSIONAL USER"/>
    <s v="05051041000706"/>
    <s v="(66) 0905349520"/>
    <s v="827720"/>
    <x v="15"/>
    <n v="1864.4858999999999"/>
    <n v="3"/>
    <n v="5.1081805479452056"/>
    <m/>
    <m/>
    <n v="0"/>
    <x v="14"/>
    <n v="-1864.4858999999999"/>
    <n v="-3"/>
  </r>
  <r>
    <x v="89"/>
    <n v="6750691"/>
    <s v="SMALL RETAIL SHOP/STALL"/>
    <s v="00675069171101"/>
    <s v="(66) 0894347120"/>
    <s v="821820"/>
    <x v="1"/>
    <n v="1844.8598"/>
    <n v="28"/>
    <n v="5.0544104109589041"/>
    <m/>
    <m/>
    <n v="0"/>
    <x v="14"/>
    <n v="-1844.8598"/>
    <n v="-28"/>
  </r>
  <r>
    <x v="89"/>
    <n v="6750691"/>
    <s v="SMALL RETAIL SHOP/STALL"/>
    <s v="00675069171101"/>
    <s v="(66) 0894347120"/>
    <s v="152375"/>
    <x v="7"/>
    <n v="2329.9065000000001"/>
    <n v="14"/>
    <n v="6.383305479452055"/>
    <n v="501.86919999999998"/>
    <n v="3"/>
    <n v="1.3749841095890409"/>
    <x v="40"/>
    <n v="-1828.0373"/>
    <n v="-11"/>
  </r>
  <r>
    <x v="92"/>
    <n v="6780650"/>
    <s v="COFFEE/DRINKS/SNACK/BAKERY SHOP"/>
    <s v="00678065070322"/>
    <s v="(66) 0827628569"/>
    <s v="831193"/>
    <x v="2"/>
    <n v="1808.4112"/>
    <n v="30"/>
    <n v="4.9545512328767121"/>
    <m/>
    <m/>
    <n v="0"/>
    <x v="14"/>
    <n v="-1808.4112"/>
    <n v="-30"/>
  </r>
  <r>
    <x v="31"/>
    <n v="6780666"/>
    <s v="DAYPASS - END-USER"/>
    <s v="00678066670707"/>
    <s v="N/A"/>
    <s v="201928"/>
    <x v="12"/>
    <n v="2190.6538999999998"/>
    <n v="17"/>
    <n v="6.0017915068493144"/>
    <n v="392.52330000000001"/>
    <n v="3"/>
    <n v="1.0754063013698629"/>
    <x v="40"/>
    <n v="-1798.1305999999997"/>
    <n v="-14"/>
  </r>
  <r>
    <x v="93"/>
    <n v="6773325"/>
    <s v="THAI FOOD"/>
    <s v="00677332560306"/>
    <s v="(66) 0947385086"/>
    <s v="152374"/>
    <x v="3"/>
    <n v="1944.8598"/>
    <n v="11"/>
    <n v="5.3283830136986303"/>
    <n v="185.04669999999999"/>
    <n v="1"/>
    <n v="0.50697726027397261"/>
    <x v="44"/>
    <n v="-1759.8130999999998"/>
    <n v="-10"/>
  </r>
  <r>
    <x v="94"/>
    <n v="6053094"/>
    <s v="PORK PAN/BARBECUE/SUKI"/>
    <s v="0605309462318"/>
    <s v="(66) 0816819890"/>
    <s v="152544"/>
    <x v="6"/>
    <n v="22342.9908"/>
    <n v="175"/>
    <n v="61.213673424657536"/>
    <n v="20600.935000000001"/>
    <n v="158"/>
    <n v="56.440917808219183"/>
    <x v="52"/>
    <n v="-1742.0557999999983"/>
    <n v="-17"/>
  </r>
  <r>
    <x v="95"/>
    <n v="6762669"/>
    <s v="SMALL RETAIL SHOP/STALL"/>
    <s v="00676266930101"/>
    <s v="(66) 0903326667"/>
    <s v="831193"/>
    <x v="2"/>
    <n v="1726.1685"/>
    <n v="27"/>
    <n v="4.7292287671232875"/>
    <m/>
    <m/>
    <n v="0"/>
    <x v="14"/>
    <n v="-1726.1685"/>
    <n v="-27"/>
  </r>
  <r>
    <x v="20"/>
    <n v="6735096"/>
    <s v="NOODLE FOOD SHOP"/>
    <s v="00673509660319"/>
    <s v="(66) 0837613006"/>
    <s v="152544"/>
    <x v="6"/>
    <n v="5463.5506999999998"/>
    <n v="43"/>
    <n v="14.96863205479452"/>
    <n v="3757.0088000000001"/>
    <n v="29"/>
    <n v="10.293174794520548"/>
    <x v="53"/>
    <n v="-1706.5418999999997"/>
    <n v="-14"/>
  </r>
  <r>
    <x v="96"/>
    <n v="6735884"/>
    <s v="HOTEL &amp; RESORT ( B )"/>
    <s v="00673588430303"/>
    <s v="(66) 0639011448"/>
    <s v="896160"/>
    <x v="4"/>
    <n v="3497.1963000000001"/>
    <n v="58"/>
    <n v="9.5813597260273973"/>
    <n v="1791.5888"/>
    <n v="29"/>
    <n v="4.9084624657534244"/>
    <x v="53"/>
    <n v="-1705.6075000000001"/>
    <n v="-29"/>
  </r>
  <r>
    <x v="59"/>
    <n v="6751448"/>
    <s v="VARIETY FOOD SHOP"/>
    <s v="00675144820318"/>
    <s v="(66) 0635251719"/>
    <s v="201928"/>
    <x v="12"/>
    <n v="1682.2429"/>
    <n v="13"/>
    <n v="4.6088846575342464"/>
    <m/>
    <m/>
    <n v="0"/>
    <x v="14"/>
    <n v="-1682.2429"/>
    <n v="-13"/>
  </r>
  <r>
    <x v="97"/>
    <n v="6790236"/>
    <s v="SUPERMARKET"/>
    <s v="00679023661107"/>
    <s v="(66) 0615059546"/>
    <s v="201928"/>
    <x v="12"/>
    <n v="1677.5700999999999"/>
    <n v="13"/>
    <n v="4.5960824657534243"/>
    <m/>
    <m/>
    <n v="0"/>
    <x v="14"/>
    <n v="-1677.5700999999999"/>
    <n v="-13"/>
  </r>
  <r>
    <x v="98"/>
    <n v="6038513"/>
    <s v="SCHOOL/COLLEGE"/>
    <s v="0603851333509"/>
    <s v="(66) 0864291429"/>
    <s v="831193"/>
    <x v="2"/>
    <n v="1643.9253000000001"/>
    <n v="27"/>
    <n v="4.5039049315068498"/>
    <m/>
    <m/>
    <n v="0"/>
    <x v="14"/>
    <n v="-1643.9253000000001"/>
    <n v="-27"/>
  </r>
  <r>
    <x v="99"/>
    <n v="6756202"/>
    <s v="NON-PROFESSIONAL USER"/>
    <s v="00675620211706"/>
    <s v="(66) 0642656639"/>
    <s v="152374"/>
    <x v="3"/>
    <n v="1640.1868999999999"/>
    <n v="9"/>
    <n v="4.4936627397260276"/>
    <m/>
    <m/>
    <n v="0"/>
    <x v="14"/>
    <n v="-1640.1868999999999"/>
    <n v="-9"/>
  </r>
  <r>
    <x v="80"/>
    <n v="34553303"/>
    <s v="COFFEE/DRINKS/SNACK/BAKERY SHOP"/>
    <s v="03455330370322"/>
    <s v="(66) 0954469388"/>
    <s v="163953"/>
    <x v="13"/>
    <n v="1827.1029000000001"/>
    <n v="17"/>
    <n v="5.0057613698630137"/>
    <n v="203.73830000000001"/>
    <n v="2"/>
    <n v="0.55818712328767128"/>
    <x v="43"/>
    <n v="-1623.3646000000001"/>
    <n v="-15"/>
  </r>
  <r>
    <x v="100"/>
    <n v="6131978"/>
    <s v="VARIETY FOOD SHOP"/>
    <s v="0613197811318"/>
    <s v="(66) 0894333410"/>
    <s v="831193"/>
    <x v="2"/>
    <n v="3618.6914000000002"/>
    <n v="57"/>
    <n v="9.9142230136986313"/>
    <n v="2021.4953"/>
    <n v="32"/>
    <n v="5.5383432876712329"/>
    <x v="54"/>
    <n v="-1597.1961000000001"/>
    <n v="-25"/>
  </r>
  <r>
    <x v="101"/>
    <n v="6792540"/>
    <s v="NON-PROFESSIONAL USER"/>
    <s v="00679254060706"/>
    <s v="(66) 0903324004"/>
    <s v="152374"/>
    <x v="3"/>
    <n v="1777.57"/>
    <n v="10"/>
    <n v="4.8700547945205477"/>
    <n v="185.04669999999999"/>
    <n v="1"/>
    <n v="0.50697726027397261"/>
    <x v="44"/>
    <n v="-1592.5232999999998"/>
    <n v="-9"/>
  </r>
  <r>
    <x v="102"/>
    <n v="6777781"/>
    <s v="NON-PROFESSIONAL USER"/>
    <s v="00677778170706"/>
    <s v="(66) 0946362288"/>
    <s v="831193"/>
    <x v="2"/>
    <n v="1655.1405999999999"/>
    <n v="27"/>
    <n v="4.5346317808219174"/>
    <n v="64.486000000000004"/>
    <n v="1"/>
    <n v="0.17667397260273973"/>
    <x v="44"/>
    <n v="-1590.6545999999998"/>
    <n v="-26"/>
  </r>
  <r>
    <x v="103"/>
    <n v="6762590"/>
    <s v="Self-Regist: End-User"/>
    <s v="00676259050797"/>
    <s v="(66) 0650347655"/>
    <s v="894971"/>
    <x v="0"/>
    <n v="1588.7850000000001"/>
    <n v="5"/>
    <n v="4.3528356164383561"/>
    <m/>
    <m/>
    <n v="0"/>
    <x v="14"/>
    <n v="-1588.7850000000001"/>
    <n v="-5"/>
  </r>
  <r>
    <x v="104"/>
    <n v="6791068"/>
    <s v="Self-Regist: End-User"/>
    <s v="00679106870797"/>
    <s v="(66) 0986245669"/>
    <s v="894971"/>
    <x v="0"/>
    <n v="1588.7850000000001"/>
    <n v="5"/>
    <n v="4.3528356164383561"/>
    <m/>
    <m/>
    <n v="0"/>
    <x v="14"/>
    <n v="-1588.7850000000001"/>
    <n v="-5"/>
  </r>
  <r>
    <x v="105"/>
    <n v="6019606"/>
    <s v="NOODLE FOOD SHOP"/>
    <s v="0601960611319"/>
    <s v="(66) 0815312236"/>
    <s v="894971"/>
    <x v="0"/>
    <n v="1588.7850000000001"/>
    <n v="5"/>
    <n v="4.3528356164383561"/>
    <m/>
    <m/>
    <n v="0"/>
    <x v="14"/>
    <n v="-1588.7850000000001"/>
    <n v="-5"/>
  </r>
  <r>
    <x v="106"/>
    <n v="804999999"/>
    <s v="DAYPASS - END-USER"/>
    <s v="80499999954707"/>
    <s v="N/A"/>
    <s v="152374"/>
    <x v="3"/>
    <n v="2673.8317999999999"/>
    <n v="15"/>
    <n v="7.3255665753424655"/>
    <n v="1098.1306999999999"/>
    <n v="6"/>
    <n v="3.0085772602739724"/>
    <x v="21"/>
    <n v="-1575.7011"/>
    <n v="-9"/>
  </r>
  <r>
    <x v="107"/>
    <n v="41633576"/>
    <s v="NON-PROFESSIONAL USER"/>
    <s v="04163357690706"/>
    <s v="(66) 0946344666"/>
    <s v="894971"/>
    <x v="0"/>
    <n v="2233.6448"/>
    <n v="7"/>
    <n v="6.1195747945205481"/>
    <n v="662.61680000000001"/>
    <n v="2"/>
    <n v="1.815388493150685"/>
    <x v="43"/>
    <n v="-1571.028"/>
    <n v="-5"/>
  </r>
  <r>
    <x v="108"/>
    <n v="6767086"/>
    <s v="OTHER WESTERN FOOD"/>
    <s v="00676708620315"/>
    <s v="(66) 0627780799"/>
    <s v="827703"/>
    <x v="17"/>
    <n v="1570.0934999999999"/>
    <n v="3"/>
    <n v="4.3016260273972602"/>
    <m/>
    <m/>
    <n v="0"/>
    <x v="14"/>
    <n v="-1570.0934999999999"/>
    <n v="-3"/>
  </r>
  <r>
    <x v="109"/>
    <n v="6732755"/>
    <s v="THAI FOOD"/>
    <s v="00673275540306"/>
    <s v="(66) 0644692828"/>
    <s v="230201"/>
    <x v="18"/>
    <n v="4738.3181000000004"/>
    <n v="60"/>
    <n v="12.981693424657536"/>
    <n v="3177.5702000000001"/>
    <n v="40"/>
    <n v="8.7056717808219179"/>
    <x v="24"/>
    <n v="-1560.7479000000003"/>
    <n v="-20"/>
  </r>
  <r>
    <x v="110"/>
    <n v="6791858"/>
    <s v="NON-PROFESSIONAL USER"/>
    <s v="00679185811706"/>
    <s v="(66) 0632010067"/>
    <s v="201928"/>
    <x v="12"/>
    <n v="1537.3829000000001"/>
    <n v="12"/>
    <n v="4.2120079452054799"/>
    <m/>
    <m/>
    <n v="0"/>
    <x v="14"/>
    <n v="-1537.3829000000001"/>
    <n v="-12"/>
  </r>
  <r>
    <x v="111"/>
    <n v="6727826"/>
    <s v="HOTEL &amp; RESORT ( B )"/>
    <s v="00672782631303"/>
    <s v="(66) 0816038889"/>
    <s v="831193"/>
    <x v="2"/>
    <n v="4802.8037000000004"/>
    <n v="76"/>
    <n v="13.158366301369863"/>
    <n v="3271.0279"/>
    <n v="53"/>
    <n v="8.9617202739726025"/>
    <x v="17"/>
    <n v="-1531.7758000000003"/>
    <n v="-23"/>
  </r>
  <r>
    <x v="20"/>
    <n v="6735096"/>
    <s v="NOODLE FOOD SHOP"/>
    <s v="00673509660319"/>
    <s v="(66) 0837613006"/>
    <s v="827703"/>
    <x v="17"/>
    <n v="1530.8411000000001"/>
    <n v="3"/>
    <n v="4.1940852054794524"/>
    <m/>
    <m/>
    <n v="0"/>
    <x v="14"/>
    <n v="-1530.8411000000001"/>
    <n v="-3"/>
  </r>
  <r>
    <x v="112"/>
    <n v="41631590"/>
    <s v="NON-PROFESSIONAL USER"/>
    <s v="04163159090706"/>
    <s v="(66) 0882690452"/>
    <s v="831193"/>
    <x v="2"/>
    <n v="1525.2337"/>
    <n v="24"/>
    <n v="4.1787224657534248"/>
    <m/>
    <m/>
    <n v="0"/>
    <x v="14"/>
    <n v="-1525.2337"/>
    <n v="-24"/>
  </r>
  <r>
    <x v="113"/>
    <n v="52525999"/>
    <s v="CATERING BUSINESS"/>
    <s v="5252599970323"/>
    <s v="(66) 0881430397"/>
    <s v="896160"/>
    <x v="4"/>
    <n v="1496.2617"/>
    <n v="25"/>
    <n v="4.0993471232876715"/>
    <m/>
    <m/>
    <n v="0"/>
    <x v="14"/>
    <n v="-1496.2617"/>
    <n v="-25"/>
  </r>
  <r>
    <x v="114"/>
    <n v="6754669"/>
    <s v="SMALL RETAIL SHOP/STALL"/>
    <s v="00675466980101"/>
    <s v="(66) 0825562997"/>
    <s v="230201"/>
    <x v="18"/>
    <n v="1495.3272999999999"/>
    <n v="19"/>
    <n v="4.0967871232876707"/>
    <m/>
    <m/>
    <n v="0"/>
    <x v="14"/>
    <n v="-1495.3272999999999"/>
    <n v="-19"/>
  </r>
  <r>
    <x v="115"/>
    <n v="6164014"/>
    <s v="HOTEL &amp; RESORT ( B )"/>
    <s v="0616401410303"/>
    <s v="(66) 0828875653"/>
    <s v="152544"/>
    <x v="6"/>
    <n v="1492.5232000000001"/>
    <n v="12"/>
    <n v="4.0891046575342465"/>
    <m/>
    <m/>
    <n v="0"/>
    <x v="14"/>
    <n v="-1492.5232000000001"/>
    <n v="-12"/>
  </r>
  <r>
    <x v="116"/>
    <n v="6791417"/>
    <s v="Self-Regist: End-User"/>
    <s v="00679141740797"/>
    <s v="(66) 0993280037"/>
    <s v="821820"/>
    <x v="1"/>
    <n v="1487.8506"/>
    <n v="23"/>
    <n v="4.07630301369863"/>
    <m/>
    <m/>
    <n v="0"/>
    <x v="14"/>
    <n v="-1487.8506"/>
    <n v="-23"/>
  </r>
  <r>
    <x v="117"/>
    <n v="6775871"/>
    <s v="COFFEE/DRINKS/SNACK/BAKERY SHOP"/>
    <s v="00677587191322"/>
    <s v="(66) 0856521519"/>
    <s v="152374"/>
    <x v="3"/>
    <n v="10797.195599999999"/>
    <n v="60"/>
    <n v="29.581357808219174"/>
    <n v="9320.5604999999996"/>
    <n v="51"/>
    <n v="25.535782191780822"/>
    <x v="55"/>
    <n v="-1476.6350999999995"/>
    <n v="-9"/>
  </r>
  <r>
    <x v="31"/>
    <n v="6780666"/>
    <s v="DAYPASS - END-USER"/>
    <s v="00678066670707"/>
    <s v="N/A"/>
    <s v="152374"/>
    <x v="3"/>
    <n v="1653.2708"/>
    <n v="9"/>
    <n v="4.5295090410958903"/>
    <n v="185.04669999999999"/>
    <n v="1"/>
    <n v="0.50697726027397261"/>
    <x v="44"/>
    <n v="-1468.2240999999999"/>
    <n v="-8"/>
  </r>
  <r>
    <x v="118"/>
    <n v="6780472"/>
    <s v="NON-PROFESSIONAL USER"/>
    <s v="00678047200706"/>
    <s v="(66) 0885014973"/>
    <s v="152374"/>
    <x v="3"/>
    <n v="1414.0188000000001"/>
    <n v="8"/>
    <n v="3.8740241095890413"/>
    <m/>
    <m/>
    <n v="0"/>
    <x v="14"/>
    <n v="-1414.0188000000001"/>
    <n v="-8"/>
  </r>
  <r>
    <x v="119"/>
    <n v="6777762"/>
    <s v="COFFEE/DRINKS/SNACK/BAKERY SHOP"/>
    <s v="00677776220322"/>
    <s v="(66) 0935826387"/>
    <s v="152374"/>
    <x v="3"/>
    <n v="1768.2244000000001"/>
    <n v="10"/>
    <n v="4.8444504109589044"/>
    <n v="370.09339999999997"/>
    <n v="2"/>
    <n v="1.0139545205479452"/>
    <x v="43"/>
    <n v="-1398.1310000000001"/>
    <n v="-8"/>
  </r>
  <r>
    <x v="120"/>
    <n v="41630078"/>
    <s v="THAI FOOD"/>
    <s v="04163007850306"/>
    <s v="(66) 0946282453"/>
    <s v="831193"/>
    <x v="2"/>
    <n v="1386.9159"/>
    <n v="20"/>
    <n v="3.7997695890410959"/>
    <m/>
    <m/>
    <n v="0"/>
    <x v="14"/>
    <n v="-1386.9159"/>
    <n v="-20"/>
  </r>
  <r>
    <x v="121"/>
    <n v="6740378"/>
    <s v="VARIETY FOOD SHOP"/>
    <s v="00674037870318"/>
    <s v="(66) 0958758097"/>
    <s v="831193"/>
    <x v="2"/>
    <n v="2823.3649"/>
    <n v="45"/>
    <n v="7.7352463013698634"/>
    <n v="1440.1873000000001"/>
    <n v="23"/>
    <n v="3.9457186301369864"/>
    <x v="56"/>
    <n v="-1383.1776"/>
    <n v="-22"/>
  </r>
  <r>
    <x v="12"/>
    <n v="6778223"/>
    <s v="THAI FOOD"/>
    <s v="00677822330306"/>
    <s v="(66) 0982390755"/>
    <s v="152375"/>
    <x v="7"/>
    <n v="5370.0934999999999"/>
    <n v="32"/>
    <n v="14.71258493150685"/>
    <n v="3996.2615000000001"/>
    <n v="24"/>
    <n v="10.948661643835617"/>
    <x v="57"/>
    <n v="-1373.8319999999999"/>
    <n v="-8"/>
  </r>
  <r>
    <x v="122"/>
    <n v="6776795"/>
    <s v="HOTEL &amp; RESORT ( B )"/>
    <s v="00677679560303"/>
    <s v="(66) 0950505049"/>
    <s v="831193"/>
    <x v="2"/>
    <n v="1373.8317999999999"/>
    <n v="22"/>
    <n v="3.7639227397260271"/>
    <m/>
    <m/>
    <n v="0"/>
    <x v="14"/>
    <n v="-1373.8317999999999"/>
    <n v="-22"/>
  </r>
  <r>
    <x v="123"/>
    <n v="6731168"/>
    <s v="NON-PROFESSIONAL USER"/>
    <s v="00673116830706"/>
    <s v="(66) 0952254665"/>
    <s v="831193"/>
    <x v="2"/>
    <n v="1354.1964"/>
    <n v="22"/>
    <n v="3.7101271232876711"/>
    <m/>
    <m/>
    <n v="0"/>
    <x v="14"/>
    <n v="-1354.1964"/>
    <n v="-22"/>
  </r>
  <r>
    <x v="59"/>
    <n v="6751448"/>
    <s v="VARIETY FOOD SHOP"/>
    <s v="00675144820318"/>
    <s v="(66) 0635251719"/>
    <s v="163953"/>
    <x v="13"/>
    <n v="1350.4672"/>
    <n v="13"/>
    <n v="3.6999101369863014"/>
    <m/>
    <m/>
    <n v="0"/>
    <x v="14"/>
    <n v="-1350.4672"/>
    <n v="-13"/>
  </r>
  <r>
    <x v="124"/>
    <n v="6177953"/>
    <s v="OTHER STREET FOOD SHOP"/>
    <s v="0617795391328"/>
    <s v="(66) 0896369628"/>
    <s v="835081"/>
    <x v="8"/>
    <n v="1345.7944"/>
    <n v="32"/>
    <n v="3.6871079452054794"/>
    <m/>
    <m/>
    <n v="0"/>
    <x v="14"/>
    <n v="-1345.7944"/>
    <n v="-32"/>
  </r>
  <r>
    <x v="125"/>
    <n v="6730032"/>
    <s v="SMALL RETAIL SHOP/STALL"/>
    <s v="00673003260101"/>
    <s v="(66) 0637955507"/>
    <s v="821820"/>
    <x v="1"/>
    <n v="1471.0282999999999"/>
    <n v="23"/>
    <n v="4.0302145205479452"/>
    <n v="128.97200000000001"/>
    <n v="2"/>
    <n v="0.35334794520547946"/>
    <x v="43"/>
    <n v="-1342.0563"/>
    <n v="-21"/>
  </r>
  <r>
    <x v="126"/>
    <n v="6162173"/>
    <s v="SMALL RETAIL SHOP/STALL"/>
    <s v="0616217361101"/>
    <s v="(66) 0931694215"/>
    <s v="821820"/>
    <x v="1"/>
    <n v="1536.4489000000001"/>
    <n v="24"/>
    <n v="4.2094490410958905"/>
    <n v="210.28039999999999"/>
    <n v="3"/>
    <n v="0.57611068493150686"/>
    <x v="40"/>
    <n v="-1326.1685000000002"/>
    <n v="-21"/>
  </r>
  <r>
    <x v="65"/>
    <n v="6739828"/>
    <s v="OTHER COMMERCIAL SERVICE"/>
    <s v="00673982840430"/>
    <s v="(66) 0998175835"/>
    <s v="152375"/>
    <x v="7"/>
    <n v="1311.2149999999999"/>
    <n v="8"/>
    <n v="3.5923698630136984"/>
    <m/>
    <m/>
    <n v="0"/>
    <x v="14"/>
    <n v="-1311.2149999999999"/>
    <n v="-8"/>
  </r>
  <r>
    <x v="127"/>
    <n v="6783838"/>
    <s v="THAI NORTHEASTERN FOOD"/>
    <s v="00678383870307"/>
    <s v="(66) 0815467833"/>
    <s v="831193"/>
    <x v="2"/>
    <n v="1499.0657000000001"/>
    <n v="24"/>
    <n v="4.1070293150684938"/>
    <n v="189.71969999999999"/>
    <n v="3"/>
    <n v="0.51978000000000002"/>
    <x v="40"/>
    <n v="-1309.346"/>
    <n v="-21"/>
  </r>
  <r>
    <x v="128"/>
    <n v="6740518"/>
    <s v="HOTEL &amp; RESORT ( C )"/>
    <s v="00674051840302"/>
    <s v="(66) 0961824812"/>
    <s v="152374"/>
    <x v="3"/>
    <n v="3672.8975"/>
    <n v="21"/>
    <n v="10.062732876712328"/>
    <n v="2373.8319999999999"/>
    <n v="13"/>
    <n v="6.5036493150684924"/>
    <x v="27"/>
    <n v="-1299.0655000000002"/>
    <n v="-8"/>
  </r>
  <r>
    <x v="129"/>
    <n v="41636252"/>
    <s v="NON-PROFESSIONAL USER"/>
    <s v="04163625230706"/>
    <s v="(66) 0843136365"/>
    <s v="894971"/>
    <x v="0"/>
    <n v="1299.0654"/>
    <n v="4"/>
    <n v="3.5590832876712328"/>
    <m/>
    <m/>
    <n v="0"/>
    <x v="14"/>
    <n v="-1299.0654"/>
    <n v="-4"/>
  </r>
  <r>
    <x v="130"/>
    <n v="6756022"/>
    <s v="COFFEE/DRINKS/SNACK/BAKERY SHOP"/>
    <s v="00675602280322"/>
    <s v="(66) 0831138339"/>
    <s v="894971"/>
    <x v="0"/>
    <n v="1299.0654"/>
    <n v="4"/>
    <n v="3.5590832876712328"/>
    <m/>
    <m/>
    <n v="0"/>
    <x v="14"/>
    <n v="-1299.0654"/>
    <n v="-4"/>
  </r>
  <r>
    <x v="131"/>
    <n v="6784106"/>
    <s v="Self-Regist: End-User"/>
    <s v="00678410640797"/>
    <s v="(66) 0985509889"/>
    <s v="152544"/>
    <x v="6"/>
    <n v="1822.4296999999999"/>
    <n v="14"/>
    <n v="4.9929580821917803"/>
    <n v="523.36440000000005"/>
    <n v="4"/>
    <n v="1.4338750684931507"/>
    <x v="39"/>
    <n v="-1299.0652999999998"/>
    <n v="-10"/>
  </r>
  <r>
    <x v="97"/>
    <n v="6790236"/>
    <s v="SUPERMARKET"/>
    <s v="00679023661107"/>
    <s v="(66) 0615059546"/>
    <s v="163953"/>
    <x v="13"/>
    <n v="1289.7195999999999"/>
    <n v="12"/>
    <n v="3.5334783561643834"/>
    <m/>
    <m/>
    <n v="0"/>
    <x v="14"/>
    <n v="-1289.7195999999999"/>
    <n v="-12"/>
  </r>
  <r>
    <x v="132"/>
    <n v="50529859"/>
    <s v="THAI FOOD"/>
    <s v="05052985930306"/>
    <s v="(66) 0942656094"/>
    <s v="152544"/>
    <x v="6"/>
    <n v="1285.0467000000001"/>
    <n v="10"/>
    <n v="3.520675890410959"/>
    <m/>
    <m/>
    <n v="0"/>
    <x v="14"/>
    <n v="-1285.0467000000001"/>
    <n v="-10"/>
  </r>
  <r>
    <x v="133"/>
    <n v="6725028"/>
    <s v="NOODLE FOOD SHOP"/>
    <s v="00672502811319"/>
    <s v="(66) 0926341555"/>
    <s v="821820"/>
    <x v="1"/>
    <n v="1283.1778999999999"/>
    <n v="20"/>
    <n v="3.5155558904109587"/>
    <m/>
    <m/>
    <n v="0"/>
    <x v="14"/>
    <n v="-1283.1778999999999"/>
    <n v="-20"/>
  </r>
  <r>
    <x v="134"/>
    <n v="6775554"/>
    <s v="Self-Regist: End-User"/>
    <s v="00677555440797"/>
    <s v="(66) 0925903178"/>
    <s v="894971"/>
    <x v="0"/>
    <n v="1280.3738000000001"/>
    <n v="4"/>
    <n v="3.5078734246575345"/>
    <m/>
    <m/>
    <n v="0"/>
    <x v="14"/>
    <n v="-1280.3738000000001"/>
    <n v="-4"/>
  </r>
  <r>
    <x v="50"/>
    <n v="6040719"/>
    <s v="THAI FOOD"/>
    <s v="0604071971306"/>
    <s v="(66) 0817645791"/>
    <s v="894971"/>
    <x v="0"/>
    <n v="1280.3738000000001"/>
    <n v="4"/>
    <n v="3.5078734246575345"/>
    <m/>
    <m/>
    <n v="0"/>
    <x v="14"/>
    <n v="-1280.3738000000001"/>
    <n v="-4"/>
  </r>
  <r>
    <x v="115"/>
    <n v="6164014"/>
    <s v="HOTEL &amp; RESORT ( B )"/>
    <s v="0616401410303"/>
    <s v="(66) 0828875653"/>
    <s v="164079"/>
    <x v="9"/>
    <n v="1278.5045"/>
    <n v="10"/>
    <n v="3.5027520547945206"/>
    <m/>
    <m/>
    <n v="0"/>
    <x v="14"/>
    <n v="-1278.5045"/>
    <n v="-10"/>
  </r>
  <r>
    <x v="135"/>
    <n v="6736849"/>
    <s v="NON-PROFESSIONAL USER"/>
    <s v="00673684980706"/>
    <s v="(66) 0979910176"/>
    <s v="894971"/>
    <x v="0"/>
    <n v="1271.028"/>
    <n v="4"/>
    <n v="3.4822684931506851"/>
    <m/>
    <m/>
    <n v="0"/>
    <x v="14"/>
    <n v="-1271.028"/>
    <n v="-4"/>
  </r>
  <r>
    <x v="136"/>
    <n v="6785988"/>
    <s v="NON-PROFESSIONAL USER"/>
    <s v="00678598800706"/>
    <s v="(66) 0869120348"/>
    <s v="894971"/>
    <x v="0"/>
    <n v="1271.028"/>
    <n v="4"/>
    <n v="3.4822684931506851"/>
    <m/>
    <m/>
    <n v="0"/>
    <x v="14"/>
    <n v="-1271.028"/>
    <n v="-4"/>
  </r>
  <r>
    <x v="30"/>
    <n v="6766729"/>
    <s v="PUB/BAR/KARAOKE"/>
    <s v="00676672950305"/>
    <s v="(66) 0951401746"/>
    <s v="894971"/>
    <x v="0"/>
    <n v="1271.028"/>
    <n v="4"/>
    <n v="3.4822684931506851"/>
    <m/>
    <m/>
    <n v="0"/>
    <x v="14"/>
    <n v="-1271.028"/>
    <n v="-4"/>
  </r>
  <r>
    <x v="137"/>
    <n v="41614991"/>
    <s v="OTHER FOOD KIOSK"/>
    <s v="04161499130331"/>
    <s v="(66) 0898516759"/>
    <s v="894971"/>
    <x v="0"/>
    <n v="1271.028"/>
    <n v="4"/>
    <n v="3.4822684931506851"/>
    <m/>
    <m/>
    <n v="0"/>
    <x v="14"/>
    <n v="-1271.028"/>
    <n v="-4"/>
  </r>
  <r>
    <x v="138"/>
    <n v="41061411"/>
    <s v="OTHER WESTERN FOOD"/>
    <s v="4106141150306"/>
    <s v="(66) 0828478989"/>
    <s v="152544"/>
    <x v="6"/>
    <n v="2429.9061999999999"/>
    <n v="19"/>
    <n v="6.6572772602739727"/>
    <n v="1158.8783000000001"/>
    <n v="9"/>
    <n v="3.1750090410958904"/>
    <x v="34"/>
    <n v="-1271.0278999999998"/>
    <n v="-10"/>
  </r>
  <r>
    <x v="139"/>
    <n v="6770500"/>
    <s v="NON-PROFESSIONAL USER"/>
    <s v="00677050080706"/>
    <s v="(66) 0824465641"/>
    <s v="894971"/>
    <x v="0"/>
    <n v="1266.3551"/>
    <n v="4"/>
    <n v="3.4694660273972602"/>
    <m/>
    <m/>
    <n v="0"/>
    <x v="14"/>
    <n v="-1266.3551"/>
    <n v="-4"/>
  </r>
  <r>
    <x v="42"/>
    <n v="6790591"/>
    <s v="Self-Regist: End-User"/>
    <s v="00679059160797"/>
    <s v="(66) 0819617334"/>
    <s v="152375"/>
    <x v="7"/>
    <n v="1258.8785"/>
    <n v="7"/>
    <n v="3.4489821917808219"/>
    <m/>
    <m/>
    <n v="0"/>
    <x v="14"/>
    <n v="-1258.8785"/>
    <n v="-7"/>
  </r>
  <r>
    <x v="140"/>
    <n v="6789928"/>
    <s v="Self-Regist: End-User"/>
    <s v="00678992800797"/>
    <s v="(66) 0646906602"/>
    <s v="894971"/>
    <x v="0"/>
    <n v="1257.0092999999999"/>
    <n v="4"/>
    <n v="3.4438610958904108"/>
    <m/>
    <m/>
    <n v="0"/>
    <x v="14"/>
    <n v="-1257.0092999999999"/>
    <n v="-4"/>
  </r>
  <r>
    <x v="141"/>
    <n v="6790941"/>
    <s v="NON-PROFESSIONAL USER"/>
    <s v="00679094160706"/>
    <s v="(66) 0841777415"/>
    <s v="152374"/>
    <x v="3"/>
    <n v="1623.3644999999999"/>
    <n v="9"/>
    <n v="4.4475739726027399"/>
    <n v="370.09339999999997"/>
    <n v="2"/>
    <n v="1.0139545205479452"/>
    <x v="43"/>
    <n v="-1253.2710999999999"/>
    <n v="-7"/>
  </r>
  <r>
    <x v="99"/>
    <n v="6756202"/>
    <s v="NON-PROFESSIONAL USER"/>
    <s v="00675620211706"/>
    <s v="(66) 0642656639"/>
    <s v="152375"/>
    <x v="7"/>
    <n v="1252.3364999999999"/>
    <n v="8"/>
    <n v="3.4310589041095887"/>
    <m/>
    <m/>
    <n v="0"/>
    <x v="14"/>
    <n v="-1252.3364999999999"/>
    <n v="-8"/>
  </r>
  <r>
    <x v="142"/>
    <n v="6754674"/>
    <s v="SMALL RETAIL SHOP/STALL"/>
    <s v="00675467480101"/>
    <s v="(66) 0836364554"/>
    <s v="152374"/>
    <x v="3"/>
    <n v="1605.6076"/>
    <n v="9"/>
    <n v="4.3989249315068495"/>
    <n v="370.09350000000001"/>
    <n v="2"/>
    <n v="1.013954794520548"/>
    <x v="43"/>
    <n v="-1235.5141000000001"/>
    <n v="-7"/>
  </r>
  <r>
    <x v="70"/>
    <n v="6792704"/>
    <s v="Self-Regist: End-User"/>
    <s v="00679270410797"/>
    <s v="(66) 0643326006"/>
    <s v="152375"/>
    <x v="7"/>
    <n v="1229.9066"/>
    <n v="8"/>
    <n v="3.3696071232876714"/>
    <m/>
    <m/>
    <n v="0"/>
    <x v="14"/>
    <n v="-1229.9066"/>
    <n v="-8"/>
  </r>
  <r>
    <x v="143"/>
    <n v="6733375"/>
    <s v="THAI FOOD"/>
    <s v="00673337590306"/>
    <s v="(66) 0839463399"/>
    <s v="152544"/>
    <x v="6"/>
    <n v="5269.1587"/>
    <n v="41"/>
    <n v="14.436051232876713"/>
    <n v="4042.0556999999999"/>
    <n v="31"/>
    <n v="11.074125205479453"/>
    <x v="58"/>
    <n v="-1227.1030000000001"/>
    <n v="-10"/>
  </r>
  <r>
    <x v="131"/>
    <n v="6784106"/>
    <s v="Self-Regist: End-User"/>
    <s v="00678410640797"/>
    <s v="(66) 0985509889"/>
    <s v="163953"/>
    <x v="13"/>
    <n v="1330.8411000000001"/>
    <n v="13"/>
    <n v="3.6461400000000004"/>
    <n v="107.4766"/>
    <n v="1"/>
    <n v="0.29445643835616442"/>
    <x v="44"/>
    <n v="-1223.3645000000001"/>
    <n v="-12"/>
  </r>
  <r>
    <x v="37"/>
    <n v="6755884"/>
    <s v="THAI NORTHEASTERN FOOD"/>
    <s v="00675588460307"/>
    <s v="(66) xxxxxxxxxx"/>
    <s v="152374"/>
    <x v="3"/>
    <n v="1217.7570000000001"/>
    <n v="7"/>
    <n v="3.3363205479452058"/>
    <m/>
    <m/>
    <n v="0"/>
    <x v="14"/>
    <n v="-1217.7570000000001"/>
    <n v="-7"/>
  </r>
  <r>
    <x v="144"/>
    <n v="6778463"/>
    <s v="Self-Regist: End-User"/>
    <s v="00677846370797"/>
    <s v="(66) 0994264642"/>
    <s v="152375"/>
    <x v="7"/>
    <n v="1372.8972000000001"/>
    <n v="8"/>
    <n v="3.7613621917808224"/>
    <n v="167.28970000000001"/>
    <n v="1"/>
    <n v="0.45832794520547948"/>
    <x v="44"/>
    <n v="-1205.6075000000001"/>
    <n v="-7"/>
  </r>
  <r>
    <x v="55"/>
    <n v="6784487"/>
    <s v="DAYPASS - END-USER"/>
    <s v="00678448711707"/>
    <s v="N/A"/>
    <s v="831193"/>
    <x v="2"/>
    <n v="1314.9537"/>
    <n v="21"/>
    <n v="3.6026128767123287"/>
    <n v="119.6262"/>
    <n v="2"/>
    <n v="0.32774301369863013"/>
    <x v="43"/>
    <n v="-1195.3275000000001"/>
    <n v="-19"/>
  </r>
  <r>
    <x v="145"/>
    <n v="41615468"/>
    <s v="NON-PROFESSIONAL USER"/>
    <s v="04161546840706"/>
    <s v="(66) 0818819945"/>
    <s v="152544"/>
    <x v="6"/>
    <n v="1549.5326"/>
    <n v="12"/>
    <n v="4.2452947945205484"/>
    <n v="383.17750000000001"/>
    <n v="3"/>
    <n v="1.0498013698630138"/>
    <x v="40"/>
    <n v="-1166.3551"/>
    <n v="-9"/>
  </r>
  <r>
    <x v="146"/>
    <n v="34541983"/>
    <s v="SMALL RETAIL SHOP/STALL"/>
    <s v="03454198360101"/>
    <s v="(66) 0623562585"/>
    <s v="821820"/>
    <x v="1"/>
    <n v="1160.748"/>
    <n v="18"/>
    <n v="3.1801315068493152"/>
    <m/>
    <m/>
    <n v="0"/>
    <x v="14"/>
    <n v="-1160.748"/>
    <n v="-18"/>
  </r>
  <r>
    <x v="28"/>
    <n v="303003598"/>
    <s v="THAI FOOD"/>
    <s v="30300359870306"/>
    <s v="(66) 0827787488"/>
    <s v="152375"/>
    <x v="7"/>
    <n v="2300.9344999999998"/>
    <n v="14"/>
    <n v="6.3039301369863008"/>
    <n v="1140.1867999999999"/>
    <n v="7"/>
    <n v="3.1237994520547945"/>
    <x v="23"/>
    <n v="-1160.7476999999999"/>
    <n v="-7"/>
  </r>
  <r>
    <x v="147"/>
    <n v="6730539"/>
    <s v="MOVABLE VAN FOOD"/>
    <s v="00673053980120"/>
    <s v="(66) 0843780041"/>
    <s v="152544"/>
    <x v="6"/>
    <n v="1149.5327"/>
    <n v="9"/>
    <n v="3.1494046575342467"/>
    <m/>
    <m/>
    <n v="0"/>
    <x v="14"/>
    <n v="-1149.5327"/>
    <n v="-9"/>
  </r>
  <r>
    <x v="145"/>
    <n v="41615468"/>
    <s v="NON-PROFESSIONAL USER"/>
    <s v="04161546840706"/>
    <s v="(66) 0818819945"/>
    <s v="201928"/>
    <x v="12"/>
    <n v="1530.8409999999999"/>
    <n v="12"/>
    <n v="4.1940849315068487"/>
    <n v="383.17750000000001"/>
    <n v="3"/>
    <n v="1.0498013698630138"/>
    <x v="40"/>
    <n v="-1147.6634999999999"/>
    <n v="-9"/>
  </r>
  <r>
    <x v="94"/>
    <n v="6053094"/>
    <s v="PORK PAN/BARBECUE/SUKI"/>
    <s v="0605309462318"/>
    <s v="(66) 0816819890"/>
    <s v="163953"/>
    <x v="13"/>
    <n v="12756.0746"/>
    <n v="122"/>
    <n v="34.948149589041094"/>
    <n v="11612.1495"/>
    <n v="111"/>
    <n v="31.814108219178081"/>
    <x v="59"/>
    <n v="-1143.9251000000004"/>
    <n v="-11"/>
  </r>
  <r>
    <x v="27"/>
    <n v="6770923"/>
    <s v="Self-Regist: End-User"/>
    <s v="00677092310797"/>
    <s v="(66) 0891793615"/>
    <s v="152375"/>
    <x v="7"/>
    <n v="2773.8317000000002"/>
    <n v="16"/>
    <n v="7.5995389041095898"/>
    <n v="1635.5139999999999"/>
    <n v="10"/>
    <n v="4.4808602739726027"/>
    <x v="33"/>
    <n v="-1138.3177000000003"/>
    <n v="-6"/>
  </r>
  <r>
    <x v="148"/>
    <n v="41638302"/>
    <s v="NON-PROFESSIONAL USER"/>
    <s v="04163830200706"/>
    <s v="(66) 0895529264"/>
    <s v="201928"/>
    <x v="12"/>
    <n v="1130.8409999999999"/>
    <n v="9"/>
    <n v="3.0981945205479451"/>
    <m/>
    <m/>
    <n v="0"/>
    <x v="14"/>
    <n v="-1130.8409999999999"/>
    <n v="-9"/>
  </r>
  <r>
    <x v="149"/>
    <n v="41637896"/>
    <s v="FRUIT &amp; VEGGIE SHOP/STALL"/>
    <s v="04163789631102"/>
    <s v="(66) 0989269747"/>
    <s v="152374"/>
    <x v="3"/>
    <n v="1110.2804000000001"/>
    <n v="6"/>
    <n v="3.0418641095890413"/>
    <m/>
    <m/>
    <n v="0"/>
    <x v="14"/>
    <n v="-1110.2804000000001"/>
    <n v="-6"/>
  </r>
  <r>
    <x v="43"/>
    <n v="6735739"/>
    <s v="HOTEL &amp; RESORT ( B )"/>
    <s v="00673573940303"/>
    <s v="(66) 0910719168"/>
    <s v="152375"/>
    <x v="7"/>
    <n v="1110.2804000000001"/>
    <n v="6"/>
    <n v="3.0418641095890413"/>
    <m/>
    <m/>
    <n v="0"/>
    <x v="14"/>
    <n v="-1110.2804000000001"/>
    <n v="-6"/>
  </r>
  <r>
    <x v="150"/>
    <n v="6789586"/>
    <s v="NON-PROFESSIONAL USER"/>
    <s v="00678958690706"/>
    <s v="(66) 0834569298"/>
    <s v="152375"/>
    <x v="7"/>
    <n v="1110.2802999999999"/>
    <n v="6"/>
    <n v="3.041863835616438"/>
    <m/>
    <m/>
    <n v="0"/>
    <x v="14"/>
    <n v="-1110.2802999999999"/>
    <n v="-6"/>
  </r>
  <r>
    <x v="151"/>
    <n v="34554784"/>
    <s v="SMALL RETAIL SHOP/STALL"/>
    <s v="03455478441101"/>
    <s v="(66) 0644699946"/>
    <s v="831193"/>
    <x v="2"/>
    <n v="1108.4111"/>
    <n v="18"/>
    <n v="3.0367427397260274"/>
    <m/>
    <m/>
    <n v="0"/>
    <x v="14"/>
    <n v="-1108.4111"/>
    <n v="-18"/>
  </r>
  <r>
    <x v="152"/>
    <n v="6739803"/>
    <s v="SMALL RETAIL SHOP/STALL"/>
    <s v="00673980330101"/>
    <s v="(66) 0898541371"/>
    <s v="835081"/>
    <x v="8"/>
    <n v="1093.4579000000001"/>
    <n v="25"/>
    <n v="2.9957750684931508"/>
    <m/>
    <m/>
    <n v="0"/>
    <x v="14"/>
    <n v="-1093.4579000000001"/>
    <n v="-25"/>
  </r>
  <r>
    <x v="153"/>
    <n v="6734488"/>
    <s v="VARIETY FOOD SHOP"/>
    <s v="00673448800318"/>
    <s v="(66) 0858639389"/>
    <s v="831193"/>
    <x v="2"/>
    <n v="1221.4955"/>
    <n v="19"/>
    <n v="3.34656301369863"/>
    <n v="128.97200000000001"/>
    <n v="2"/>
    <n v="0.35334794520547946"/>
    <x v="43"/>
    <n v="-1092.5235"/>
    <n v="-17"/>
  </r>
  <r>
    <x v="154"/>
    <n v="6725293"/>
    <s v="COFFEE/DRINKS/SNACK/BAKERY SHOP"/>
    <s v="00672529300322"/>
    <s v="(66) 0828989628"/>
    <s v="152374"/>
    <x v="3"/>
    <n v="1450.4671000000001"/>
    <n v="8"/>
    <n v="3.9738824657534249"/>
    <n v="360.74759999999998"/>
    <n v="2"/>
    <n v="0.98834958904109582"/>
    <x v="43"/>
    <n v="-1089.7195000000002"/>
    <n v="-6"/>
  </r>
  <r>
    <x v="155"/>
    <n v="6168012"/>
    <s v="COFFEE/DRINKS/SNACK/BAKERY SHOP"/>
    <s v="0616801280322"/>
    <s v="(66) 0819616016"/>
    <s v="152374"/>
    <x v="3"/>
    <n v="1085.9812999999999"/>
    <n v="6"/>
    <n v="2.975291232876712"/>
    <m/>
    <m/>
    <n v="0"/>
    <x v="14"/>
    <n v="-1085.9812999999999"/>
    <n v="-6"/>
  </r>
  <r>
    <x v="156"/>
    <n v="50525880"/>
    <s v="Self-Regist: End-User"/>
    <s v="05052588080797"/>
    <s v="(66) 0635644541"/>
    <s v="152374"/>
    <x v="3"/>
    <n v="1080.3737000000001"/>
    <n v="6"/>
    <n v="2.9599279452054796"/>
    <m/>
    <m/>
    <n v="0"/>
    <x v="14"/>
    <n v="-1080.3737000000001"/>
    <n v="-6"/>
  </r>
  <r>
    <x v="157"/>
    <n v="50026023"/>
    <s v="COFFEE/DRINKS/SNACK/BAKERY SHOP"/>
    <s v="5002602390322"/>
    <s v="(66) 0996326399"/>
    <s v="163953"/>
    <x v="13"/>
    <n v="1074.7664"/>
    <n v="10"/>
    <n v="2.9445654794520548"/>
    <m/>
    <m/>
    <n v="0"/>
    <x v="14"/>
    <n v="-1074.7664"/>
    <n v="-10"/>
  </r>
  <r>
    <x v="158"/>
    <n v="6765990"/>
    <s v="PORK PAN/BARBECUE/SUKI"/>
    <s v="00676599032317"/>
    <s v="(66) 0932602515"/>
    <s v="831193"/>
    <x v="2"/>
    <n v="1070.0935999999999"/>
    <n v="17"/>
    <n v="2.9317632876712327"/>
    <m/>
    <m/>
    <n v="0"/>
    <x v="14"/>
    <n v="-1070.0935999999999"/>
    <n v="-17"/>
  </r>
  <r>
    <x v="159"/>
    <n v="6745217"/>
    <s v="SMALL RETAIL SHOP/STALL"/>
    <s v="00674521750101"/>
    <s v="(66) 0639962368"/>
    <s v="831193"/>
    <x v="2"/>
    <n v="1126.1685"/>
    <n v="18"/>
    <n v="3.0853931506849315"/>
    <n v="64.486000000000004"/>
    <n v="1"/>
    <n v="0.17667397260273973"/>
    <x v="44"/>
    <n v="-1061.6824999999999"/>
    <n v="-17"/>
  </r>
  <r>
    <x v="160"/>
    <n v="6758259"/>
    <s v="COFFEE/DRINKS/SNACK/BAKERY SHOP"/>
    <s v="00675825980322"/>
    <s v="(66) 0800502055"/>
    <s v="152374"/>
    <x v="3"/>
    <n v="1974.7664"/>
    <n v="11"/>
    <n v="5.4103189041095892"/>
    <n v="925.23360000000002"/>
    <n v="5"/>
    <n v="2.5348865753424659"/>
    <x v="60"/>
    <n v="-1049.5328"/>
    <n v="-6"/>
  </r>
  <r>
    <x v="161"/>
    <n v="6778837"/>
    <s v="COFFEE/DRINKS/SNACK/BAKERY SHOP"/>
    <s v="00677883750322"/>
    <s v="(66) 0935535246"/>
    <s v="152374"/>
    <x v="3"/>
    <n v="1049.5327"/>
    <n v="6"/>
    <n v="2.8754320547945205"/>
    <m/>
    <m/>
    <n v="0"/>
    <x v="14"/>
    <n v="-1049.5327"/>
    <n v="-6"/>
  </r>
  <r>
    <x v="31"/>
    <n v="6780666"/>
    <s v="DAYPASS - END-USER"/>
    <s v="00678066670707"/>
    <s v="N/A"/>
    <s v="835081"/>
    <x v="8"/>
    <n v="1625.2340999999999"/>
    <n v="38"/>
    <n v="4.4526961643835614"/>
    <n v="577.57000000000005"/>
    <n v="13"/>
    <n v="1.5823835616438358"/>
    <x v="27"/>
    <n v="-1047.6641"/>
    <n v="-25"/>
  </r>
  <r>
    <x v="147"/>
    <n v="6730539"/>
    <s v="MOVABLE VAN FOOD"/>
    <s v="00673053980120"/>
    <s v="(66) 0843780041"/>
    <s v="201928"/>
    <x v="12"/>
    <n v="2344.8595999999998"/>
    <n v="18"/>
    <n v="6.4242728767123278"/>
    <n v="1297.1960999999999"/>
    <n v="10"/>
    <n v="3.5539619178082189"/>
    <x v="33"/>
    <n v="-1047.6634999999999"/>
    <n v="-8"/>
  </r>
  <r>
    <x v="97"/>
    <n v="6790236"/>
    <s v="SUPERMARKET"/>
    <s v="00679023661107"/>
    <s v="(66) 0615059546"/>
    <s v="152543"/>
    <x v="10"/>
    <n v="1046.729"/>
    <n v="10"/>
    <n v="2.8677506849315071"/>
    <m/>
    <m/>
    <n v="0"/>
    <x v="14"/>
    <n v="-1046.729"/>
    <n v="-10"/>
  </r>
  <r>
    <x v="132"/>
    <n v="50529859"/>
    <s v="THAI FOOD"/>
    <s v="05052985930306"/>
    <s v="(66) 0942656094"/>
    <s v="163953"/>
    <x v="13"/>
    <n v="1046.729"/>
    <n v="10"/>
    <n v="2.8677506849315071"/>
    <m/>
    <m/>
    <n v="0"/>
    <x v="14"/>
    <n v="-1046.729"/>
    <n v="-10"/>
  </r>
  <r>
    <x v="138"/>
    <n v="41061411"/>
    <s v="OTHER WESTERN FOOD"/>
    <s v="4106141150306"/>
    <s v="(66) 0828478989"/>
    <s v="164079"/>
    <x v="9"/>
    <n v="1570.0932"/>
    <n v="12"/>
    <n v="4.3016252054794517"/>
    <n v="523.36440000000005"/>
    <n v="4"/>
    <n v="1.4338750684931507"/>
    <x v="39"/>
    <n v="-1046.7287999999999"/>
    <n v="-8"/>
  </r>
  <r>
    <x v="114"/>
    <n v="6754669"/>
    <s v="SMALL RETAIL SHOP/STALL"/>
    <s v="00675466980101"/>
    <s v="(66) 0825562997"/>
    <s v="152543"/>
    <x v="10"/>
    <n v="3745.7944000000002"/>
    <n v="36"/>
    <n v="10.262450410958905"/>
    <n v="2702.8038000000001"/>
    <n v="26"/>
    <n v="7.4049419178082196"/>
    <x v="45"/>
    <n v="-1042.9906000000001"/>
    <n v="-10"/>
  </r>
  <r>
    <x v="162"/>
    <n v="6788705"/>
    <s v="NON-PROFESSIONAL USER"/>
    <s v="00678870500706"/>
    <s v="(66) 0630230537"/>
    <s v="835081"/>
    <x v="8"/>
    <n v="1040.1868999999999"/>
    <n v="25"/>
    <n v="2.8498271232876711"/>
    <m/>
    <m/>
    <n v="0"/>
    <x v="14"/>
    <n v="-1040.1868999999999"/>
    <n v="-25"/>
  </r>
  <r>
    <x v="163"/>
    <n v="6787262"/>
    <s v="Self-Regist: End-User"/>
    <s v="00678726260797"/>
    <s v="(66) 0808259888"/>
    <s v="827713"/>
    <x v="16"/>
    <n v="1578.5047"/>
    <n v="3"/>
    <n v="4.3246704109589036"/>
    <n v="546.72900000000004"/>
    <n v="1"/>
    <n v="1.4978876712328768"/>
    <x v="44"/>
    <n v="-1031.7756999999999"/>
    <n v="-2"/>
  </r>
  <r>
    <x v="164"/>
    <n v="6781798"/>
    <s v="NON-PROFESSIONAL USER"/>
    <s v="00678179830706"/>
    <s v="(66) 0892635741"/>
    <s v="896160"/>
    <x v="4"/>
    <n v="1017.7574"/>
    <n v="17"/>
    <n v="2.7883764383561642"/>
    <m/>
    <m/>
    <n v="0"/>
    <x v="14"/>
    <n v="-1017.7574"/>
    <n v="-17"/>
  </r>
  <r>
    <x v="165"/>
    <n v="6775968"/>
    <s v="COFFEE/DRINKS/SNACK/BAKERY SHOP"/>
    <s v="00677596870322"/>
    <s v="(66) 0956928469"/>
    <s v="152374"/>
    <x v="3"/>
    <n v="1014.9533"/>
    <n v="6"/>
    <n v="2.78069397260274"/>
    <m/>
    <m/>
    <n v="0"/>
    <x v="14"/>
    <n v="-1014.9533"/>
    <n v="-6"/>
  </r>
  <r>
    <x v="166"/>
    <n v="6743851"/>
    <s v="COFFEE/DRINKS/SNACK/BAKERY SHOP"/>
    <s v="00674385111322"/>
    <s v="(66) 0967243388"/>
    <s v="201928"/>
    <x v="12"/>
    <n v="1014.0187"/>
    <n v="8"/>
    <n v="2.778133424657534"/>
    <m/>
    <m/>
    <n v="0"/>
    <x v="14"/>
    <n v="-1014.0187"/>
    <n v="-8"/>
  </r>
  <r>
    <x v="132"/>
    <n v="50529859"/>
    <s v="THAI FOOD"/>
    <s v="05052985930306"/>
    <s v="(66) 0942656094"/>
    <s v="827718"/>
    <x v="19"/>
    <n v="1009.3458000000001"/>
    <n v="2"/>
    <n v="2.7653309589041095"/>
    <m/>
    <m/>
    <n v="0"/>
    <x v="14"/>
    <n v="-1009.3458000000001"/>
    <n v="-2"/>
  </r>
  <r>
    <x v="167"/>
    <n v="50004785"/>
    <s v="SMALL RETAIL SHOP/STALL"/>
    <s v="5000478540101"/>
    <s v="(66) 0622969653"/>
    <s v="152375"/>
    <x v="7"/>
    <n v="1161.6822"/>
    <n v="7"/>
    <n v="3.1826909589041095"/>
    <n v="167.28970000000001"/>
    <n v="1"/>
    <n v="0.45832794520547948"/>
    <x v="44"/>
    <n v="-994.39249999999993"/>
    <n v="-6"/>
  </r>
  <r>
    <x v="168"/>
    <n v="6782767"/>
    <s v="PUB/BAR/KARAOKE"/>
    <s v="00678276750305"/>
    <s v="(66) 0882524140"/>
    <s v="152374"/>
    <x v="3"/>
    <n v="1914.0188000000001"/>
    <n v="11"/>
    <n v="5.2438871232876716"/>
    <n v="925.2337"/>
    <n v="5"/>
    <n v="2.5348868493150687"/>
    <x v="60"/>
    <n v="-988.78510000000006"/>
    <n v="-6"/>
  </r>
  <r>
    <x v="169"/>
    <n v="70039379"/>
    <s v="NON-PROFESSIONAL USER"/>
    <s v="07003937940706"/>
    <s v="(66) 0894395219"/>
    <s v="894971"/>
    <x v="0"/>
    <n v="981.30840000000001"/>
    <n v="3"/>
    <n v="2.6885161643835618"/>
    <m/>
    <m/>
    <n v="0"/>
    <x v="14"/>
    <n v="-981.30840000000001"/>
    <n v="-3"/>
  </r>
  <r>
    <x v="170"/>
    <n v="146023619"/>
    <s v="VARIETY FOOD SHOP"/>
    <s v="14602361910318"/>
    <s v="(66) 0610416618"/>
    <s v="894971"/>
    <x v="0"/>
    <n v="981.30840000000001"/>
    <n v="3"/>
    <n v="2.6885161643835618"/>
    <m/>
    <m/>
    <n v="0"/>
    <x v="14"/>
    <n v="-981.30840000000001"/>
    <n v="-3"/>
  </r>
  <r>
    <x v="101"/>
    <n v="6792540"/>
    <s v="NON-PROFESSIONAL USER"/>
    <s v="00679254060706"/>
    <s v="(66) 0903324004"/>
    <s v="152375"/>
    <x v="7"/>
    <n v="1143.9251999999999"/>
    <n v="7"/>
    <n v="3.1340416438356162"/>
    <n v="167.28970000000001"/>
    <n v="1"/>
    <n v="0.45832794520547948"/>
    <x v="44"/>
    <n v="-976.63549999999987"/>
    <n v="-6"/>
  </r>
  <r>
    <x v="171"/>
    <n v="6772948"/>
    <s v="Self-Regist: End-User"/>
    <s v="00677294830797"/>
    <s v="(66) 0617951474"/>
    <s v="831193"/>
    <x v="2"/>
    <n v="973.83180000000004"/>
    <n v="16"/>
    <n v="2.6680323287671235"/>
    <m/>
    <m/>
    <n v="0"/>
    <x v="14"/>
    <n v="-973.83180000000004"/>
    <n v="-16"/>
  </r>
  <r>
    <x v="138"/>
    <n v="41061411"/>
    <s v="OTHER WESTERN FOOD"/>
    <s v="4106141150306"/>
    <s v="(66) 0828478989"/>
    <s v="152543"/>
    <x v="10"/>
    <n v="2531.7759000000001"/>
    <n v="24"/>
    <n v="6.9363723287671233"/>
    <n v="1562.6168"/>
    <n v="15"/>
    <n v="4.2811419178082195"/>
    <x v="61"/>
    <n v="-969.15910000000008"/>
    <n v="-9"/>
  </r>
  <r>
    <x v="172"/>
    <n v="6795891"/>
    <s v="Self-Regist: End-User"/>
    <s v="00679589170797"/>
    <s v="(66) 0991433118"/>
    <s v="827703"/>
    <x v="17"/>
    <n v="968.2242"/>
    <n v="2"/>
    <n v="2.6526690410958902"/>
    <m/>
    <m/>
    <n v="0"/>
    <x v="14"/>
    <n v="-968.2242"/>
    <n v="-2"/>
  </r>
  <r>
    <x v="173"/>
    <n v="6783280"/>
    <s v="NON-PROFESSIONAL USER"/>
    <s v="00678328060706"/>
    <s v="(66) 0987469210"/>
    <s v="894971"/>
    <x v="0"/>
    <n v="962.61680000000001"/>
    <n v="3"/>
    <n v="2.637306301369863"/>
    <m/>
    <m/>
    <n v="0"/>
    <x v="14"/>
    <n v="-962.61680000000001"/>
    <n v="-3"/>
  </r>
  <r>
    <x v="174"/>
    <n v="6792699"/>
    <s v="NON-PROFESSIONAL USER"/>
    <s v="00679269930706"/>
    <s v="(66) 0922489412"/>
    <s v="894971"/>
    <x v="0"/>
    <n v="962.61680000000001"/>
    <n v="3"/>
    <n v="2.637306301369863"/>
    <m/>
    <m/>
    <n v="0"/>
    <x v="14"/>
    <n v="-962.61680000000001"/>
    <n v="-3"/>
  </r>
  <r>
    <x v="175"/>
    <n v="6782854"/>
    <s v="Self-Regist: End-User"/>
    <s v="00678285480797"/>
    <s v="(66) 0849989599"/>
    <s v="894971"/>
    <x v="0"/>
    <n v="962.61680000000001"/>
    <n v="3"/>
    <n v="2.637306301369863"/>
    <m/>
    <m/>
    <n v="0"/>
    <x v="14"/>
    <n v="-962.61680000000001"/>
    <n v="-3"/>
  </r>
  <r>
    <x v="176"/>
    <n v="6748552"/>
    <s v="BAKERY SHOP"/>
    <s v="00674855260321"/>
    <s v="(66) 0848080099"/>
    <s v="896160"/>
    <x v="4"/>
    <n v="1384.1126999999999"/>
    <n v="23"/>
    <n v="3.7920895890410957"/>
    <n v="425.23379999999997"/>
    <n v="7"/>
    <n v="1.165024109589041"/>
    <x v="23"/>
    <n v="-958.87889999999993"/>
    <n v="-16"/>
  </r>
  <r>
    <x v="177"/>
    <n v="100015307"/>
    <s v="THAI SPECIAL FOOD SHOP"/>
    <s v="10001530730327"/>
    <s v="(66) 0903299972"/>
    <s v="821820"/>
    <x v="1"/>
    <n v="956.07460000000003"/>
    <n v="15"/>
    <n v="2.6193824657534246"/>
    <m/>
    <m/>
    <n v="0"/>
    <x v="14"/>
    <n v="-956.07460000000003"/>
    <n v="-15"/>
  </r>
  <r>
    <x v="178"/>
    <n v="6780407"/>
    <s v="OTHER FOOD KIOSK"/>
    <s v="00678040790331"/>
    <s v="(66) 0979904364"/>
    <s v="821820"/>
    <x v="1"/>
    <n v="1019.6265"/>
    <n v="16"/>
    <n v="2.7934972602739725"/>
    <n v="64.486000000000004"/>
    <n v="1"/>
    <n v="0.17667397260273973"/>
    <x v="44"/>
    <n v="-955.14049999999997"/>
    <n v="-15"/>
  </r>
  <r>
    <x v="179"/>
    <n v="50535816"/>
    <s v="NON-PROFESSIONAL USER"/>
    <s v="05053581650706"/>
    <s v="(66) 0899904271"/>
    <s v="894971"/>
    <x v="0"/>
    <n v="953.27099999999996"/>
    <n v="3"/>
    <n v="2.6117013698630136"/>
    <m/>
    <m/>
    <n v="0"/>
    <x v="14"/>
    <n v="-953.27099999999996"/>
    <n v="-3"/>
  </r>
  <r>
    <x v="180"/>
    <n v="6779140"/>
    <s v="Self-Regist: End-User"/>
    <s v="00677914030797"/>
    <s v="(66) 0808905950"/>
    <s v="894971"/>
    <x v="0"/>
    <n v="953.27099999999996"/>
    <n v="3"/>
    <n v="2.6117013698630136"/>
    <m/>
    <m/>
    <n v="0"/>
    <x v="14"/>
    <n v="-953.27099999999996"/>
    <n v="-3"/>
  </r>
  <r>
    <x v="181"/>
    <n v="6759310"/>
    <s v="SMALL RETAIL SHOP/STALL"/>
    <s v="00675931090101"/>
    <s v="(66) 0801278786"/>
    <s v="894971"/>
    <x v="0"/>
    <n v="953.27099999999996"/>
    <n v="3"/>
    <n v="2.6117013698630136"/>
    <m/>
    <m/>
    <n v="0"/>
    <x v="14"/>
    <n v="-953.27099999999996"/>
    <n v="-3"/>
  </r>
  <r>
    <x v="182"/>
    <n v="6762368"/>
    <s v="OTHER COMMERCIAL SERVICE"/>
    <s v="00676236870430"/>
    <s v="(66) 0987463555"/>
    <s v="894971"/>
    <x v="0"/>
    <n v="1289.7195999999999"/>
    <n v="4"/>
    <n v="3.5334783561643834"/>
    <n v="336.4486"/>
    <n v="1"/>
    <n v="0.92177698630136984"/>
    <x v="44"/>
    <n v="-953.27099999999996"/>
    <n v="-3"/>
  </r>
  <r>
    <x v="31"/>
    <n v="6780666"/>
    <s v="DAYPASS - END-USER"/>
    <s v="00678066670707"/>
    <s v="N/A"/>
    <s v="821820"/>
    <x v="1"/>
    <n v="1015.8882"/>
    <n v="16"/>
    <n v="2.7832553424657536"/>
    <n v="70.093500000000006"/>
    <n v="1"/>
    <n v="0.19203698630136987"/>
    <x v="44"/>
    <n v="-945.79469999999992"/>
    <n v="-15"/>
  </r>
  <r>
    <x v="42"/>
    <n v="6790591"/>
    <s v="Self-Regist: End-User"/>
    <s v="00679059160797"/>
    <s v="(66) 0819617334"/>
    <s v="827712"/>
    <x v="20"/>
    <n v="1937.3832"/>
    <n v="4"/>
    <n v="5.3078991780821916"/>
    <n v="992.52340000000004"/>
    <n v="2"/>
    <n v="2.7192421917808218"/>
    <x v="43"/>
    <n v="-944.85979999999995"/>
    <n v="-2"/>
  </r>
  <r>
    <x v="183"/>
    <n v="6746550"/>
    <s v="INTERNET-CHANNEL END-USER"/>
    <s v="00674655011710"/>
    <s v="(66) 0926165642"/>
    <s v="894971"/>
    <x v="0"/>
    <n v="1588.7850000000001"/>
    <n v="5"/>
    <n v="4.3528356164383561"/>
    <n v="652.33640000000003"/>
    <n v="2"/>
    <n v="1.7872230136986302"/>
    <x v="43"/>
    <n v="-936.44860000000006"/>
    <n v="-3"/>
  </r>
  <r>
    <x v="184"/>
    <n v="6767271"/>
    <s v="Self-Regist: End-User"/>
    <s v="00676727140797"/>
    <s v="(66) 0882605930"/>
    <s v="894971"/>
    <x v="0"/>
    <n v="934.57939999999996"/>
    <n v="3"/>
    <n v="2.5604915068493148"/>
    <m/>
    <m/>
    <n v="0"/>
    <x v="14"/>
    <n v="-934.57939999999996"/>
    <n v="-3"/>
  </r>
  <r>
    <x v="185"/>
    <n v="41605809"/>
    <s v="COFFEE/DRINKS/SNACK/BAKERY SHOP"/>
    <s v="04160580970322"/>
    <s v="(66) 0910784143"/>
    <s v="152543"/>
    <x v="10"/>
    <n v="1234.5793000000001"/>
    <n v="12"/>
    <n v="3.3824090410958907"/>
    <n v="308.41129999999998"/>
    <n v="3"/>
    <n v="0.8449624657534246"/>
    <x v="40"/>
    <n v="-926.16800000000012"/>
    <n v="-9"/>
  </r>
  <r>
    <x v="186"/>
    <n v="6785156"/>
    <s v="NON-PROFESSIONAL USER"/>
    <s v="00678515680706"/>
    <s v="(66) 0933826396"/>
    <s v="152374"/>
    <x v="3"/>
    <n v="925.23360000000002"/>
    <n v="5"/>
    <n v="2.5348865753424659"/>
    <m/>
    <m/>
    <n v="0"/>
    <x v="14"/>
    <n v="-925.23360000000002"/>
    <n v="-5"/>
  </r>
  <r>
    <x v="160"/>
    <n v="6758259"/>
    <s v="COFFEE/DRINKS/SNACK/BAKERY SHOP"/>
    <s v="00675825980322"/>
    <s v="(66) 0800502055"/>
    <s v="152375"/>
    <x v="7"/>
    <n v="1092.5233000000001"/>
    <n v="6"/>
    <n v="2.9932145205479452"/>
    <n v="167.28970000000001"/>
    <n v="1"/>
    <n v="0.45832794520547948"/>
    <x v="44"/>
    <n v="-925.23360000000002"/>
    <n v="-5"/>
  </r>
  <r>
    <x v="187"/>
    <n v="50514399"/>
    <s v="NON-PROFESSIONAL USER"/>
    <s v="05051439910706"/>
    <s v="(66) 0624783700"/>
    <s v="894971"/>
    <x v="0"/>
    <n v="1925.2336"/>
    <n v="6"/>
    <n v="5.274612602739726"/>
    <n v="1000"/>
    <n v="3"/>
    <n v="2.7397260273972601"/>
    <x v="40"/>
    <n v="-925.23360000000002"/>
    <n v="-3"/>
  </r>
  <r>
    <x v="42"/>
    <n v="6790591"/>
    <s v="Self-Regist: End-User"/>
    <s v="00679059160797"/>
    <s v="(66) 0819617334"/>
    <s v="152374"/>
    <x v="3"/>
    <n v="1480.3738000000001"/>
    <n v="8"/>
    <n v="4.0558186301369865"/>
    <n v="555.14020000000005"/>
    <n v="3"/>
    <n v="1.5209320547945206"/>
    <x v="40"/>
    <n v="-925.23360000000002"/>
    <n v="-5"/>
  </r>
  <r>
    <x v="188"/>
    <n v="6800252"/>
    <s v="Self-Regist: End-User"/>
    <s v="00680025200797"/>
    <s v="(66) 0946422936"/>
    <s v="152374"/>
    <x v="3"/>
    <n v="925.23360000000002"/>
    <n v="5"/>
    <n v="2.5348865753424659"/>
    <m/>
    <m/>
    <n v="0"/>
    <x v="14"/>
    <n v="-925.23360000000002"/>
    <n v="-5"/>
  </r>
  <r>
    <x v="27"/>
    <n v="6770923"/>
    <s v="Self-Regist: End-User"/>
    <s v="00677092310797"/>
    <s v="(66) 0891793615"/>
    <s v="827712"/>
    <x v="20"/>
    <n v="921.49530000000004"/>
    <n v="2"/>
    <n v="2.5246446575342465"/>
    <m/>
    <m/>
    <n v="0"/>
    <x v="14"/>
    <n v="-921.49530000000004"/>
    <n v="-2"/>
  </r>
  <r>
    <x v="115"/>
    <n v="6164014"/>
    <s v="HOTEL &amp; RESORT ( B )"/>
    <s v="0616401410303"/>
    <s v="(66) 0828875653"/>
    <s v="152543"/>
    <x v="10"/>
    <n v="915.88789999999995"/>
    <n v="9"/>
    <n v="2.5092819178082189"/>
    <m/>
    <m/>
    <n v="0"/>
    <x v="14"/>
    <n v="-915.88789999999995"/>
    <n v="-9"/>
  </r>
  <r>
    <x v="189"/>
    <n v="6146353"/>
    <s v="THAI FOOD"/>
    <s v="0614635350306"/>
    <s v="(66) 0956766065"/>
    <s v="152544"/>
    <x v="6"/>
    <n v="915.8877"/>
    <n v="7"/>
    <n v="2.5092813698630136"/>
    <m/>
    <m/>
    <n v="0"/>
    <x v="14"/>
    <n v="-915.8877"/>
    <n v="-7"/>
  </r>
  <r>
    <x v="190"/>
    <n v="41619837"/>
    <s v="CHINESE FOOD"/>
    <s v="04161983700308"/>
    <s v="(66) 0636602888"/>
    <s v="201928"/>
    <x v="12"/>
    <n v="915.8877"/>
    <n v="7"/>
    <n v="2.5092813698630136"/>
    <m/>
    <m/>
    <n v="0"/>
    <x v="14"/>
    <n v="-915.8877"/>
    <n v="-7"/>
  </r>
  <r>
    <x v="191"/>
    <n v="41650334"/>
    <s v="Self-Regist: End-User"/>
    <s v="04165033460797"/>
    <s v="(66) 0871818886"/>
    <s v="152374"/>
    <x v="3"/>
    <n v="913.08399999999995"/>
    <n v="5"/>
    <n v="2.5015999999999998"/>
    <m/>
    <m/>
    <n v="0"/>
    <x v="14"/>
    <n v="-913.08399999999995"/>
    <n v="-5"/>
  </r>
  <r>
    <x v="192"/>
    <n v="6178449"/>
    <s v="NON-PROFESSIONAL USER"/>
    <s v="0617844920706"/>
    <s v="(66) 0993639194"/>
    <s v="831193"/>
    <x v="2"/>
    <n v="911.21500000000003"/>
    <n v="15"/>
    <n v="2.4964794520547948"/>
    <m/>
    <m/>
    <n v="0"/>
    <x v="14"/>
    <n v="-911.21500000000003"/>
    <n v="-15"/>
  </r>
  <r>
    <x v="193"/>
    <n v="6784206"/>
    <s v="OTHER COMMERCIAL SERVICE"/>
    <s v="00678420690430"/>
    <s v="(66) 0818811675"/>
    <s v="152544"/>
    <x v="6"/>
    <n v="910.28030000000001"/>
    <n v="7"/>
    <n v="2.4939186301369864"/>
    <m/>
    <m/>
    <n v="0"/>
    <x v="14"/>
    <n v="-910.28030000000001"/>
    <n v="-7"/>
  </r>
  <r>
    <x v="67"/>
    <n v="6779737"/>
    <s v="COFFEE/DRINKS/SNACK/BAKERY SHOP"/>
    <s v="00677973760322"/>
    <s v="(66) 0622786699"/>
    <s v="152543"/>
    <x v="10"/>
    <n v="908.41120000000001"/>
    <n v="9"/>
    <n v="2.4887978082191782"/>
    <m/>
    <m/>
    <n v="0"/>
    <x v="14"/>
    <n v="-908.41120000000001"/>
    <n v="-9"/>
  </r>
  <r>
    <x v="163"/>
    <n v="6787262"/>
    <s v="Self-Regist: End-User"/>
    <s v="00678726260797"/>
    <s v="(66) 0808259888"/>
    <s v="152375"/>
    <x v="7"/>
    <n v="1063.5514000000001"/>
    <n v="6"/>
    <n v="2.9138394520547948"/>
    <n v="155.14019999999999"/>
    <n v="1"/>
    <n v="0.42504164383561643"/>
    <x v="44"/>
    <n v="-908.41120000000001"/>
    <n v="-5"/>
  </r>
  <r>
    <x v="194"/>
    <n v="81015699"/>
    <s v="SMALL RETAIL SHOP/STALL"/>
    <s v="08101569970101"/>
    <s v="(66) 0979369526"/>
    <s v="152375"/>
    <x v="7"/>
    <n v="905.60749999999996"/>
    <n v="6"/>
    <n v="2.4811164383561644"/>
    <m/>
    <m/>
    <n v="0"/>
    <x v="14"/>
    <n v="-905.60749999999996"/>
    <n v="-6"/>
  </r>
  <r>
    <x v="51"/>
    <n v="6784797"/>
    <s v="Self-Regist: Restaurant"/>
    <s v="00678479770397"/>
    <s v="(66) 0824693246"/>
    <s v="163953"/>
    <x v="13"/>
    <n v="1837.3832"/>
    <n v="18"/>
    <n v="5.0339265753424653"/>
    <n v="933.64490000000001"/>
    <n v="9"/>
    <n v="2.5579312328767125"/>
    <x v="34"/>
    <n v="-903.73829999999998"/>
    <n v="-9"/>
  </r>
  <r>
    <x v="30"/>
    <n v="6766729"/>
    <s v="PUB/BAR/KARAOKE"/>
    <s v="00676672950305"/>
    <s v="(66) 0951401746"/>
    <s v="831193"/>
    <x v="2"/>
    <n v="1147.6637000000001"/>
    <n v="18"/>
    <n v="3.1442841095890413"/>
    <n v="250.46729999999999"/>
    <n v="4"/>
    <n v="0.68621178082191781"/>
    <x v="39"/>
    <n v="-897.19640000000004"/>
    <n v="-14"/>
  </r>
  <r>
    <x v="195"/>
    <n v="6774354"/>
    <s v="THAI FOOD"/>
    <s v="00677435411103"/>
    <s v="(66) 0967038825"/>
    <s v="821820"/>
    <x v="1"/>
    <n v="895.32730000000004"/>
    <n v="14"/>
    <n v="2.4529515068493151"/>
    <m/>
    <m/>
    <n v="0"/>
    <x v="14"/>
    <n v="-895.32730000000004"/>
    <n v="-14"/>
  </r>
  <r>
    <x v="196"/>
    <n v="6726853"/>
    <s v="SMALL RETAIL SHOP/STALL"/>
    <s v="00672685390101"/>
    <s v="(66) 0862565865"/>
    <s v="831193"/>
    <x v="2"/>
    <n v="895.32709999999997"/>
    <n v="14"/>
    <n v="2.4529509589041094"/>
    <m/>
    <m/>
    <n v="0"/>
    <x v="14"/>
    <n v="-895.32709999999997"/>
    <n v="-14"/>
  </r>
  <r>
    <x v="197"/>
    <n v="6640223"/>
    <s v="NON-PROFESSIONAL USER"/>
    <s v="0664022330706"/>
    <s v="(66) 0818828564"/>
    <s v="152374"/>
    <x v="3"/>
    <n v="888.78510000000006"/>
    <n v="5"/>
    <n v="2.4350276712328767"/>
    <m/>
    <m/>
    <n v="0"/>
    <x v="14"/>
    <n v="-888.78510000000006"/>
    <n v="-5"/>
  </r>
  <r>
    <x v="198"/>
    <n v="50528745"/>
    <s v="NON-PROFESSIONAL USER"/>
    <s v="05052874590706"/>
    <s v="(66) 0816800010"/>
    <s v="152374"/>
    <x v="3"/>
    <n v="1443.9250999999999"/>
    <n v="8"/>
    <n v="3.9559591780821917"/>
    <n v="555.14009999999996"/>
    <n v="3"/>
    <n v="1.5209317808219176"/>
    <x v="40"/>
    <n v="-888.78499999999997"/>
    <n v="-5"/>
  </r>
  <r>
    <x v="199"/>
    <n v="6736267"/>
    <s v="THAI FOOD"/>
    <s v="00673626720306"/>
    <s v="(66) 0979369494"/>
    <s v="827703"/>
    <x v="17"/>
    <n v="887.85050000000001"/>
    <n v="2"/>
    <n v="2.4324671232876711"/>
    <m/>
    <m/>
    <n v="0"/>
    <x v="14"/>
    <n v="-887.85050000000001"/>
    <n v="-2"/>
  </r>
  <r>
    <x v="200"/>
    <n v="6792868"/>
    <s v="Self-Regist: End-User"/>
    <s v="00679286890797"/>
    <s v="(66) 0816033352"/>
    <s v="152374"/>
    <x v="3"/>
    <n v="884.11220000000003"/>
    <n v="5"/>
    <n v="2.4222252054794522"/>
    <m/>
    <m/>
    <n v="0"/>
    <x v="14"/>
    <n v="-884.11220000000003"/>
    <n v="-5"/>
  </r>
  <r>
    <x v="201"/>
    <n v="6157655"/>
    <s v="HOTEL &amp; RESORT ( B )"/>
    <s v="0615765513303"/>
    <s v="(66) 0903166595"/>
    <s v="152374"/>
    <x v="3"/>
    <n v="2734.5796"/>
    <n v="15"/>
    <n v="7.4919989041095887"/>
    <n v="1850.4674"/>
    <n v="10"/>
    <n v="5.0697736986301374"/>
    <x v="33"/>
    <n v="-884.11220000000003"/>
    <n v="-5"/>
  </r>
  <r>
    <x v="199"/>
    <n v="6736267"/>
    <s v="THAI FOOD"/>
    <s v="00673626720306"/>
    <s v="(66) 0979369494"/>
    <s v="152544"/>
    <x v="6"/>
    <n v="3228.0371"/>
    <n v="25"/>
    <n v="8.8439372602739734"/>
    <n v="2344.8593999999998"/>
    <n v="18"/>
    <n v="6.4242723287671231"/>
    <x v="42"/>
    <n v="-883.17770000000019"/>
    <n v="-7"/>
  </r>
  <r>
    <x v="202"/>
    <n v="6110115"/>
    <s v="NOODLE FOOD KIOSK"/>
    <s v="0611011550320"/>
    <s v="(66) 0892661922"/>
    <s v="152374"/>
    <x v="3"/>
    <n v="883.17759999999998"/>
    <n v="5"/>
    <n v="2.4196646575342466"/>
    <m/>
    <m/>
    <n v="0"/>
    <x v="14"/>
    <n v="-883.17759999999998"/>
    <n v="-5"/>
  </r>
  <r>
    <x v="203"/>
    <n v="52031929"/>
    <s v="NON-PROFESSIONAL USER"/>
    <s v="5203192910706"/>
    <s v="(66) 0828945852"/>
    <s v="831193"/>
    <x v="2"/>
    <n v="1007.4766"/>
    <n v="16"/>
    <n v="2.7602098630136984"/>
    <n v="125.2337"/>
    <n v="2"/>
    <n v="0.34310602739726026"/>
    <x v="43"/>
    <n v="-882.24289999999996"/>
    <n v="-14"/>
  </r>
  <r>
    <x v="204"/>
    <n v="6736917"/>
    <s v="NON-PROFESSIONAL USER"/>
    <s v="00673691760706"/>
    <s v="(66) 0643322781"/>
    <s v="201928"/>
    <x v="12"/>
    <n v="869.15880000000004"/>
    <n v="7"/>
    <n v="2.3812569863013699"/>
    <m/>
    <m/>
    <n v="0"/>
    <x v="14"/>
    <n v="-869.15880000000004"/>
    <n v="-7"/>
  </r>
  <r>
    <x v="205"/>
    <n v="6171627"/>
    <s v="OTHER FOOD KIOSK"/>
    <s v="0617162700331"/>
    <s v="(66) 0849868929"/>
    <s v="831193"/>
    <x v="2"/>
    <n v="1059.8133"/>
    <n v="17"/>
    <n v="2.9035980821917811"/>
    <n v="193.458"/>
    <n v="3"/>
    <n v="0.53002191780821917"/>
    <x v="40"/>
    <n v="-866.35530000000006"/>
    <n v="-14"/>
  </r>
  <r>
    <x v="206"/>
    <n v="50535264"/>
    <s v="Self-Regist: End-User"/>
    <s v="05053526400797"/>
    <s v="(66) 0955465458"/>
    <s v="831193"/>
    <x v="2"/>
    <n v="866.35530000000006"/>
    <n v="14"/>
    <n v="2.3735761643835618"/>
    <m/>
    <m/>
    <n v="0"/>
    <x v="14"/>
    <n v="-866.35530000000006"/>
    <n v="-14"/>
  </r>
  <r>
    <x v="98"/>
    <n v="6038513"/>
    <s v="SCHOOL/COLLEGE"/>
    <s v="0603851333509"/>
    <s v="(66) 0864291429"/>
    <s v="821820"/>
    <x v="1"/>
    <n v="865.42049999999995"/>
    <n v="14"/>
    <n v="2.3710150684931506"/>
    <m/>
    <m/>
    <n v="0"/>
    <x v="14"/>
    <n v="-865.42049999999995"/>
    <n v="-14"/>
  </r>
  <r>
    <x v="207"/>
    <n v="6776778"/>
    <s v="COFFEE/DRINKS/SNACK/BAKERY SHOP"/>
    <s v="00677677870322"/>
    <s v="(66) 0959819529"/>
    <s v="152374"/>
    <x v="3"/>
    <n v="864.48599999999999"/>
    <n v="5"/>
    <n v="2.3684547945205479"/>
    <m/>
    <m/>
    <n v="0"/>
    <x v="14"/>
    <n v="-864.48599999999999"/>
    <n v="-5"/>
  </r>
  <r>
    <x v="208"/>
    <n v="6774913"/>
    <s v="SMALL RETAIL SHOP/STALL"/>
    <s v="00677491311101"/>
    <s v="(66) 0613675558"/>
    <s v="152374"/>
    <x v="3"/>
    <n v="1601.8689999999999"/>
    <n v="9"/>
    <n v="4.3886821917808216"/>
    <n v="740.18700000000001"/>
    <n v="4"/>
    <n v="2.0279095890410961"/>
    <x v="39"/>
    <n v="-861.6819999999999"/>
    <n v="-5"/>
  </r>
  <r>
    <x v="209"/>
    <n v="34004084"/>
    <s v="SMALL RETAIL SHOP/STALL"/>
    <s v="3400408470101"/>
    <s v="(66) 0819516710"/>
    <s v="835081"/>
    <x v="8"/>
    <n v="841.12149999999997"/>
    <n v="20"/>
    <n v="2.3044424657534246"/>
    <m/>
    <m/>
    <n v="0"/>
    <x v="14"/>
    <n v="-841.12149999999997"/>
    <n v="-20"/>
  </r>
  <r>
    <x v="210"/>
    <n v="41597248"/>
    <s v="PUB/BAR/KARAOKE"/>
    <s v="4159724820305"/>
    <s v="(66) 0915276605"/>
    <s v="831193"/>
    <x v="2"/>
    <n v="838.31780000000003"/>
    <n v="13"/>
    <n v="2.2967610958904112"/>
    <m/>
    <m/>
    <n v="0"/>
    <x v="14"/>
    <n v="-838.31780000000003"/>
    <n v="-13"/>
  </r>
  <r>
    <x v="211"/>
    <n v="6177380"/>
    <s v="SMALL RETAIL SHOP/STALL"/>
    <s v="0617738020101"/>
    <s v="(66) 0826966102"/>
    <s v="835081"/>
    <x v="8"/>
    <n v="1261.6822"/>
    <n v="30"/>
    <n v="3.4566635616438357"/>
    <n v="429.90649999999999"/>
    <n v="10"/>
    <n v="1.1778260273972603"/>
    <x v="33"/>
    <n v="-831.77569999999992"/>
    <n v="-20"/>
  </r>
  <r>
    <x v="69"/>
    <n v="3710933"/>
    <s v="NON-PROFESSIONAL USER"/>
    <s v="00371093320706"/>
    <s v="(66) 0654852466"/>
    <s v="831193"/>
    <x v="2"/>
    <n v="827.10270000000003"/>
    <n v="13"/>
    <n v="2.2660347945205479"/>
    <m/>
    <m/>
    <n v="0"/>
    <x v="14"/>
    <n v="-827.10270000000003"/>
    <n v="-13"/>
  </r>
  <r>
    <x v="212"/>
    <n v="21106574"/>
    <s v="NON-PROFESSIONAL USER"/>
    <s v="2110657460706"/>
    <s v="(66) 0859211460"/>
    <s v="152374"/>
    <x v="3"/>
    <n v="1557.0092999999999"/>
    <n v="9"/>
    <n v="4.265778904109589"/>
    <n v="740.18679999999995"/>
    <n v="4"/>
    <n v="2.0279090410958904"/>
    <x v="39"/>
    <n v="-816.82249999999999"/>
    <n v="-5"/>
  </r>
  <r>
    <x v="213"/>
    <n v="6796476"/>
    <s v="MEDICAL STATION (HOSPITAL/CLINIC)"/>
    <s v="00679647600501"/>
    <s v="(66) 0818421631"/>
    <s v="164079"/>
    <x v="9"/>
    <n v="813.55139999999994"/>
    <n v="6"/>
    <n v="2.2289079452054792"/>
    <m/>
    <m/>
    <n v="0"/>
    <x v="14"/>
    <n v="-813.55139999999994"/>
    <n v="-6"/>
  </r>
  <r>
    <x v="214"/>
    <n v="6741293"/>
    <s v="SMALL RETAIL SHOP/STALL"/>
    <s v="00674129310101"/>
    <s v="(66) 0630673981"/>
    <s v="835081"/>
    <x v="8"/>
    <n v="812.14949999999999"/>
    <n v="20"/>
    <n v="2.2250671232876713"/>
    <m/>
    <m/>
    <n v="0"/>
    <x v="14"/>
    <n v="-812.14949999999999"/>
    <n v="-20"/>
  </r>
  <r>
    <x v="215"/>
    <n v="34541819"/>
    <s v="THAI FOOD"/>
    <s v="03454181941306"/>
    <s v="(66) 0642685879"/>
    <s v="835081"/>
    <x v="8"/>
    <n v="3768.2242999999999"/>
    <n v="88"/>
    <n v="10.323902191780821"/>
    <n v="2960.7476000000001"/>
    <n v="66"/>
    <n v="8.111637260273973"/>
    <x v="41"/>
    <n v="-807.47669999999971"/>
    <n v="-22"/>
  </r>
  <r>
    <x v="115"/>
    <n v="6164014"/>
    <s v="HOTEL &amp; RESORT ( B )"/>
    <s v="0616401410303"/>
    <s v="(66) 0828875653"/>
    <s v="163953"/>
    <x v="13"/>
    <n v="803.73820000000001"/>
    <n v="8"/>
    <n v="2.2020224657534246"/>
    <m/>
    <m/>
    <n v="0"/>
    <x v="14"/>
    <n v="-803.73820000000001"/>
    <n v="-8"/>
  </r>
  <r>
    <x v="216"/>
    <n v="6787449"/>
    <s v="NON-PROFESSIONAL USER"/>
    <s v="00678744970706"/>
    <s v="(66) 0936611082"/>
    <s v="831193"/>
    <x v="2"/>
    <n v="797.19659999999999"/>
    <n v="13"/>
    <n v="2.1841002739726028"/>
    <m/>
    <m/>
    <n v="0"/>
    <x v="14"/>
    <n v="-797.19659999999999"/>
    <n v="-13"/>
  </r>
  <r>
    <x v="217"/>
    <n v="6738690"/>
    <s v="HOTEL &amp; RESORT ( C )"/>
    <s v="00673869030302"/>
    <s v="(66) 0814171786"/>
    <s v="201928"/>
    <x v="12"/>
    <n v="1686.9157"/>
    <n v="13"/>
    <n v="4.6216868493150685"/>
    <n v="897.1961"/>
    <n v="7"/>
    <n v="2.4580715068493149"/>
    <x v="23"/>
    <n v="-789.71960000000001"/>
    <n v="-6"/>
  </r>
  <r>
    <x v="31"/>
    <n v="6780666"/>
    <s v="DAYPASS - END-USER"/>
    <s v="00678066670707"/>
    <s v="N/A"/>
    <s v="152544"/>
    <x v="6"/>
    <n v="785.04669999999999"/>
    <n v="6"/>
    <n v="2.1508128767123287"/>
    <m/>
    <m/>
    <n v="0"/>
    <x v="14"/>
    <n v="-785.04669999999999"/>
    <n v="-6"/>
  </r>
  <r>
    <x v="218"/>
    <n v="50517825"/>
    <s v="HOTEL &amp; RESORT ( C )"/>
    <s v="05051782540302"/>
    <s v="(66) 0857171799"/>
    <s v="122829"/>
    <x v="14"/>
    <n v="781.30840000000001"/>
    <n v="4"/>
    <n v="2.1405709589041098"/>
    <m/>
    <m/>
    <n v="0"/>
    <x v="14"/>
    <n v="-781.30840000000001"/>
    <n v="-4"/>
  </r>
  <r>
    <x v="219"/>
    <n v="6173526"/>
    <s v="NON-PROFESSIONAL USER"/>
    <s v="0617352640706"/>
    <s v="(66) 0800348885"/>
    <s v="201928"/>
    <x v="12"/>
    <n v="771.96249999999998"/>
    <n v="6"/>
    <n v="2.1149657534246575"/>
    <m/>
    <m/>
    <n v="0"/>
    <x v="14"/>
    <n v="-771.96249999999998"/>
    <n v="-6"/>
  </r>
  <r>
    <x v="215"/>
    <n v="34541819"/>
    <s v="THAI FOOD"/>
    <s v="03454181941306"/>
    <s v="(66) 0642685879"/>
    <s v="821820"/>
    <x v="1"/>
    <n v="769.15909999999997"/>
    <n v="12"/>
    <n v="2.1072852054794518"/>
    <m/>
    <m/>
    <n v="0"/>
    <x v="14"/>
    <n v="-769.15909999999997"/>
    <n v="-12"/>
  </r>
  <r>
    <x v="220"/>
    <n v="6733236"/>
    <s v="APARTMENT/DORMITORY"/>
    <s v="00673323620301"/>
    <s v="(66) 0871811899"/>
    <s v="163953"/>
    <x v="13"/>
    <n v="1278.5047"/>
    <n v="12"/>
    <n v="3.5027526027397258"/>
    <n v="509.3458"/>
    <n v="5"/>
    <n v="1.3954679452054795"/>
    <x v="60"/>
    <n v="-769.1588999999999"/>
    <n v="-7"/>
  </r>
  <r>
    <x v="221"/>
    <n v="50519404"/>
    <s v="NON-PROFESSIONAL USER"/>
    <s v="05051940470706"/>
    <s v="(66) 0871916314"/>
    <s v="164079"/>
    <x v="9"/>
    <n v="765.42049999999995"/>
    <n v="6"/>
    <n v="2.0970424657534243"/>
    <m/>
    <m/>
    <n v="0"/>
    <x v="14"/>
    <n v="-765.42049999999995"/>
    <n v="-6"/>
  </r>
  <r>
    <x v="222"/>
    <n v="6727567"/>
    <s v="HOTEL &amp; RESORT ( B )"/>
    <s v="00672756750303"/>
    <s v="(66) 0891446384"/>
    <s v="831193"/>
    <x v="2"/>
    <n v="942.9905"/>
    <n v="15"/>
    <n v="2.5835356164383563"/>
    <n v="182.24299999999999"/>
    <n v="3"/>
    <n v="0.4992958904109589"/>
    <x v="40"/>
    <n v="-760.74749999999995"/>
    <n v="-12"/>
  </r>
  <r>
    <x v="223"/>
    <n v="23779667"/>
    <s v="NON-PROFESSIONAL USER"/>
    <s v="02377966760706"/>
    <s v="(66) 0878018169"/>
    <s v="831193"/>
    <x v="2"/>
    <n v="1070.0934999999999"/>
    <n v="17"/>
    <n v="2.9317630136986299"/>
    <n v="313.08409999999998"/>
    <n v="5"/>
    <n v="0.85776465753424647"/>
    <x v="60"/>
    <n v="-757.00939999999991"/>
    <n v="-12"/>
  </r>
  <r>
    <x v="224"/>
    <n v="6151170"/>
    <s v="HOTEL &amp; RESORT ( C )"/>
    <s v="0615117061303"/>
    <s v="(66) 0946254958"/>
    <s v="835081"/>
    <x v="8"/>
    <n v="757.00930000000005"/>
    <n v="18"/>
    <n v="2.0739980821917809"/>
    <m/>
    <m/>
    <n v="0"/>
    <x v="14"/>
    <n v="-757.00930000000005"/>
    <n v="-18"/>
  </r>
  <r>
    <x v="225"/>
    <n v="6780439"/>
    <s v="HOTEL &amp; RESORT ( B )"/>
    <s v="00678043950303"/>
    <s v="(66) 0820304560"/>
    <s v="831193"/>
    <x v="2"/>
    <n v="751.40189999999996"/>
    <n v="12"/>
    <n v="2.0586353424657533"/>
    <m/>
    <m/>
    <n v="0"/>
    <x v="14"/>
    <n v="-751.40189999999996"/>
    <n v="-12"/>
  </r>
  <r>
    <x v="226"/>
    <n v="6725369"/>
    <s v="NOODLE FOOD SHOP"/>
    <s v="00672536900319"/>
    <s v="(66) 0817160568"/>
    <s v="201928"/>
    <x v="12"/>
    <n v="750.46720000000005"/>
    <n v="6"/>
    <n v="2.0560745205479454"/>
    <m/>
    <m/>
    <n v="0"/>
    <x v="14"/>
    <n v="-750.46720000000005"/>
    <n v="-6"/>
  </r>
  <r>
    <x v="31"/>
    <n v="6780666"/>
    <s v="DAYPASS - END-USER"/>
    <s v="00678066670707"/>
    <s v="N/A"/>
    <s v="163953"/>
    <x v="13"/>
    <n v="746.72900000000004"/>
    <n v="7"/>
    <n v="2.0458328767123288"/>
    <m/>
    <m/>
    <n v="0"/>
    <x v="14"/>
    <n v="-746.72900000000004"/>
    <n v="-7"/>
  </r>
  <r>
    <x v="227"/>
    <n v="6769299"/>
    <s v="PORK PAN/BARBECUE/SUKI"/>
    <s v="00676929940317"/>
    <s v="(66) 0854822556"/>
    <s v="831193"/>
    <x v="2"/>
    <n v="743.92520000000002"/>
    <n v="12"/>
    <n v="2.0381512328767122"/>
    <m/>
    <m/>
    <n v="0"/>
    <x v="14"/>
    <n v="-743.92520000000002"/>
    <n v="-12"/>
  </r>
  <r>
    <x v="228"/>
    <n v="6770611"/>
    <s v="NON-PROFESSIONAL USER"/>
    <s v="00677061190706"/>
    <s v="(66) 0821716428"/>
    <s v="152374"/>
    <x v="3"/>
    <n v="925.2337"/>
    <n v="5"/>
    <n v="2.5348868493150687"/>
    <n v="185.04669999999999"/>
    <n v="1"/>
    <n v="0.50697726027397261"/>
    <x v="44"/>
    <n v="-740.18700000000001"/>
    <n v="-4"/>
  </r>
  <r>
    <x v="229"/>
    <n v="50526950"/>
    <s v="Self-Regist: End-User"/>
    <s v="05052695070797"/>
    <s v="(66) 0882532675"/>
    <s v="152375"/>
    <x v="7"/>
    <n v="740.18690000000004"/>
    <n v="4"/>
    <n v="2.0279093150684933"/>
    <m/>
    <m/>
    <n v="0"/>
    <x v="14"/>
    <n v="-740.18690000000004"/>
    <n v="-4"/>
  </r>
  <r>
    <x v="150"/>
    <n v="6789586"/>
    <s v="NON-PROFESSIONAL USER"/>
    <s v="00678958690706"/>
    <s v="(66) 0834569298"/>
    <s v="152374"/>
    <x v="3"/>
    <n v="925.23360000000002"/>
    <n v="5"/>
    <n v="2.5348865753424659"/>
    <n v="185.04669999999999"/>
    <n v="1"/>
    <n v="0.50697726027397261"/>
    <x v="44"/>
    <n v="-740.18690000000004"/>
    <n v="-4"/>
  </r>
  <r>
    <x v="230"/>
    <n v="6776078"/>
    <s v="BAKERY SHOP"/>
    <s v="00677607850321"/>
    <s v="(66) 0931419595"/>
    <s v="152375"/>
    <x v="7"/>
    <n v="740.18690000000004"/>
    <n v="4"/>
    <n v="2.0279093150684933"/>
    <m/>
    <m/>
    <n v="0"/>
    <x v="14"/>
    <n v="-740.18690000000004"/>
    <n v="-4"/>
  </r>
  <r>
    <x v="231"/>
    <n v="48535804"/>
    <s v="LAO - OTHER"/>
    <s v="04853580420741"/>
    <s v="(66) 0648363708"/>
    <s v="152374"/>
    <x v="3"/>
    <n v="740.18690000000004"/>
    <n v="4"/>
    <n v="2.0279093150684933"/>
    <m/>
    <m/>
    <n v="0"/>
    <x v="14"/>
    <n v="-740.18690000000004"/>
    <n v="-4"/>
  </r>
  <r>
    <x v="231"/>
    <n v="48535804"/>
    <s v="LAO - OTHER"/>
    <s v="04853580420741"/>
    <s v="(66) 0648363708"/>
    <s v="152375"/>
    <x v="7"/>
    <n v="740.18690000000004"/>
    <n v="4"/>
    <n v="2.0279093150684933"/>
    <m/>
    <m/>
    <n v="0"/>
    <x v="14"/>
    <n v="-740.18690000000004"/>
    <n v="-4"/>
  </r>
  <r>
    <x v="232"/>
    <n v="6145615"/>
    <s v="PHOTO &amp; COPY SHOP"/>
    <s v="0614561561406"/>
    <s v="(66) 099997122"/>
    <s v="152374"/>
    <x v="3"/>
    <n v="740.18690000000004"/>
    <n v="4"/>
    <n v="2.0279093150684933"/>
    <m/>
    <m/>
    <n v="0"/>
    <x v="14"/>
    <n v="-740.18690000000004"/>
    <n v="-4"/>
  </r>
  <r>
    <x v="233"/>
    <n v="6787901"/>
    <s v="NON-PROFESSIONAL USER"/>
    <s v="00678790130706"/>
    <s v="(66) 0625830506"/>
    <s v="831193"/>
    <x v="2"/>
    <n v="1195.3272999999999"/>
    <n v="19"/>
    <n v="3.2748693150684929"/>
    <n v="466.3553"/>
    <n v="8"/>
    <n v="1.2776857534246575"/>
    <x v="12"/>
    <n v="-728.97199999999998"/>
    <n v="-11"/>
  </r>
  <r>
    <x v="147"/>
    <n v="6730539"/>
    <s v="MOVABLE VAN FOOD"/>
    <s v="00673053980120"/>
    <s v="(66) 0843780041"/>
    <s v="163953"/>
    <x v="13"/>
    <n v="1976.6356000000001"/>
    <n v="19"/>
    <n v="5.4154400000000003"/>
    <n v="1250.4672"/>
    <n v="12"/>
    <n v="3.4259375342465757"/>
    <x v="10"/>
    <n v="-726.16840000000002"/>
    <n v="-7"/>
  </r>
  <r>
    <x v="126"/>
    <n v="6162173"/>
    <s v="SMALL RETAIL SHOP/STALL"/>
    <s v="0616217361101"/>
    <s v="(66) 0931694215"/>
    <s v="896160"/>
    <x v="4"/>
    <n v="723.36479999999995"/>
    <n v="12"/>
    <n v="1.9818213698630136"/>
    <m/>
    <m/>
    <n v="0"/>
    <x v="14"/>
    <n v="-723.36479999999995"/>
    <n v="-12"/>
  </r>
  <r>
    <x v="234"/>
    <n v="6725881"/>
    <s v="THAI NORTHEASTERN FOOD"/>
    <s v="00672588190307"/>
    <s v="(66) 0905865995"/>
    <s v="152544"/>
    <x v="6"/>
    <n v="4097.1958000000004"/>
    <n v="32"/>
    <n v="11.225193972602741"/>
    <n v="3377.5603000000001"/>
    <n v="26"/>
    <n v="9.2535898630136995"/>
    <x v="45"/>
    <n v="-719.63550000000032"/>
    <n v="-6"/>
  </r>
  <r>
    <x v="235"/>
    <n v="6756922"/>
    <s v="Self-Regist: Restaurant"/>
    <s v="00675692290397"/>
    <s v="0637849849"/>
    <s v="835081"/>
    <x v="8"/>
    <n v="717.75699999999995"/>
    <n v="16"/>
    <n v="1.9664575342465751"/>
    <m/>
    <m/>
    <n v="0"/>
    <x v="14"/>
    <n v="-717.75699999999995"/>
    <n v="-16"/>
  </r>
  <r>
    <x v="236"/>
    <n v="6787793"/>
    <s v="Self-Regist: End-User"/>
    <s v="00678779320797"/>
    <s v="(66) 0855480023"/>
    <s v="152374"/>
    <x v="3"/>
    <n v="715.88789999999995"/>
    <n v="4"/>
    <n v="1.9613367123287671"/>
    <m/>
    <m/>
    <n v="0"/>
    <x v="14"/>
    <n v="-715.88789999999995"/>
    <n v="-4"/>
  </r>
  <r>
    <x v="236"/>
    <n v="6787793"/>
    <s v="Self-Regist: End-User"/>
    <s v="00678779320797"/>
    <s v="(66) 0855480023"/>
    <s v="152375"/>
    <x v="7"/>
    <n v="715.88789999999995"/>
    <n v="4"/>
    <n v="1.9613367123287671"/>
    <m/>
    <m/>
    <n v="0"/>
    <x v="14"/>
    <n v="-715.88789999999995"/>
    <n v="-4"/>
  </r>
  <r>
    <x v="237"/>
    <n v="6153610"/>
    <s v="VARIETY FOOD SHOP"/>
    <s v="0615361060318"/>
    <s v="(66) 0818839881"/>
    <s v="152374"/>
    <x v="3"/>
    <n v="715.88779999999997"/>
    <n v="4"/>
    <n v="1.9613364383561642"/>
    <m/>
    <m/>
    <n v="0"/>
    <x v="14"/>
    <n v="-715.88779999999997"/>
    <n v="-4"/>
  </r>
  <r>
    <x v="238"/>
    <n v="6784769"/>
    <s v="HOTEL &amp; RESORT ( B )"/>
    <s v="00678476910303"/>
    <s v="(66) 0997590059"/>
    <s v="152374"/>
    <x v="3"/>
    <n v="1085.9811999999999"/>
    <n v="6"/>
    <n v="2.9752909589041092"/>
    <n v="370.09350000000001"/>
    <n v="2"/>
    <n v="1.013954794520548"/>
    <x v="43"/>
    <n v="-715.8877"/>
    <n v="-4"/>
  </r>
  <r>
    <x v="239"/>
    <n v="52018942"/>
    <s v="NON-PROFESSIONAL USER"/>
    <s v="5201894250706"/>
    <s v="(66) 0894331229"/>
    <s v="896160"/>
    <x v="4"/>
    <n v="715.85050000000001"/>
    <n v="12"/>
    <n v="1.9612342465753425"/>
    <m/>
    <m/>
    <n v="0"/>
    <x v="14"/>
    <n v="-715.85050000000001"/>
    <n v="-12"/>
  </r>
  <r>
    <x v="67"/>
    <n v="6779737"/>
    <s v="COFFEE/DRINKS/SNACK/BAKERY SHOP"/>
    <s v="00677973760322"/>
    <s v="(66) 0622786699"/>
    <s v="230201"/>
    <x v="18"/>
    <n v="714.95349999999996"/>
    <n v="9"/>
    <n v="1.9587767123287669"/>
    <m/>
    <m/>
    <n v="0"/>
    <x v="14"/>
    <n v="-714.95349999999996"/>
    <n v="-9"/>
  </r>
  <r>
    <x v="240"/>
    <n v="6720501"/>
    <s v="HOTEL &amp; RESORT ( B )"/>
    <s v="0672050190303"/>
    <s v="(66) 0897590927"/>
    <s v="152374"/>
    <x v="3"/>
    <n v="1080.3737000000001"/>
    <n v="6"/>
    <n v="2.9599279452054796"/>
    <n v="370.09339999999997"/>
    <n v="2"/>
    <n v="1.0139545205479452"/>
    <x v="43"/>
    <n v="-710.28030000000012"/>
    <n v="-4"/>
  </r>
  <r>
    <x v="241"/>
    <n v="6157614"/>
    <s v="FOUNDATION/ASSOCIATION/ROTARY"/>
    <s v="0615761490505"/>
    <s v="(66) 0924520170"/>
    <s v="831193"/>
    <x v="2"/>
    <n v="902.80380000000002"/>
    <n v="14"/>
    <n v="2.4734350684931505"/>
    <n v="193.4579"/>
    <n v="3"/>
    <n v="0.53002164383561645"/>
    <x v="40"/>
    <n v="-709.34590000000003"/>
    <n v="-11"/>
  </r>
  <r>
    <x v="242"/>
    <n v="41636039"/>
    <s v="KOREAN FOOD"/>
    <s v="04163603960311"/>
    <s v="(66) 0941149517"/>
    <s v="831193"/>
    <x v="2"/>
    <n v="709.34580000000005"/>
    <n v="11"/>
    <n v="1.9434131506849317"/>
    <m/>
    <m/>
    <n v="0"/>
    <x v="14"/>
    <n v="-709.34580000000005"/>
    <n v="-11"/>
  </r>
  <r>
    <x v="243"/>
    <n v="6762667"/>
    <s v="HOTEL &amp; RESORT ( B )"/>
    <s v="00676266780303"/>
    <s v="(66) 0897765552"/>
    <s v="163953"/>
    <x v="13"/>
    <n v="1241.3551"/>
    <n v="11"/>
    <n v="3.4009728767123288"/>
    <n v="534.81299999999999"/>
    <n v="5"/>
    <n v="1.465241095890411"/>
    <x v="60"/>
    <n v="-706.5421"/>
    <n v="-6"/>
  </r>
  <r>
    <x v="244"/>
    <n v="6025561"/>
    <s v="OTHER WESTERN FOOD"/>
    <s v="0602556171315"/>
    <s v="(66) 0818113688"/>
    <s v="163953"/>
    <x v="13"/>
    <n v="1216.8224"/>
    <n v="12"/>
    <n v="3.3337599999999998"/>
    <n v="514.95320000000004"/>
    <n v="5"/>
    <n v="1.4108306849315069"/>
    <x v="60"/>
    <n v="-701.86919999999998"/>
    <n v="-7"/>
  </r>
  <r>
    <x v="245"/>
    <n v="50505522"/>
    <s v="THAI NORTHEASTERN FOOD"/>
    <s v="05050552250307"/>
    <s v="(66) 0817834151"/>
    <s v="827720"/>
    <x v="15"/>
    <n v="1289.7195999999999"/>
    <n v="2"/>
    <n v="3.5334783561643834"/>
    <n v="588.78499999999997"/>
    <n v="1"/>
    <n v="1.6131095890410958"/>
    <x v="44"/>
    <n v="-700.93459999999993"/>
    <n v="-1"/>
  </r>
  <r>
    <x v="246"/>
    <n v="6757800"/>
    <s v="BAKERY SHOP"/>
    <s v="00675780070321"/>
    <s v="(66) 0970318756"/>
    <s v="152374"/>
    <x v="3"/>
    <n v="1417.7569000000001"/>
    <n v="8"/>
    <n v="3.884265479452055"/>
    <n v="719.62609999999995"/>
    <n v="4"/>
    <n v="1.9715783561643834"/>
    <x v="39"/>
    <n v="-698.13080000000014"/>
    <n v="-4"/>
  </r>
  <r>
    <x v="247"/>
    <n v="50528825"/>
    <s v="NON-PROFESSIONAL USER"/>
    <s v="05052882560706"/>
    <s v="(66) 0876591586"/>
    <s v="831193"/>
    <x v="2"/>
    <n v="1496.2618"/>
    <n v="24"/>
    <n v="4.0993473972602743"/>
    <n v="799.06550000000004"/>
    <n v="13"/>
    <n v="2.1892205479452054"/>
    <x v="27"/>
    <n v="-697.19629999999995"/>
    <n v="-11"/>
  </r>
  <r>
    <x v="248"/>
    <n v="50536066"/>
    <s v="Self-Regist: End-User"/>
    <s v="05053606620797"/>
    <s v="(66) 0802879173"/>
    <s v="831193"/>
    <x v="2"/>
    <n v="756.96270000000004"/>
    <n v="12"/>
    <n v="2.0738704109589041"/>
    <n v="64.486000000000004"/>
    <n v="1"/>
    <n v="0.17667397260273973"/>
    <x v="44"/>
    <n v="-692.47670000000005"/>
    <n v="-11"/>
  </r>
  <r>
    <x v="249"/>
    <n v="34556126"/>
    <s v="COFFEE/DRINKS/SNACK/BAKERY SHOP"/>
    <s v="03455612611322"/>
    <s v="(66) 0652425244"/>
    <s v="152375"/>
    <x v="7"/>
    <n v="691.58879999999999"/>
    <n v="4"/>
    <n v="1.8947638356164382"/>
    <m/>
    <m/>
    <n v="0"/>
    <x v="14"/>
    <n v="-691.58879999999999"/>
    <n v="-4"/>
  </r>
  <r>
    <x v="250"/>
    <n v="87001124"/>
    <s v="NON-PROFESSIONAL USER"/>
    <s v="8700112460706"/>
    <s v="(66) 0910942992"/>
    <s v="831193"/>
    <x v="2"/>
    <n v="689.71979999999996"/>
    <n v="11"/>
    <n v="1.8896432876712328"/>
    <m/>
    <m/>
    <n v="0"/>
    <x v="14"/>
    <n v="-689.71979999999996"/>
    <n v="-11"/>
  </r>
  <r>
    <x v="251"/>
    <n v="6776183"/>
    <s v="OTHER ASIAN FOOD"/>
    <s v="00677618311326"/>
    <s v="(66) 0896319244"/>
    <s v="831193"/>
    <x v="2"/>
    <n v="685.04700000000003"/>
    <n v="11"/>
    <n v="1.8768410958904109"/>
    <m/>
    <m/>
    <n v="0"/>
    <x v="14"/>
    <n v="-685.04700000000003"/>
    <n v="-11"/>
  </r>
  <r>
    <x v="252"/>
    <n v="6789714"/>
    <s v="Self-Regist: End-User"/>
    <s v="00678971470797"/>
    <s v="(66) 0945179046"/>
    <s v="831193"/>
    <x v="2"/>
    <n v="683.17769999999996"/>
    <n v="11"/>
    <n v="1.8717197260273972"/>
    <m/>
    <m/>
    <n v="0"/>
    <x v="14"/>
    <n v="-683.17769999999996"/>
    <n v="-11"/>
  </r>
  <r>
    <x v="253"/>
    <n v="8906688"/>
    <s v="NON-PROFESSIONAL USER"/>
    <s v="00890668820706"/>
    <s v="(66) 0910785764"/>
    <s v="152374"/>
    <x v="3"/>
    <n v="674.76639999999998"/>
    <n v="4"/>
    <n v="1.8486750684931506"/>
    <m/>
    <m/>
    <n v="0"/>
    <x v="14"/>
    <n v="-674.76639999999998"/>
    <n v="-4"/>
  </r>
  <r>
    <x v="254"/>
    <n v="6133214"/>
    <s v="TRAVEL AGENT"/>
    <s v="0613321460408"/>
    <s v="(66) 0660101405"/>
    <s v="835081"/>
    <x v="8"/>
    <n v="672.89710000000002"/>
    <n v="16"/>
    <n v="1.8435536986301371"/>
    <m/>
    <m/>
    <n v="0"/>
    <x v="14"/>
    <n v="-672.89710000000002"/>
    <n v="-16"/>
  </r>
  <r>
    <x v="255"/>
    <n v="6733543"/>
    <s v="COFFEE/DRINKS/SNACK/BAKERY SHOP"/>
    <s v="00673354310322"/>
    <s v="(66) 0623050544"/>
    <s v="896160"/>
    <x v="4"/>
    <n v="658.87869999999998"/>
    <n v="11"/>
    <n v="1.8051471232876712"/>
    <m/>
    <m/>
    <n v="0"/>
    <x v="14"/>
    <n v="-658.87869999999998"/>
    <n v="-11"/>
  </r>
  <r>
    <x v="16"/>
    <n v="6766494"/>
    <s v="CHINESE FOOD"/>
    <s v="00676649430308"/>
    <s v="(66) 0631181000"/>
    <s v="201928"/>
    <x v="12"/>
    <n v="654.2056"/>
    <n v="5"/>
    <n v="1.7923441095890411"/>
    <m/>
    <m/>
    <n v="0"/>
    <x v="14"/>
    <n v="-654.2056"/>
    <n v="-5"/>
  </r>
  <r>
    <x v="256"/>
    <n v="101004574"/>
    <s v="Self-Regist: End-User"/>
    <s v="10100457421797"/>
    <s v="(66) 0952426147"/>
    <s v="201928"/>
    <x v="12"/>
    <n v="654.2056"/>
    <n v="5"/>
    <n v="1.7923441095890411"/>
    <m/>
    <m/>
    <n v="0"/>
    <x v="14"/>
    <n v="-654.2056"/>
    <n v="-5"/>
  </r>
  <r>
    <x v="257"/>
    <n v="34040350"/>
    <s v="NON-PROFESSIONAL USER"/>
    <s v="3404035090706"/>
    <s v="(66) 0869116989"/>
    <s v="894971"/>
    <x v="0"/>
    <n v="654.2056"/>
    <n v="2"/>
    <n v="1.7923441095890411"/>
    <m/>
    <m/>
    <n v="0"/>
    <x v="14"/>
    <n v="-654.2056"/>
    <n v="-2"/>
  </r>
  <r>
    <x v="258"/>
    <n v="6754812"/>
    <s v="NON-PROFESSIONAL USER"/>
    <s v="00675481211706"/>
    <s v="(66) 0866575783"/>
    <s v="201928"/>
    <x v="12"/>
    <n v="911.21500000000003"/>
    <n v="7"/>
    <n v="2.4964794520547948"/>
    <n v="261.68220000000002"/>
    <n v="2"/>
    <n v="0.71693753424657536"/>
    <x v="43"/>
    <n v="-649.53279999999995"/>
    <n v="-5"/>
  </r>
  <r>
    <x v="259"/>
    <n v="41638575"/>
    <s v="NON-PROFESSIONAL USER"/>
    <s v="04163857530706"/>
    <s v="(66) 0997317820"/>
    <s v="894971"/>
    <x v="0"/>
    <n v="644.85979999999995"/>
    <n v="2"/>
    <n v="1.7667391780821917"/>
    <m/>
    <m/>
    <n v="0"/>
    <x v="14"/>
    <n v="-644.85979999999995"/>
    <n v="-2"/>
  </r>
  <r>
    <x v="260"/>
    <n v="6797917"/>
    <s v="COFFEE/DRINKS/SNACK/BAKERY SHOP"/>
    <s v="00679791711322"/>
    <s v="(66) 0864046104"/>
    <s v="894971"/>
    <x v="0"/>
    <n v="644.85979999999995"/>
    <n v="2"/>
    <n v="1.7667391780821917"/>
    <m/>
    <m/>
    <n v="0"/>
    <x v="14"/>
    <n v="-644.85979999999995"/>
    <n v="-2"/>
  </r>
  <r>
    <x v="132"/>
    <n v="50529859"/>
    <s v="THAI FOOD"/>
    <s v="05052985930306"/>
    <s v="(66) 0942656094"/>
    <s v="827720"/>
    <x v="15"/>
    <n v="644.85979999999995"/>
    <n v="1"/>
    <n v="1.7667391780821917"/>
    <m/>
    <m/>
    <n v="0"/>
    <x v="14"/>
    <n v="-644.85979999999995"/>
    <n v="-1"/>
  </r>
  <r>
    <x v="261"/>
    <n v="6780029"/>
    <s v="CHINESE FOOD"/>
    <s v="00678002930308"/>
    <s v="(66) 0979410454"/>
    <s v="894971"/>
    <x v="0"/>
    <n v="644.85979999999995"/>
    <n v="2"/>
    <n v="1.7667391780821917"/>
    <m/>
    <m/>
    <n v="0"/>
    <x v="14"/>
    <n v="-644.85979999999995"/>
    <n v="-2"/>
  </r>
  <r>
    <x v="262"/>
    <n v="6737407"/>
    <s v="NON-PROFESSIONAL USER"/>
    <s v="00673740750710"/>
    <s v="(66) 0805139996"/>
    <s v="894971"/>
    <x v="0"/>
    <n v="644.85979999999995"/>
    <n v="2"/>
    <n v="1.7667391780821917"/>
    <m/>
    <m/>
    <n v="0"/>
    <x v="14"/>
    <n v="-644.85979999999995"/>
    <n v="-2"/>
  </r>
  <r>
    <x v="263"/>
    <n v="6789881"/>
    <s v="Self-Regist: End-User"/>
    <s v="00678988190797"/>
    <s v="(66) 0628012186"/>
    <s v="827720"/>
    <x v="15"/>
    <n v="644.85979999999995"/>
    <n v="1"/>
    <n v="1.7667391780821917"/>
    <m/>
    <m/>
    <n v="0"/>
    <x v="14"/>
    <n v="-644.85979999999995"/>
    <n v="-1"/>
  </r>
  <r>
    <x v="264"/>
    <n v="6125957"/>
    <s v="TRAVEL AGENT"/>
    <s v="0612595750408"/>
    <m/>
    <s v="894971"/>
    <x v="0"/>
    <n v="644.85979999999995"/>
    <n v="2"/>
    <n v="1.7667391780821917"/>
    <m/>
    <m/>
    <n v="0"/>
    <x v="14"/>
    <n v="-644.85979999999995"/>
    <n v="-2"/>
  </r>
  <r>
    <x v="265"/>
    <n v="34058428"/>
    <s v="FACTORY/FARM"/>
    <s v="3405842880508"/>
    <s v="(66) 0954923932"/>
    <s v="894971"/>
    <x v="0"/>
    <n v="644.85979999999995"/>
    <n v="2"/>
    <n v="1.7667391780821917"/>
    <m/>
    <m/>
    <n v="0"/>
    <x v="14"/>
    <n v="-644.85979999999995"/>
    <n v="-2"/>
  </r>
  <r>
    <x v="266"/>
    <n v="23004407"/>
    <s v="MINIMART"/>
    <s v="2300440760106"/>
    <s v="(66) 0866548899"/>
    <s v="201928"/>
    <x v="12"/>
    <n v="771.96249999999998"/>
    <n v="6"/>
    <n v="2.1149657534246575"/>
    <n v="130.84110000000001"/>
    <n v="1"/>
    <n v="0.35846876712328768"/>
    <x v="44"/>
    <n v="-641.12139999999999"/>
    <n v="-5"/>
  </r>
  <r>
    <x v="267"/>
    <n v="6754918"/>
    <s v="NON-PROFESSIONAL USER"/>
    <s v="00675491800706"/>
    <s v="(66) 0850192529"/>
    <s v="152544"/>
    <x v="6"/>
    <n v="640.18690000000004"/>
    <n v="5"/>
    <n v="1.7539367123287672"/>
    <m/>
    <m/>
    <n v="0"/>
    <x v="14"/>
    <n v="-640.18690000000004"/>
    <n v="-5"/>
  </r>
  <r>
    <x v="31"/>
    <n v="6780666"/>
    <s v="DAYPASS - END-USER"/>
    <s v="00678066670707"/>
    <s v="N/A"/>
    <s v="152375"/>
    <x v="7"/>
    <n v="1138.3177000000001"/>
    <n v="7"/>
    <n v="3.1186786301369867"/>
    <n v="501.8691"/>
    <n v="3"/>
    <n v="1.3749838356164383"/>
    <x v="40"/>
    <n v="-636.44860000000006"/>
    <n v="-4"/>
  </r>
  <r>
    <x v="268"/>
    <n v="6792247"/>
    <s v="NON-PROFESSIONAL USER"/>
    <s v="00679224710706"/>
    <s v="(66) 0948286623"/>
    <s v="894971"/>
    <x v="0"/>
    <n v="635.51400000000001"/>
    <n v="2"/>
    <n v="1.7411342465753425"/>
    <m/>
    <m/>
    <n v="0"/>
    <x v="14"/>
    <n v="-635.51400000000001"/>
    <n v="-2"/>
  </r>
  <r>
    <x v="269"/>
    <n v="6791867"/>
    <s v="NON-PROFESSIONAL USER"/>
    <s v="00679186700706"/>
    <s v="(66) 0964060535"/>
    <s v="894971"/>
    <x v="0"/>
    <n v="635.51400000000001"/>
    <n v="2"/>
    <n v="1.7411342465753425"/>
    <m/>
    <m/>
    <n v="0"/>
    <x v="14"/>
    <n v="-635.51400000000001"/>
    <n v="-2"/>
  </r>
  <r>
    <x v="270"/>
    <n v="41635020"/>
    <s v="NON-PROFESSIONAL USER"/>
    <s v="04163502020706"/>
    <s v="(66) 0613168683"/>
    <s v="894971"/>
    <x v="0"/>
    <n v="635.51400000000001"/>
    <n v="2"/>
    <n v="1.7411342465753425"/>
    <m/>
    <m/>
    <n v="0"/>
    <x v="14"/>
    <n v="-635.51400000000001"/>
    <n v="-2"/>
  </r>
  <r>
    <x v="271"/>
    <n v="53275325"/>
    <s v="NON-PROFESSIONAL USER"/>
    <s v="05327532510706"/>
    <s v="(66) 0647629757"/>
    <s v="894971"/>
    <x v="0"/>
    <n v="635.51400000000001"/>
    <n v="2"/>
    <n v="1.7411342465753425"/>
    <m/>
    <m/>
    <n v="0"/>
    <x v="14"/>
    <n v="-635.51400000000001"/>
    <n v="-2"/>
  </r>
  <r>
    <x v="272"/>
    <n v="6782619"/>
    <s v="NON-PROFESSIONAL USER"/>
    <s v="00678261980706"/>
    <s v="(66) 0820500139"/>
    <s v="894971"/>
    <x v="0"/>
    <n v="635.51400000000001"/>
    <n v="2"/>
    <n v="1.7411342465753425"/>
    <m/>
    <m/>
    <n v="0"/>
    <x v="14"/>
    <n v="-635.51400000000001"/>
    <n v="-2"/>
  </r>
  <r>
    <x v="273"/>
    <n v="41635633"/>
    <s v="NON-PROFESSIONAL USER"/>
    <s v="04163563310706"/>
    <s v="(66) 0939038229"/>
    <s v="894971"/>
    <x v="0"/>
    <n v="635.51400000000001"/>
    <n v="2"/>
    <n v="1.7411342465753425"/>
    <m/>
    <m/>
    <n v="0"/>
    <x v="14"/>
    <n v="-635.51400000000001"/>
    <n v="-2"/>
  </r>
  <r>
    <x v="274"/>
    <n v="6781032"/>
    <s v="Self-Regist: End-User"/>
    <s v="00678103230797"/>
    <s v="(66) 0624494462"/>
    <s v="894971"/>
    <x v="0"/>
    <n v="635.51400000000001"/>
    <n v="2"/>
    <n v="1.7411342465753425"/>
    <m/>
    <m/>
    <n v="0"/>
    <x v="14"/>
    <n v="-635.51400000000001"/>
    <n v="-2"/>
  </r>
  <r>
    <x v="275"/>
    <n v="6774290"/>
    <s v="NOODLE FOOD SHOP"/>
    <s v="00677429090319"/>
    <s v="(66) 0958817429"/>
    <s v="894971"/>
    <x v="0"/>
    <n v="635.51400000000001"/>
    <n v="2"/>
    <n v="1.7411342465753425"/>
    <m/>
    <m/>
    <n v="0"/>
    <x v="14"/>
    <n v="-635.51400000000001"/>
    <n v="-2"/>
  </r>
  <r>
    <x v="276"/>
    <n v="50525249"/>
    <s v="NOODLE FOOD SHOP"/>
    <s v="05052524900319"/>
    <s v="(66) 0634216085"/>
    <s v="894971"/>
    <x v="0"/>
    <n v="635.51400000000001"/>
    <n v="2"/>
    <n v="1.7411342465753425"/>
    <m/>
    <m/>
    <n v="0"/>
    <x v="14"/>
    <n v="-635.51400000000001"/>
    <n v="-2"/>
  </r>
  <r>
    <x v="277"/>
    <n v="6752742"/>
    <s v="Self-Regist: End-User"/>
    <s v="00675274250797"/>
    <s v="(66) 0882671330"/>
    <s v="894971"/>
    <x v="0"/>
    <n v="635.51400000000001"/>
    <n v="2"/>
    <n v="1.7411342465753425"/>
    <m/>
    <m/>
    <n v="0"/>
    <x v="14"/>
    <n v="-635.51400000000001"/>
    <n v="-2"/>
  </r>
  <r>
    <x v="278"/>
    <n v="6738282"/>
    <s v="NON-PROFESSIONAL USER"/>
    <s v="00673828270706"/>
    <s v="(66) 0841708787"/>
    <s v="894971"/>
    <x v="0"/>
    <n v="635.51400000000001"/>
    <n v="2"/>
    <n v="1.7411342465753425"/>
    <m/>
    <m/>
    <n v="0"/>
    <x v="14"/>
    <n v="-635.51400000000001"/>
    <n v="-2"/>
  </r>
  <r>
    <x v="279"/>
    <n v="6796934"/>
    <s v="Self-Regist: End-User"/>
    <s v="00679693430797"/>
    <s v="(66) 0810319459"/>
    <s v="894971"/>
    <x v="0"/>
    <n v="635.51400000000001"/>
    <n v="2"/>
    <n v="1.7411342465753425"/>
    <m/>
    <m/>
    <n v="0"/>
    <x v="14"/>
    <n v="-635.51400000000001"/>
    <n v="-2"/>
  </r>
  <r>
    <x v="280"/>
    <n v="41611377"/>
    <s v="BAKERY SHOP"/>
    <s v="04161137790321"/>
    <s v="(66) 0856787871"/>
    <s v="894971"/>
    <x v="0"/>
    <n v="635.51400000000001"/>
    <n v="2"/>
    <n v="1.7411342465753425"/>
    <m/>
    <m/>
    <n v="0"/>
    <x v="14"/>
    <n v="-635.51400000000001"/>
    <n v="-2"/>
  </r>
  <r>
    <x v="281"/>
    <n v="6795303"/>
    <s v="THAI FOOD"/>
    <s v="00679530370306"/>
    <s v="(66) 0632477859"/>
    <s v="894971"/>
    <x v="0"/>
    <n v="635.51400000000001"/>
    <n v="2"/>
    <n v="1.7411342465753425"/>
    <m/>
    <m/>
    <n v="0"/>
    <x v="14"/>
    <n v="-635.51400000000001"/>
    <n v="-2"/>
  </r>
  <r>
    <x v="282"/>
    <n v="6165806"/>
    <s v="SMALL RETAIL SHOP/STALL"/>
    <s v="0616580650101"/>
    <s v="(66) 0840462249"/>
    <s v="894971"/>
    <x v="0"/>
    <n v="635.51400000000001"/>
    <n v="2"/>
    <n v="1.7411342465753425"/>
    <m/>
    <m/>
    <n v="0"/>
    <x v="14"/>
    <n v="-635.51400000000001"/>
    <n v="-2"/>
  </r>
  <r>
    <x v="283"/>
    <n v="6074960"/>
    <s v="SMALL RETAIL SHOP/STALL"/>
    <s v="0607496020101"/>
    <s v="(66) 0814682228"/>
    <s v="894971"/>
    <x v="0"/>
    <n v="635.51400000000001"/>
    <n v="2"/>
    <n v="1.7411342465753425"/>
    <m/>
    <m/>
    <n v="0"/>
    <x v="14"/>
    <n v="-635.51400000000001"/>
    <n v="-2"/>
  </r>
  <r>
    <x v="284"/>
    <n v="6175575"/>
    <s v="COFFEE/DRINKS/SNACK/BAKERY SHOP"/>
    <s v="0617557500322"/>
    <s v="(66) 0895586506"/>
    <s v="894971"/>
    <x v="0"/>
    <n v="635.51400000000001"/>
    <n v="2"/>
    <n v="1.7411342465753425"/>
    <m/>
    <m/>
    <n v="0"/>
    <x v="14"/>
    <n v="-635.51400000000001"/>
    <n v="-2"/>
  </r>
  <r>
    <x v="285"/>
    <n v="50001725"/>
    <s v="OTHER NON-FOOD SHOP"/>
    <s v="5000172580230"/>
    <s v="(66) 0890524642"/>
    <s v="894971"/>
    <x v="0"/>
    <n v="635.51400000000001"/>
    <n v="2"/>
    <n v="1.7411342465753425"/>
    <m/>
    <m/>
    <n v="0"/>
    <x v="14"/>
    <n v="-635.51400000000001"/>
    <n v="-2"/>
  </r>
  <r>
    <x v="286"/>
    <n v="6025232"/>
    <s v="NOODLE FOOD KIOSK"/>
    <s v="0602523280320"/>
    <s v="N/A"/>
    <s v="894971"/>
    <x v="0"/>
    <n v="635.51400000000001"/>
    <n v="2"/>
    <n v="1.7411342465753425"/>
    <m/>
    <m/>
    <n v="0"/>
    <x v="14"/>
    <n v="-635.51400000000001"/>
    <n v="-2"/>
  </r>
  <r>
    <x v="287"/>
    <n v="6640926"/>
    <s v="NON-PROFESSIONAL USER"/>
    <s v="0664092630706"/>
    <m/>
    <s v="894971"/>
    <x v="0"/>
    <n v="635.51400000000001"/>
    <n v="2"/>
    <n v="1.7411342465753425"/>
    <m/>
    <m/>
    <n v="0"/>
    <x v="14"/>
    <n v="-635.51400000000001"/>
    <n v="-2"/>
  </r>
  <r>
    <x v="288"/>
    <n v="6732516"/>
    <s v="OTHER NON-FOOD SHOP"/>
    <s v="00673251630230"/>
    <s v="(66) 0871867511"/>
    <s v="894971"/>
    <x v="0"/>
    <n v="635.51400000000001"/>
    <n v="2"/>
    <n v="1.7411342465753425"/>
    <m/>
    <m/>
    <n v="0"/>
    <x v="14"/>
    <n v="-635.51400000000001"/>
    <n v="-2"/>
  </r>
  <r>
    <x v="289"/>
    <n v="50532857"/>
    <s v="Self-Regist: End-User"/>
    <s v="05053285760797"/>
    <s v="(66) 0894290024"/>
    <s v="894971"/>
    <x v="0"/>
    <n v="635.51400000000001"/>
    <n v="2"/>
    <n v="1.7411342465753425"/>
    <m/>
    <m/>
    <n v="0"/>
    <x v="14"/>
    <n v="-635.51400000000001"/>
    <n v="-2"/>
  </r>
  <r>
    <x v="290"/>
    <n v="87029960"/>
    <s v="NON-PROFESSIONAL USER"/>
    <s v="08702996090706"/>
    <s v="(66) 0876524562"/>
    <s v="894971"/>
    <x v="0"/>
    <n v="635.51400000000001"/>
    <n v="2"/>
    <n v="1.7411342465753425"/>
    <m/>
    <m/>
    <n v="0"/>
    <x v="14"/>
    <n v="-635.51400000000001"/>
    <n v="-2"/>
  </r>
  <r>
    <x v="291"/>
    <n v="41645570"/>
    <s v="Self-Regist: End-User"/>
    <s v="04164557011797"/>
    <s v="(66) 0805039577"/>
    <s v="894971"/>
    <x v="0"/>
    <n v="635.51400000000001"/>
    <n v="2"/>
    <n v="1.7411342465753425"/>
    <m/>
    <m/>
    <n v="0"/>
    <x v="14"/>
    <n v="-635.51400000000001"/>
    <n v="-2"/>
  </r>
  <r>
    <x v="292"/>
    <n v="6170246"/>
    <s v="CHINESE FOOD"/>
    <s v="0617024610308"/>
    <s v="(66) 0818855656"/>
    <s v="894971"/>
    <x v="0"/>
    <n v="635.51400000000001"/>
    <n v="2"/>
    <n v="1.7411342465753425"/>
    <m/>
    <m/>
    <n v="0"/>
    <x v="14"/>
    <n v="-635.51400000000001"/>
    <n v="-2"/>
  </r>
  <r>
    <x v="293"/>
    <n v="6038032"/>
    <s v="FACTORY/FARM"/>
    <s v="0603803230508"/>
    <m/>
    <s v="894971"/>
    <x v="0"/>
    <n v="635.51400000000001"/>
    <n v="2"/>
    <n v="1.7411342465753425"/>
    <m/>
    <m/>
    <n v="0"/>
    <x v="14"/>
    <n v="-635.51400000000001"/>
    <n v="-2"/>
  </r>
  <r>
    <x v="294"/>
    <n v="6787576"/>
    <s v="Self-Regist: End-User"/>
    <s v="00678757640797"/>
    <s v="(66) 0843968854"/>
    <s v="894971"/>
    <x v="0"/>
    <n v="635.51400000000001"/>
    <n v="2"/>
    <n v="1.7411342465753425"/>
    <m/>
    <m/>
    <n v="0"/>
    <x v="14"/>
    <n v="-635.51400000000001"/>
    <n v="-2"/>
  </r>
  <r>
    <x v="295"/>
    <n v="6756546"/>
    <s v="OTHER COMMERCIAL SERVICE"/>
    <s v="00675654690430"/>
    <s v="(66) 0817241199"/>
    <s v="894971"/>
    <x v="0"/>
    <n v="635.51400000000001"/>
    <n v="2"/>
    <n v="1.7411342465753425"/>
    <m/>
    <m/>
    <n v="0"/>
    <x v="14"/>
    <n v="-635.51400000000001"/>
    <n v="-2"/>
  </r>
  <r>
    <x v="296"/>
    <n v="34561938"/>
    <s v="Self-Regist: End-User"/>
    <s v="03456193840797"/>
    <s v="(66) 0842644546"/>
    <s v="894971"/>
    <x v="0"/>
    <n v="635.51400000000001"/>
    <n v="2"/>
    <n v="1.7411342465753425"/>
    <m/>
    <m/>
    <n v="0"/>
    <x v="14"/>
    <n v="-635.51400000000001"/>
    <n v="-2"/>
  </r>
  <r>
    <x v="297"/>
    <n v="6724160"/>
    <s v="VARIETY FOOD SHOP"/>
    <s v="00672416010318"/>
    <s v="(66) 0916323562"/>
    <s v="894971"/>
    <x v="0"/>
    <n v="635.51400000000001"/>
    <n v="2"/>
    <n v="1.7411342465753425"/>
    <m/>
    <m/>
    <n v="0"/>
    <x v="14"/>
    <n v="-635.51400000000001"/>
    <n v="-2"/>
  </r>
  <r>
    <x v="298"/>
    <n v="6742728"/>
    <s v="NON-PROFESSIONAL USER"/>
    <s v="00674272880706"/>
    <s v="(66) 0908931013"/>
    <s v="894971"/>
    <x v="0"/>
    <n v="971.96259999999995"/>
    <n v="3"/>
    <n v="2.6629112328767124"/>
    <n v="336.4486"/>
    <n v="1"/>
    <n v="0.92177698630136984"/>
    <x v="44"/>
    <n v="-635.5139999999999"/>
    <n v="-2"/>
  </r>
  <r>
    <x v="299"/>
    <n v="50527801"/>
    <s v="KOREAN FOOD"/>
    <s v="05052780120311"/>
    <s v="(66) 0828519356"/>
    <s v="894971"/>
    <x v="0"/>
    <n v="971.96259999999995"/>
    <n v="3"/>
    <n v="2.6629112328767124"/>
    <n v="336.4486"/>
    <n v="1"/>
    <n v="0.92177698630136984"/>
    <x v="44"/>
    <n v="-635.5139999999999"/>
    <n v="-2"/>
  </r>
  <r>
    <x v="300"/>
    <n v="6776606"/>
    <s v="Self-Regist: End-User"/>
    <s v="00677660610797"/>
    <s v="(66) 0949377990"/>
    <s v="152543"/>
    <x v="10"/>
    <n v="633.64499999999998"/>
    <n v="6"/>
    <n v="1.7360136986301369"/>
    <m/>
    <m/>
    <n v="0"/>
    <x v="14"/>
    <n v="-633.64499999999998"/>
    <n v="-6"/>
  </r>
  <r>
    <x v="301"/>
    <n v="6789626"/>
    <s v="NON-PROFESSIONAL USER"/>
    <s v="00678962610706"/>
    <s v="(66) 0969545628"/>
    <s v="821820"/>
    <x v="1"/>
    <n v="632.71040000000005"/>
    <n v="10"/>
    <n v="1.7334531506849316"/>
    <m/>
    <m/>
    <n v="0"/>
    <x v="14"/>
    <n v="-632.71040000000005"/>
    <n v="-10"/>
  </r>
  <r>
    <x v="302"/>
    <n v="6763260"/>
    <s v="Self-Regist: End-User"/>
    <s v="00676326060797"/>
    <s v="(66) 0846161369"/>
    <s v="831193"/>
    <x v="2"/>
    <n v="875.70090000000005"/>
    <n v="14"/>
    <n v="2.3991805479452055"/>
    <n v="242.9907"/>
    <n v="4"/>
    <n v="0.66572794520547951"/>
    <x v="39"/>
    <n v="-632.71019999999999"/>
    <n v="-10"/>
  </r>
  <r>
    <x v="106"/>
    <n v="804999999"/>
    <s v="DAYPASS - END-USER"/>
    <s v="80499999954707"/>
    <s v="N/A"/>
    <s v="827720"/>
    <x v="15"/>
    <n v="630.84109999999998"/>
    <n v="1"/>
    <n v="1.7283317808219179"/>
    <m/>
    <m/>
    <n v="0"/>
    <x v="14"/>
    <n v="-630.84109999999998"/>
    <n v="-1"/>
  </r>
  <r>
    <x v="303"/>
    <n v="50512922"/>
    <s v="THAI FOOD"/>
    <s v="05051292230306"/>
    <s v="(66) 0954476049"/>
    <s v="152544"/>
    <x v="6"/>
    <n v="630.84109999999998"/>
    <n v="5"/>
    <n v="1.7283317808219179"/>
    <m/>
    <m/>
    <n v="0"/>
    <x v="14"/>
    <n v="-630.84109999999998"/>
    <n v="-5"/>
  </r>
  <r>
    <x v="304"/>
    <n v="41636214"/>
    <s v="HOTEL &amp; RESORT ( C )"/>
    <s v="04163621440302"/>
    <s v="(66) 0851443435"/>
    <s v="152544"/>
    <x v="6"/>
    <n v="630.84109999999998"/>
    <n v="5"/>
    <n v="1.7283317808219179"/>
    <m/>
    <m/>
    <n v="0"/>
    <x v="14"/>
    <n v="-630.84109999999998"/>
    <n v="-5"/>
  </r>
  <r>
    <x v="199"/>
    <n v="6736267"/>
    <s v="THAI FOOD"/>
    <s v="00673626720306"/>
    <s v="(66) 0979369494"/>
    <s v="201928"/>
    <x v="12"/>
    <n v="1154.2054000000001"/>
    <n v="9"/>
    <n v="3.162206575342466"/>
    <n v="523.36440000000005"/>
    <n v="4"/>
    <n v="1.4338750684931507"/>
    <x v="39"/>
    <n v="-630.84100000000001"/>
    <n v="-5"/>
  </r>
  <r>
    <x v="305"/>
    <n v="1773536"/>
    <s v="Self-Regist: End-User"/>
    <s v="00177353600797"/>
    <s v="(66) 0817653029"/>
    <s v="831193"/>
    <x v="2"/>
    <n v="629.90650000000005"/>
    <n v="10"/>
    <n v="1.7257712328767125"/>
    <m/>
    <m/>
    <n v="0"/>
    <x v="14"/>
    <n v="-629.90650000000005"/>
    <n v="-10"/>
  </r>
  <r>
    <x v="97"/>
    <n v="6790236"/>
    <s v="SUPERMARKET"/>
    <s v="00679023661107"/>
    <s v="(66) 0615059546"/>
    <s v="152544"/>
    <x v="6"/>
    <n v="1018.6915"/>
    <n v="8"/>
    <n v="2.7909356164383561"/>
    <n v="389.71960000000001"/>
    <n v="3"/>
    <n v="1.0677249315068493"/>
    <x v="40"/>
    <n v="-628.97190000000001"/>
    <n v="-5"/>
  </r>
  <r>
    <x v="199"/>
    <n v="6736267"/>
    <s v="THAI FOOD"/>
    <s v="00673626720306"/>
    <s v="(66) 0979369494"/>
    <s v="163953"/>
    <x v="13"/>
    <n v="1972.8973000000001"/>
    <n v="19"/>
    <n v="5.4051980821917809"/>
    <n v="1346.7194999999999"/>
    <n v="13"/>
    <n v="3.6896424657534244"/>
    <x v="27"/>
    <n v="-626.17780000000016"/>
    <n v="-6"/>
  </r>
  <r>
    <x v="306"/>
    <n v="41028606"/>
    <s v="NON-PROFESSIONAL USER"/>
    <s v="4102860650706"/>
    <s v="(66) 0871927375"/>
    <s v="894971"/>
    <x v="0"/>
    <n v="962.61680000000001"/>
    <n v="3"/>
    <n v="2.637306301369863"/>
    <n v="336.4486"/>
    <n v="1"/>
    <n v="0.92177698630136984"/>
    <x v="44"/>
    <n v="-626.16820000000007"/>
    <n v="-2"/>
  </r>
  <r>
    <x v="307"/>
    <n v="6153502"/>
    <s v="TRAVEL AGENT"/>
    <s v="0615350230408"/>
    <s v="(66) 097569766"/>
    <s v="894971"/>
    <x v="0"/>
    <n v="962.61680000000001"/>
    <n v="3"/>
    <n v="2.637306301369863"/>
    <n v="336.4486"/>
    <n v="1"/>
    <n v="0.92177698630136984"/>
    <x v="44"/>
    <n v="-626.16820000000007"/>
    <n v="-2"/>
  </r>
  <r>
    <x v="308"/>
    <n v="6104146"/>
    <s v="SMALL RETAIL SHOP/STALL"/>
    <s v="0610414640101"/>
    <s v="(66) 0816710165"/>
    <s v="894971"/>
    <x v="0"/>
    <n v="962.61680000000001"/>
    <n v="3"/>
    <n v="2.637306301369863"/>
    <n v="336.4486"/>
    <n v="1"/>
    <n v="0.92177698630136984"/>
    <x v="44"/>
    <n v="-626.16820000000007"/>
    <n v="-2"/>
  </r>
  <r>
    <x v="309"/>
    <n v="6777840"/>
    <s v="NON-PROFESSIONAL USER"/>
    <s v="00677784040706"/>
    <s v="(66) 0987505060"/>
    <s v="894971"/>
    <x v="0"/>
    <n v="626.16819999999996"/>
    <n v="2"/>
    <n v="1.7155293150684929"/>
    <m/>
    <m/>
    <n v="0"/>
    <x v="14"/>
    <n v="-626.16819999999996"/>
    <n v="-2"/>
  </r>
  <r>
    <x v="310"/>
    <n v="6765952"/>
    <s v="Self-Regist: End-User"/>
    <s v="00676595200797"/>
    <s v="(66) 0842602613"/>
    <s v="894971"/>
    <x v="0"/>
    <n v="626.16819999999996"/>
    <n v="2"/>
    <n v="1.7155293150684929"/>
    <m/>
    <m/>
    <n v="0"/>
    <x v="14"/>
    <n v="-626.16819999999996"/>
    <n v="-2"/>
  </r>
  <r>
    <x v="311"/>
    <n v="6732620"/>
    <s v="TRAVEL AGENT"/>
    <s v="00673262050408"/>
    <s v="(66) 0947287572"/>
    <s v="894971"/>
    <x v="0"/>
    <n v="626.16819999999996"/>
    <n v="2"/>
    <n v="1.7155293150684929"/>
    <m/>
    <m/>
    <n v="0"/>
    <x v="14"/>
    <n v="-626.16819999999996"/>
    <n v="-2"/>
  </r>
  <r>
    <x v="312"/>
    <n v="50508425"/>
    <s v="HOTEL &amp; RESORT ( C )"/>
    <s v="05050842550302"/>
    <s v="(66) 0954460556"/>
    <s v="894971"/>
    <x v="0"/>
    <n v="626.16819999999996"/>
    <n v="2"/>
    <n v="1.7155293150684929"/>
    <m/>
    <m/>
    <n v="0"/>
    <x v="14"/>
    <n v="-626.16819999999996"/>
    <n v="-2"/>
  </r>
  <r>
    <x v="313"/>
    <n v="6735447"/>
    <s v="THAI FOOD"/>
    <s v="00673544790306"/>
    <s v="(66) 0952426147"/>
    <s v="201928"/>
    <x v="12"/>
    <n v="2196.2615999999998"/>
    <n v="17"/>
    <n v="6.0171550684931505"/>
    <n v="1570.0934"/>
    <n v="12"/>
    <n v="4.3016257534246574"/>
    <x v="10"/>
    <n v="-626.16819999999984"/>
    <n v="-5"/>
  </r>
  <r>
    <x v="31"/>
    <n v="6780666"/>
    <s v="DAYPASS - END-USER"/>
    <s v="00678066670707"/>
    <s v="N/A"/>
    <s v="831193"/>
    <x v="2"/>
    <n v="1252.3366000000001"/>
    <n v="20"/>
    <n v="3.431059178082192"/>
    <n v="628.0376"/>
    <n v="10"/>
    <n v="1.7206509589041097"/>
    <x v="33"/>
    <n v="-624.29900000000009"/>
    <n v="-10"/>
  </r>
  <r>
    <x v="226"/>
    <n v="6725369"/>
    <s v="NOODLE FOOD SHOP"/>
    <s v="00672536900319"/>
    <s v="(66) 0817160568"/>
    <s v="164079"/>
    <x v="9"/>
    <n v="624.28959999999995"/>
    <n v="5"/>
    <n v="1.7103824657534246"/>
    <m/>
    <m/>
    <n v="0"/>
    <x v="14"/>
    <n v="-624.28959999999995"/>
    <n v="-5"/>
  </r>
  <r>
    <x v="37"/>
    <n v="6718943"/>
    <s v="SMALL RETAIL SHOP/STALL"/>
    <s v="0671894340101"/>
    <s v="xxxxxxxxxx"/>
    <s v="894971"/>
    <x v="0"/>
    <n v="621.49530000000004"/>
    <n v="2"/>
    <n v="1.7027268493150687"/>
    <m/>
    <m/>
    <n v="0"/>
    <x v="14"/>
    <n v="-621.49530000000004"/>
    <n v="-2"/>
  </r>
  <r>
    <x v="37"/>
    <n v="87052736"/>
    <s v="Self-Regist: End-User"/>
    <s v="08705273630797"/>
    <s v="(66) xxxxxxxxxx"/>
    <s v="152375"/>
    <x v="7"/>
    <n v="620.56079999999997"/>
    <n v="4"/>
    <n v="1.7001665753424657"/>
    <m/>
    <m/>
    <n v="0"/>
    <x v="14"/>
    <n v="-620.56079999999997"/>
    <n v="-4"/>
  </r>
  <r>
    <x v="314"/>
    <n v="6763979"/>
    <s v="OTHER FOOD KIOSK"/>
    <s v="00676397981331"/>
    <s v="(66) 0613413163"/>
    <s v="831193"/>
    <x v="2"/>
    <n v="618.69159999999999"/>
    <n v="10"/>
    <n v="1.6950454794520549"/>
    <m/>
    <m/>
    <n v="0"/>
    <x v="14"/>
    <n v="-618.69159999999999"/>
    <n v="-10"/>
  </r>
  <r>
    <x v="315"/>
    <n v="6784111"/>
    <s v="NON-PROFESSIONAL USER"/>
    <s v="00678411140706"/>
    <s v="(66) 0937595173"/>
    <s v="152375"/>
    <x v="7"/>
    <n v="617.75699999999995"/>
    <n v="4"/>
    <n v="1.6924849315068491"/>
    <m/>
    <m/>
    <n v="0"/>
    <x v="14"/>
    <n v="-617.75699999999995"/>
    <n v="-4"/>
  </r>
  <r>
    <x v="316"/>
    <n v="6782188"/>
    <s v="NON-PROFESSIONAL USER"/>
    <s v="00678218880706"/>
    <s v="(66) 0982809212"/>
    <s v="894971"/>
    <x v="0"/>
    <n v="953.27099999999996"/>
    <n v="3"/>
    <n v="2.6117013698630136"/>
    <n v="336.4486"/>
    <n v="1"/>
    <n v="0.92177698630136984"/>
    <x v="44"/>
    <n v="-616.82240000000002"/>
    <n v="-2"/>
  </r>
  <r>
    <x v="317"/>
    <n v="6781079"/>
    <s v="NON-PROFESSIONAL USER"/>
    <s v="00678107970706"/>
    <s v="(66) 0932766287"/>
    <s v="894971"/>
    <x v="0"/>
    <n v="607.47659999999996"/>
    <n v="2"/>
    <n v="1.6643194520547944"/>
    <m/>
    <m/>
    <n v="0"/>
    <x v="14"/>
    <n v="-607.47659999999996"/>
    <n v="-2"/>
  </r>
  <r>
    <x v="318"/>
    <n v="6760967"/>
    <s v="OTHER FOOD KIOSK"/>
    <s v="00676096700331"/>
    <s v="(66) 0963510599"/>
    <s v="896160"/>
    <x v="4"/>
    <n v="603.73860000000002"/>
    <n v="10"/>
    <n v="1.6540783561643837"/>
    <m/>
    <m/>
    <n v="0"/>
    <x v="14"/>
    <n v="-603.73860000000002"/>
    <n v="-10"/>
  </r>
  <r>
    <x v="319"/>
    <n v="6168193"/>
    <s v="COFFEE/DRINKS/SNACK/BAKERY SHOP"/>
    <s v="0616819340322"/>
    <s v="(66) 0850293595"/>
    <s v="896160"/>
    <x v="4"/>
    <n v="599.99990000000003"/>
    <n v="10"/>
    <n v="1.6438353424657535"/>
    <m/>
    <m/>
    <n v="0"/>
    <x v="14"/>
    <n v="-599.99990000000003"/>
    <n v="-10"/>
  </r>
  <r>
    <x v="320"/>
    <n v="6756231"/>
    <s v="COFFEE/DRINKS/SNACK/BAKERY SHOP"/>
    <s v="00675623180322"/>
    <s v="(66) 0835787287"/>
    <s v="894971"/>
    <x v="0"/>
    <n v="939.25229999999999"/>
    <n v="3"/>
    <n v="2.5732939726027397"/>
    <n v="345.7944"/>
    <n v="1"/>
    <n v="0.94738191780821912"/>
    <x v="44"/>
    <n v="-593.4579"/>
    <n v="-2"/>
  </r>
  <r>
    <x v="321"/>
    <n v="6730820"/>
    <s v="HOTEL &amp; RESORT ( C )"/>
    <s v="00673082030302"/>
    <s v="(66) 0818836933"/>
    <s v="896160"/>
    <x v="4"/>
    <n v="590.65440000000001"/>
    <n v="10"/>
    <n v="1.6182312328767123"/>
    <m/>
    <m/>
    <n v="0"/>
    <x v="14"/>
    <n v="-590.65440000000001"/>
    <n v="-10"/>
  </r>
  <r>
    <x v="322"/>
    <n v="6783348"/>
    <s v="Self-Regist: End-User"/>
    <s v="00678334880797"/>
    <s v="(66) 0843544186"/>
    <s v="827719"/>
    <x v="11"/>
    <n v="588.78499999999997"/>
    <n v="1"/>
    <n v="1.6131095890410958"/>
    <m/>
    <m/>
    <n v="0"/>
    <x v="14"/>
    <n v="-588.78499999999997"/>
    <n v="-1"/>
  </r>
  <r>
    <x v="323"/>
    <n v="6176760"/>
    <s v="SMALL RETAIL SHOP/STALL"/>
    <s v="0617676080101"/>
    <s v="(66) 0864469810"/>
    <s v="835081"/>
    <x v="8"/>
    <n v="588.78499999999997"/>
    <n v="14"/>
    <n v="1.6131095890410958"/>
    <m/>
    <m/>
    <n v="0"/>
    <x v="14"/>
    <n v="-588.78499999999997"/>
    <n v="-14"/>
  </r>
  <r>
    <x v="172"/>
    <n v="6795891"/>
    <s v="Self-Regist: End-User"/>
    <s v="00679589170797"/>
    <s v="(66) 0991433118"/>
    <s v="827720"/>
    <x v="15"/>
    <n v="588.78499999999997"/>
    <n v="1"/>
    <n v="1.6131095890410958"/>
    <m/>
    <m/>
    <n v="0"/>
    <x v="14"/>
    <n v="-588.78499999999997"/>
    <n v="-1"/>
  </r>
  <r>
    <x v="324"/>
    <n v="6770658"/>
    <s v="PORK PAN/BARBECUE/SUKI"/>
    <s v="00677065820317"/>
    <s v="(66) 0951399975"/>
    <s v="827720"/>
    <x v="15"/>
    <n v="588.78499999999997"/>
    <n v="1"/>
    <n v="1.6131095890410958"/>
    <m/>
    <m/>
    <n v="0"/>
    <x v="14"/>
    <n v="-588.78499999999997"/>
    <n v="-1"/>
  </r>
  <r>
    <x v="325"/>
    <n v="6129460"/>
    <s v="NON-PROFESSIONAL USER"/>
    <s v="0612946090706"/>
    <s v="(66) 0818850774"/>
    <s v="827720"/>
    <x v="15"/>
    <n v="588.78499999999997"/>
    <n v="1"/>
    <n v="1.6131095890410958"/>
    <m/>
    <m/>
    <n v="0"/>
    <x v="14"/>
    <n v="-588.78499999999997"/>
    <n v="-1"/>
  </r>
  <r>
    <x v="326"/>
    <n v="6771868"/>
    <s v="NON-PROFESSIONAL USER"/>
    <s v="00677186800706"/>
    <s v="(66) 0966968951"/>
    <s v="831193"/>
    <x v="2"/>
    <n v="580.37369999999999"/>
    <n v="9"/>
    <n v="1.5900649315068494"/>
    <m/>
    <m/>
    <n v="0"/>
    <x v="14"/>
    <n v="-580.37369999999999"/>
    <n v="-9"/>
  </r>
  <r>
    <x v="327"/>
    <n v="6780599"/>
    <s v="THAI SPECIAL FOOD SHOP"/>
    <s v="00678059910327"/>
    <s v="(66) 0932656654"/>
    <s v="835081"/>
    <x v="8"/>
    <n v="577.57010000000002"/>
    <n v="14"/>
    <n v="1.5823838356164384"/>
    <m/>
    <m/>
    <n v="0"/>
    <x v="14"/>
    <n v="-577.57010000000002"/>
    <n v="-14"/>
  </r>
  <r>
    <x v="328"/>
    <n v="6738598"/>
    <s v="PUB/BAR/KARAOKE"/>
    <s v="00673859800305"/>
    <s v="(66) 0910679458"/>
    <s v="821820"/>
    <x v="1"/>
    <n v="974.76649999999995"/>
    <n v="15"/>
    <n v="2.6705931506849314"/>
    <n v="398.1309"/>
    <n v="6"/>
    <n v="1.0907695890410958"/>
    <x v="21"/>
    <n v="-576.63559999999995"/>
    <n v="-9"/>
  </r>
  <r>
    <x v="329"/>
    <n v="23793322"/>
    <s v="OTHER FOOD KIOSK"/>
    <s v="02379332240331"/>
    <s v="(66) 0995197414"/>
    <s v="831193"/>
    <x v="2"/>
    <n v="574.76649999999995"/>
    <n v="9"/>
    <n v="1.5747027397260274"/>
    <m/>
    <m/>
    <n v="0"/>
    <x v="14"/>
    <n v="-574.76649999999995"/>
    <n v="-9"/>
  </r>
  <r>
    <x v="330"/>
    <n v="34533700"/>
    <s v="SMALL RETAIL SHOP/STALL"/>
    <s v="03453370040101"/>
    <s v="(66) 0930972699"/>
    <s v="821820"/>
    <x v="1"/>
    <n v="569.15899999999999"/>
    <n v="9"/>
    <n v="1.5593397260273973"/>
    <m/>
    <m/>
    <n v="0"/>
    <x v="14"/>
    <n v="-569.15899999999999"/>
    <n v="-9"/>
  </r>
  <r>
    <x v="331"/>
    <n v="6777347"/>
    <s v="Self-Regist: End-User"/>
    <s v="00677734700797"/>
    <s v="(66) 0652291965"/>
    <s v="821820"/>
    <x v="1"/>
    <n v="569.15899999999999"/>
    <n v="9"/>
    <n v="1.5593397260273973"/>
    <m/>
    <m/>
    <n v="0"/>
    <x v="14"/>
    <n v="-569.15899999999999"/>
    <n v="-9"/>
  </r>
  <r>
    <x v="332"/>
    <n v="6036941"/>
    <s v="MINIMART"/>
    <s v="0603694100106"/>
    <s v="(66) 0932799545"/>
    <s v="122829"/>
    <x v="14"/>
    <n v="566.35509999999999"/>
    <n v="3"/>
    <n v="1.5516578082191781"/>
    <m/>
    <m/>
    <n v="0"/>
    <x v="14"/>
    <n v="-566.35509999999999"/>
    <n v="-3"/>
  </r>
  <r>
    <x v="333"/>
    <n v="6121219"/>
    <s v="SMALL RETAIL SHOP/STALL"/>
    <s v="0612121920101"/>
    <s v="(66) 0858694285"/>
    <s v="831193"/>
    <x v="2"/>
    <n v="629.9067"/>
    <n v="10"/>
    <n v="1.7257717808219177"/>
    <n v="64.486000000000004"/>
    <n v="1"/>
    <n v="0.17667397260273973"/>
    <x v="44"/>
    <n v="-565.42070000000001"/>
    <n v="-9"/>
  </r>
  <r>
    <x v="334"/>
    <n v="6725119"/>
    <s v="SMALL RETAIL SHOP/STALL"/>
    <s v="00672511930101"/>
    <s v="(66) 0804927290"/>
    <s v="831193"/>
    <x v="2"/>
    <n v="671.02800000000002"/>
    <n v="11"/>
    <n v="1.8384328767123288"/>
    <n v="110.2804"/>
    <n v="2"/>
    <n v="0.30213808219178084"/>
    <x v="43"/>
    <n v="-560.74760000000003"/>
    <n v="-9"/>
  </r>
  <r>
    <x v="335"/>
    <n v="6130816"/>
    <s v="OFFICE (GOVERNMENT SECTOR)"/>
    <s v="0613081620503"/>
    <m/>
    <s v="152375"/>
    <x v="7"/>
    <n v="895.327"/>
    <n v="5"/>
    <n v="2.452950684931507"/>
    <n v="334.57940000000002"/>
    <n v="2"/>
    <n v="0.91665589041095896"/>
    <x v="43"/>
    <n v="-560.74759999999992"/>
    <n v="-3"/>
  </r>
  <r>
    <x v="336"/>
    <n v="6787135"/>
    <s v="COFFEE/DRINKS/SNACK/BAKERY SHOP"/>
    <s v="00678713590322"/>
    <s v="(66) 0875656567"/>
    <s v="831193"/>
    <x v="2"/>
    <n v="559.81320000000005"/>
    <n v="9"/>
    <n v="1.5337347945205482"/>
    <m/>
    <m/>
    <n v="0"/>
    <x v="14"/>
    <n v="-559.81320000000005"/>
    <n v="-9"/>
  </r>
  <r>
    <x v="337"/>
    <n v="6154907"/>
    <s v="FOOD WHOLESALER"/>
    <s v="0615490700601"/>
    <s v="(66) 0936639662"/>
    <s v="152374"/>
    <x v="3"/>
    <n v="555.14020000000005"/>
    <n v="3"/>
    <n v="1.5209320547945206"/>
    <m/>
    <m/>
    <n v="0"/>
    <x v="14"/>
    <n v="-555.14020000000005"/>
    <n v="-3"/>
  </r>
  <r>
    <x v="338"/>
    <n v="21937673"/>
    <s v="Self-Regist: End-User"/>
    <s v="02193767300797"/>
    <s v="(66) 0902941593"/>
    <s v="827713"/>
    <x v="16"/>
    <n v="555.14020000000005"/>
    <n v="1"/>
    <n v="1.5209320547945206"/>
    <m/>
    <m/>
    <n v="0"/>
    <x v="14"/>
    <n v="-555.14020000000005"/>
    <n v="-1"/>
  </r>
  <r>
    <x v="339"/>
    <n v="6771774"/>
    <s v="OTHER COMMERCIAL SERVICE"/>
    <s v="00677177490430"/>
    <s v="(66) 0855315666"/>
    <s v="152374"/>
    <x v="3"/>
    <n v="555.14020000000005"/>
    <n v="3"/>
    <n v="1.5209320547945206"/>
    <m/>
    <m/>
    <n v="0"/>
    <x v="14"/>
    <n v="-555.14020000000005"/>
    <n v="-3"/>
  </r>
  <r>
    <x v="339"/>
    <n v="6771774"/>
    <s v="OTHER COMMERCIAL SERVICE"/>
    <s v="00677177490430"/>
    <s v="(66) 0855315666"/>
    <s v="152375"/>
    <x v="7"/>
    <n v="555.14020000000005"/>
    <n v="3"/>
    <n v="1.5209320547945206"/>
    <m/>
    <m/>
    <n v="0"/>
    <x v="14"/>
    <n v="-555.14020000000005"/>
    <n v="-3"/>
  </r>
  <r>
    <x v="230"/>
    <n v="6776078"/>
    <s v="BAKERY SHOP"/>
    <s v="00677607850321"/>
    <s v="(66) 0931419595"/>
    <s v="152374"/>
    <x v="3"/>
    <n v="555.14020000000005"/>
    <n v="3"/>
    <n v="1.5209320547945206"/>
    <m/>
    <m/>
    <n v="0"/>
    <x v="14"/>
    <n v="-555.14020000000005"/>
    <n v="-3"/>
  </r>
  <r>
    <x v="340"/>
    <n v="6783675"/>
    <s v="NON-PROFESSIONAL USER"/>
    <s v="00678367540706"/>
    <s v="(66) 0899990124"/>
    <s v="152374"/>
    <x v="3"/>
    <n v="555.14020000000005"/>
    <n v="3"/>
    <n v="1.5209320547945206"/>
    <m/>
    <m/>
    <n v="0"/>
    <x v="14"/>
    <n v="-555.14020000000005"/>
    <n v="-3"/>
  </r>
  <r>
    <x v="77"/>
    <n v="6744658"/>
    <s v="SMALL RETAIL SHOP/STALL"/>
    <s v="00674465850101"/>
    <s v="(66) 0987523651"/>
    <s v="827713"/>
    <x v="16"/>
    <n v="555.14020000000005"/>
    <n v="1"/>
    <n v="1.5209320547945206"/>
    <m/>
    <m/>
    <n v="0"/>
    <x v="14"/>
    <n v="-555.14020000000005"/>
    <n v="-1"/>
  </r>
  <r>
    <x v="341"/>
    <n v="6747530"/>
    <s v="Self-Regist: End-User"/>
    <s v="00674753080797"/>
    <s v="(66) 0833209213"/>
    <s v="152375"/>
    <x v="7"/>
    <n v="555.14020000000005"/>
    <n v="3"/>
    <n v="1.5209320547945206"/>
    <m/>
    <m/>
    <n v="0"/>
    <x v="14"/>
    <n v="-555.14020000000005"/>
    <n v="-3"/>
  </r>
  <r>
    <x v="342"/>
    <n v="50529626"/>
    <s v="VARIETY FOOD SHOP"/>
    <s v="05052962650318"/>
    <s v="(66) 0947469174"/>
    <s v="152374"/>
    <x v="3"/>
    <n v="555.14020000000005"/>
    <n v="3"/>
    <n v="1.5209320547945206"/>
    <m/>
    <m/>
    <n v="0"/>
    <x v="14"/>
    <n v="-555.14020000000005"/>
    <n v="-3"/>
  </r>
  <r>
    <x v="73"/>
    <n v="2774476"/>
    <s v="Self-Regist: Restaurant"/>
    <s v="00277447640397"/>
    <s v="(66) 0914455566"/>
    <s v="152375"/>
    <x v="7"/>
    <n v="555.14009999999996"/>
    <n v="3"/>
    <n v="1.5209317808219176"/>
    <m/>
    <m/>
    <n v="0"/>
    <x v="14"/>
    <n v="-555.14009999999996"/>
    <n v="-3"/>
  </r>
  <r>
    <x v="343"/>
    <n v="28030484"/>
    <s v="THAI FOOD"/>
    <s v="2803048490306"/>
    <s v="(66) 0918288280"/>
    <s v="152374"/>
    <x v="3"/>
    <n v="555.14009999999996"/>
    <n v="3"/>
    <n v="1.5209317808219176"/>
    <m/>
    <m/>
    <n v="0"/>
    <x v="14"/>
    <n v="-555.14009999999996"/>
    <n v="-3"/>
  </r>
  <r>
    <x v="344"/>
    <n v="6789870"/>
    <s v="Self-Regist: End-User"/>
    <s v="00678987020797"/>
    <s v="(66) 0655921021"/>
    <s v="894971"/>
    <x v="0"/>
    <n v="2224.299"/>
    <n v="7"/>
    <n v="6.0939698630136983"/>
    <n v="1672.8972000000001"/>
    <n v="5"/>
    <n v="4.5832800000000002"/>
    <x v="60"/>
    <n v="-551.40179999999987"/>
    <n v="-2"/>
  </r>
  <r>
    <x v="345"/>
    <n v="41019485"/>
    <s v="OTHER EDUCATIONAL INSTITUTION"/>
    <s v="4101948560511"/>
    <s v="(66) 0819984485"/>
    <s v="831193"/>
    <x v="2"/>
    <n v="550.46730000000002"/>
    <n v="9"/>
    <n v="1.508129589041096"/>
    <m/>
    <m/>
    <n v="0"/>
    <x v="14"/>
    <n v="-550.46730000000002"/>
    <n v="-9"/>
  </r>
  <r>
    <x v="37"/>
    <n v="6755884"/>
    <s v="THAI NORTHEASTERN FOOD"/>
    <s v="00675588460307"/>
    <s v="(66) xxxxxxxxxx"/>
    <s v="827713"/>
    <x v="16"/>
    <n v="546.72900000000004"/>
    <n v="1"/>
    <n v="1.4978876712328768"/>
    <m/>
    <m/>
    <n v="0"/>
    <x v="14"/>
    <n v="-546.72900000000004"/>
    <n v="-1"/>
  </r>
  <r>
    <x v="89"/>
    <n v="6750691"/>
    <s v="SMALL RETAIL SHOP/STALL"/>
    <s v="00675069171101"/>
    <s v="(66) 0894347120"/>
    <s v="827713"/>
    <x v="16"/>
    <n v="546.72900000000004"/>
    <n v="1"/>
    <n v="1.4978876712328768"/>
    <m/>
    <m/>
    <n v="0"/>
    <x v="14"/>
    <n v="-546.72900000000004"/>
    <n v="-1"/>
  </r>
  <r>
    <x v="346"/>
    <n v="6088351"/>
    <s v="MAKRO STAFF"/>
    <s v="0608835141701"/>
    <s v="(66) 0817834454"/>
    <s v="152374"/>
    <x v="3"/>
    <n v="731.77560000000005"/>
    <n v="4"/>
    <n v="2.0048646575342466"/>
    <n v="185.04669999999999"/>
    <n v="1"/>
    <n v="0.50697726027397261"/>
    <x v="44"/>
    <n v="-546.72890000000007"/>
    <n v="-3"/>
  </r>
  <r>
    <x v="347"/>
    <n v="6790955"/>
    <s v="NON-PROFESSIONAL USER"/>
    <s v="00679095500706"/>
    <s v="(66) 0910325455"/>
    <s v="152374"/>
    <x v="3"/>
    <n v="546.72889999999995"/>
    <n v="3"/>
    <n v="1.4978873972602738"/>
    <m/>
    <m/>
    <n v="0"/>
    <x v="14"/>
    <n v="-546.72889999999995"/>
    <n v="-3"/>
  </r>
  <r>
    <x v="348"/>
    <n v="41638946"/>
    <s v="SMALL RETAIL SHOP/STALL"/>
    <s v="04163894630101"/>
    <s v="(66) 0841511518"/>
    <s v="152374"/>
    <x v="3"/>
    <n v="542.99069999999995"/>
    <n v="3"/>
    <n v="1.4876457534246574"/>
    <m/>
    <m/>
    <n v="0"/>
    <x v="14"/>
    <n v="-542.99069999999995"/>
    <n v="-3"/>
  </r>
  <r>
    <x v="349"/>
    <n v="6780949"/>
    <s v="OTHER STREET FOOD SHOP"/>
    <s v="00678094910328"/>
    <s v="(66) 0924145152"/>
    <s v="152374"/>
    <x v="3"/>
    <n v="542.99059999999997"/>
    <n v="3"/>
    <n v="1.4876454794520546"/>
    <m/>
    <m/>
    <n v="0"/>
    <x v="14"/>
    <n v="-542.99059999999997"/>
    <n v="-3"/>
  </r>
  <r>
    <x v="350"/>
    <n v="6770414"/>
    <s v="NON-PROFESSIONAL USER"/>
    <s v="00677041480706"/>
    <s v="(66) 0955153613"/>
    <s v="152374"/>
    <x v="3"/>
    <n v="542.99059999999997"/>
    <n v="3"/>
    <n v="1.4876454794520546"/>
    <m/>
    <m/>
    <n v="0"/>
    <x v="14"/>
    <n v="-542.99059999999997"/>
    <n v="-3"/>
  </r>
  <r>
    <x v="351"/>
    <n v="34555888"/>
    <s v="Self-Regist: End-User"/>
    <s v="03455588830797"/>
    <s v="(66) 0842681734"/>
    <s v="152375"/>
    <x v="7"/>
    <n v="540.18690000000004"/>
    <n v="3"/>
    <n v="1.4799641095890412"/>
    <m/>
    <m/>
    <n v="0"/>
    <x v="14"/>
    <n v="-540.18690000000004"/>
    <n v="-3"/>
  </r>
  <r>
    <x v="79"/>
    <n v="6793207"/>
    <s v="Self-Regist: Restaurant"/>
    <s v="00679320720397"/>
    <s v="(66) 0802566854"/>
    <s v="163953"/>
    <x v="13"/>
    <n v="537.38319999999999"/>
    <n v="5"/>
    <n v="1.4722827397260274"/>
    <m/>
    <m/>
    <n v="0"/>
    <x v="14"/>
    <n v="-537.38319999999999"/>
    <n v="-5"/>
  </r>
  <r>
    <x v="352"/>
    <n v="41608345"/>
    <s v="NON-PROFESSIONAL USER"/>
    <s v="04160834540706"/>
    <s v="(66) 0895593054"/>
    <s v="163953"/>
    <x v="13"/>
    <n v="537.38319999999999"/>
    <n v="5"/>
    <n v="1.4722827397260274"/>
    <m/>
    <m/>
    <n v="0"/>
    <x v="14"/>
    <n v="-537.38319999999999"/>
    <n v="-5"/>
  </r>
  <r>
    <x v="353"/>
    <n v="6780328"/>
    <s v="OTHER FOOD KIOSK"/>
    <s v="00678032840331"/>
    <s v="(66) 0902578635"/>
    <s v="896160"/>
    <x v="4"/>
    <n v="656.07500000000005"/>
    <n v="11"/>
    <n v="1.7974657534246576"/>
    <n v="121.4954"/>
    <n v="2"/>
    <n v="0.33286410958904111"/>
    <x v="43"/>
    <n v="-534.57960000000003"/>
    <n v="-9"/>
  </r>
  <r>
    <x v="146"/>
    <n v="34541983"/>
    <s v="SMALL RETAIL SHOP/STALL"/>
    <s v="03454198360101"/>
    <s v="(66) 0623562585"/>
    <s v="831193"/>
    <x v="2"/>
    <n v="534.57960000000003"/>
    <n v="8"/>
    <n v="1.4646016438356164"/>
    <m/>
    <m/>
    <n v="0"/>
    <x v="14"/>
    <n v="-534.57960000000003"/>
    <n v="-8"/>
  </r>
  <r>
    <x v="354"/>
    <n v="6131447"/>
    <s v="RICE FOOD KIOSK"/>
    <s v="0613144730329"/>
    <s v="(66) 0902401025"/>
    <s v="152374"/>
    <x v="3"/>
    <n v="534.57950000000005"/>
    <n v="3"/>
    <n v="1.4646013698630138"/>
    <m/>
    <m/>
    <n v="0"/>
    <x v="14"/>
    <n v="-534.57950000000005"/>
    <n v="-3"/>
  </r>
  <r>
    <x v="355"/>
    <n v="6784001"/>
    <s v="DAYPASS - END-USER"/>
    <s v="00678400160707"/>
    <s v="N/A"/>
    <s v="152374"/>
    <x v="3"/>
    <n v="534.57939999999996"/>
    <n v="3"/>
    <n v="1.4646010958904108"/>
    <m/>
    <m/>
    <n v="0"/>
    <x v="14"/>
    <n v="-534.57939999999996"/>
    <n v="-3"/>
  </r>
  <r>
    <x v="356"/>
    <n v="6021333"/>
    <s v="SMALL RETAIL SHOP/STALL"/>
    <s v="0602133341101"/>
    <s v="(66) 0903178826"/>
    <s v="152374"/>
    <x v="3"/>
    <n v="719.62609999999995"/>
    <n v="4"/>
    <n v="1.9715783561643834"/>
    <n v="185.04669999999999"/>
    <n v="1"/>
    <n v="0.50697726027397261"/>
    <x v="44"/>
    <n v="-534.57939999999996"/>
    <n v="-3"/>
  </r>
  <r>
    <x v="357"/>
    <n v="6789307"/>
    <s v="Self-Regist: End-User"/>
    <s v="00678930730797"/>
    <s v="(66) 0918515795"/>
    <s v="152375"/>
    <x v="7"/>
    <n v="530.84109999999998"/>
    <n v="3"/>
    <n v="1.4543591780821918"/>
    <m/>
    <m/>
    <n v="0"/>
    <x v="14"/>
    <n v="-530.84109999999998"/>
    <n v="-3"/>
  </r>
  <r>
    <x v="358"/>
    <n v="72068978"/>
    <s v="FOOD &amp; NON-FOOD WHOLESALER"/>
    <s v="07206897850604"/>
    <s v="(66) 0817364062"/>
    <s v="152374"/>
    <x v="3"/>
    <n v="530.84109999999998"/>
    <n v="3"/>
    <n v="1.4543591780821918"/>
    <m/>
    <m/>
    <n v="0"/>
    <x v="14"/>
    <n v="-530.84109999999998"/>
    <n v="-3"/>
  </r>
  <r>
    <x v="358"/>
    <n v="72068978"/>
    <s v="FOOD &amp; NON-FOOD WHOLESALER"/>
    <s v="07206897850604"/>
    <s v="(66) 0817364062"/>
    <s v="152375"/>
    <x v="7"/>
    <n v="530.84109999999998"/>
    <n v="3"/>
    <n v="1.4543591780821918"/>
    <m/>
    <m/>
    <n v="0"/>
    <x v="14"/>
    <n v="-530.84109999999998"/>
    <n v="-3"/>
  </r>
  <r>
    <x v="359"/>
    <n v="6769411"/>
    <s v="NON-PROFESSIONAL USER"/>
    <s v="00676941120706"/>
    <s v="(66) 0884939402"/>
    <s v="152374"/>
    <x v="3"/>
    <n v="525.2337"/>
    <n v="3"/>
    <n v="1.4389964383561644"/>
    <m/>
    <m/>
    <n v="0"/>
    <x v="14"/>
    <n v="-525.2337"/>
    <n v="-3"/>
  </r>
  <r>
    <x v="360"/>
    <n v="6767802"/>
    <s v="COFFEE/DRINKS/SNACK/BAKERY SHOP"/>
    <s v="00676780290322"/>
    <s v="(66) 0971315739"/>
    <s v="152374"/>
    <x v="3"/>
    <n v="1253.2709"/>
    <n v="7"/>
    <n v="3.433618904109589"/>
    <n v="728.03729999999996"/>
    <n v="4"/>
    <n v="1.9946227397260272"/>
    <x v="39"/>
    <n v="-525.23360000000002"/>
    <n v="-3"/>
  </r>
  <r>
    <x v="361"/>
    <n v="6054774"/>
    <s v="HOTEL &amp; RESORT ( B )"/>
    <s v="0605477491303"/>
    <s v="(66) 0816713716"/>
    <s v="152544"/>
    <x v="6"/>
    <n v="1058.1307999999999"/>
    <n v="8"/>
    <n v="2.8989884931506849"/>
    <n v="533.83169999999996"/>
    <n v="4"/>
    <n v="1.462552602739726"/>
    <x v="39"/>
    <n v="-524.29909999999995"/>
    <n v="-4"/>
  </r>
  <r>
    <x v="132"/>
    <n v="50529859"/>
    <s v="THAI FOOD"/>
    <s v="05052985930306"/>
    <s v="(66) 0942656094"/>
    <s v="164079"/>
    <x v="9"/>
    <n v="523.36450000000002"/>
    <n v="4"/>
    <n v="1.4338753424657535"/>
    <m/>
    <m/>
    <n v="0"/>
    <x v="14"/>
    <n v="-523.36450000000002"/>
    <n v="-4"/>
  </r>
  <r>
    <x v="132"/>
    <n v="50529859"/>
    <s v="THAI FOOD"/>
    <s v="05052985930306"/>
    <s v="(66) 0942656094"/>
    <s v="827703"/>
    <x v="17"/>
    <n v="523.36450000000002"/>
    <n v="1"/>
    <n v="1.4338753424657535"/>
    <m/>
    <m/>
    <n v="0"/>
    <x v="14"/>
    <n v="-523.36450000000002"/>
    <n v="-1"/>
  </r>
  <r>
    <x v="362"/>
    <n v="6773133"/>
    <s v="THAI FOOD"/>
    <s v="00677313350306"/>
    <s v="(66) 0850394988"/>
    <s v="164079"/>
    <x v="9"/>
    <n v="523.36450000000002"/>
    <n v="4"/>
    <n v="1.4338753424657535"/>
    <m/>
    <m/>
    <n v="0"/>
    <x v="14"/>
    <n v="-523.36450000000002"/>
    <n v="-4"/>
  </r>
  <r>
    <x v="147"/>
    <n v="6730539"/>
    <s v="MOVABLE VAN FOOD"/>
    <s v="00673053980120"/>
    <s v="(66) 0843780041"/>
    <s v="164079"/>
    <x v="9"/>
    <n v="523.36450000000002"/>
    <n v="4"/>
    <n v="1.4338753424657535"/>
    <m/>
    <m/>
    <n v="0"/>
    <x v="14"/>
    <n v="-523.36450000000002"/>
    <n v="-4"/>
  </r>
  <r>
    <x v="363"/>
    <n v="41627106"/>
    <s v="FOUNDATION/ASSOCIATION/ROTARY"/>
    <s v="04162710600505"/>
    <s v="(66) 0848241279"/>
    <s v="201928"/>
    <x v="12"/>
    <n v="523.36450000000002"/>
    <n v="4"/>
    <n v="1.4338753424657535"/>
    <m/>
    <m/>
    <n v="0"/>
    <x v="14"/>
    <n v="-523.36450000000002"/>
    <n v="-4"/>
  </r>
  <r>
    <x v="364"/>
    <n v="50019273"/>
    <s v="CHINESE FOOD"/>
    <s v="5001927340308"/>
    <s v="(66) 0821955713"/>
    <s v="201928"/>
    <x v="12"/>
    <n v="523.36450000000002"/>
    <n v="4"/>
    <n v="1.4338753424657535"/>
    <m/>
    <m/>
    <n v="0"/>
    <x v="14"/>
    <n v="-523.36450000000002"/>
    <n v="-4"/>
  </r>
  <r>
    <x v="245"/>
    <n v="50505522"/>
    <s v="THAI NORTHEASTERN FOOD"/>
    <s v="05050552250307"/>
    <s v="(66) 0817834151"/>
    <s v="827703"/>
    <x v="17"/>
    <n v="523.36450000000002"/>
    <n v="1"/>
    <n v="1.4338753424657535"/>
    <m/>
    <m/>
    <n v="0"/>
    <x v="14"/>
    <n v="-523.36450000000002"/>
    <n v="-1"/>
  </r>
  <r>
    <x v="82"/>
    <n v="6736661"/>
    <s v="THAI FOOD"/>
    <s v="00673666140306"/>
    <s v="(66) 0992463522"/>
    <s v="201928"/>
    <x v="12"/>
    <n v="915.88789999999995"/>
    <n v="7"/>
    <n v="2.5092819178082189"/>
    <n v="392.52339999999998"/>
    <n v="3"/>
    <n v="1.0754065753424658"/>
    <x v="40"/>
    <n v="-523.36449999999991"/>
    <n v="-4"/>
  </r>
  <r>
    <x v="365"/>
    <n v="6720974"/>
    <s v="THAI FOOD"/>
    <s v="0672097400306"/>
    <s v="(66) 0909839746"/>
    <s v="152544"/>
    <x v="6"/>
    <n v="523.36440000000005"/>
    <n v="4"/>
    <n v="1.4338750684931507"/>
    <m/>
    <m/>
    <n v="0"/>
    <x v="14"/>
    <n v="-523.36440000000005"/>
    <n v="-4"/>
  </r>
  <r>
    <x v="366"/>
    <n v="50518161"/>
    <s v="INTERNET-CHANNEL END-USER"/>
    <s v="05051816110710"/>
    <s v="(66) 0621955499"/>
    <s v="164079"/>
    <x v="9"/>
    <n v="523.36440000000005"/>
    <n v="4"/>
    <n v="1.4338750684931507"/>
    <m/>
    <m/>
    <n v="0"/>
    <x v="14"/>
    <n v="-523.36440000000005"/>
    <n v="-4"/>
  </r>
  <r>
    <x v="367"/>
    <n v="6752769"/>
    <s v="Self-Regist: End-User"/>
    <s v="00675276910797"/>
    <s v="(66) 0866636669"/>
    <s v="152374"/>
    <x v="3"/>
    <n v="522.42989999999998"/>
    <n v="3"/>
    <n v="1.4313147945205478"/>
    <m/>
    <m/>
    <n v="0"/>
    <x v="14"/>
    <n v="-522.42989999999998"/>
    <n v="-3"/>
  </r>
  <r>
    <x v="368"/>
    <n v="41638254"/>
    <s v="COFFEE/DRINKS/SNACK/BAKERY SHOP"/>
    <s v="04163825411322"/>
    <s v="(66) 0617964661"/>
    <s v="152374"/>
    <x v="3"/>
    <n v="518.69159999999999"/>
    <n v="3"/>
    <n v="1.4210728767123288"/>
    <m/>
    <m/>
    <n v="0"/>
    <x v="14"/>
    <n v="-518.69159999999999"/>
    <n v="-3"/>
  </r>
  <r>
    <x v="56"/>
    <n v="50530239"/>
    <s v="COFFEE/DRINKS/SNACK/BAKERY SHOP"/>
    <s v="05053023960322"/>
    <s v="(66) 0979251499"/>
    <s v="152374"/>
    <x v="3"/>
    <n v="518.69159999999999"/>
    <n v="3"/>
    <n v="1.4210728767123288"/>
    <m/>
    <m/>
    <n v="0"/>
    <x v="14"/>
    <n v="-518.69159999999999"/>
    <n v="-3"/>
  </r>
  <r>
    <x v="369"/>
    <n v="6771072"/>
    <s v="Self-Regist: End-User"/>
    <s v="00677107210797"/>
    <s v="(66) 0633645915"/>
    <s v="152375"/>
    <x v="7"/>
    <n v="834.57939999999996"/>
    <n v="5"/>
    <n v="2.286518904109589"/>
    <n v="315.88780000000003"/>
    <n v="2"/>
    <n v="0.8654460273972604"/>
    <x v="43"/>
    <n v="-518.69159999999988"/>
    <n v="-3"/>
  </r>
  <r>
    <x v="370"/>
    <n v="6754127"/>
    <s v="THAI SPECIAL FOOD SHOP"/>
    <s v="00675412750327"/>
    <s v="(66) 0894291419"/>
    <s v="201928"/>
    <x v="12"/>
    <n v="518.69150000000002"/>
    <n v="4"/>
    <n v="1.421072602739726"/>
    <m/>
    <m/>
    <n v="0"/>
    <x v="14"/>
    <n v="-518.69150000000002"/>
    <n v="-4"/>
  </r>
  <r>
    <x v="371"/>
    <n v="6163110"/>
    <s v="OTHER COMMERCIAL SERVICE"/>
    <s v="00616311011430"/>
    <s v="(66) 0623103889"/>
    <s v="831193"/>
    <x v="2"/>
    <n v="515.88789999999995"/>
    <n v="8"/>
    <n v="1.413391506849315"/>
    <m/>
    <m/>
    <n v="0"/>
    <x v="14"/>
    <n v="-515.88789999999995"/>
    <n v="-8"/>
  </r>
  <r>
    <x v="372"/>
    <n v="6740900"/>
    <s v="OTHER FOOD KIOSK"/>
    <s v="00674090070331"/>
    <s v="(66) 0979914265"/>
    <s v="821820"/>
    <x v="1"/>
    <n v="709.34569999999997"/>
    <n v="11"/>
    <n v="1.9434128767123287"/>
    <n v="193.4579"/>
    <n v="3"/>
    <n v="0.53002164383561645"/>
    <x v="40"/>
    <n v="-515.88779999999997"/>
    <n v="-8"/>
  </r>
  <r>
    <x v="189"/>
    <n v="6146353"/>
    <s v="THAI FOOD"/>
    <s v="0614635350306"/>
    <s v="(66) 0956766065"/>
    <s v="152543"/>
    <x v="10"/>
    <n v="514.95320000000004"/>
    <n v="5"/>
    <n v="1.4108306849315069"/>
    <m/>
    <m/>
    <n v="0"/>
    <x v="14"/>
    <n v="-514.95320000000004"/>
    <n v="-5"/>
  </r>
  <r>
    <x v="373"/>
    <n v="6772425"/>
    <s v="NON-PROFESSIONAL USER"/>
    <s v="00677242550706"/>
    <s v="(66) 0818644199"/>
    <s v="152544"/>
    <x v="6"/>
    <n v="514.01859999999999"/>
    <n v="4"/>
    <n v="1.4082701369863013"/>
    <m/>
    <m/>
    <n v="0"/>
    <x v="14"/>
    <n v="-514.01859999999999"/>
    <n v="-4"/>
  </r>
  <r>
    <x v="374"/>
    <n v="6760966"/>
    <s v="PUB/BAR/KARAOKE"/>
    <s v="00676096680305"/>
    <s v="(66) 0839281849"/>
    <s v="152544"/>
    <x v="6"/>
    <n v="514.01859999999999"/>
    <n v="4"/>
    <n v="1.4082701369863013"/>
    <m/>
    <m/>
    <n v="0"/>
    <x v="14"/>
    <n v="-514.01859999999999"/>
    <n v="-4"/>
  </r>
  <r>
    <x v="300"/>
    <n v="6776606"/>
    <s v="Self-Regist: End-User"/>
    <s v="00677660610797"/>
    <s v="(66) 0949377990"/>
    <s v="152544"/>
    <x v="6"/>
    <n v="514.01859999999999"/>
    <n v="4"/>
    <n v="1.4082701369863013"/>
    <m/>
    <m/>
    <n v="0"/>
    <x v="14"/>
    <n v="-514.01859999999999"/>
    <n v="-4"/>
  </r>
  <r>
    <x v="375"/>
    <n v="50003599"/>
    <s v="OTHER COMMERCIAL SERVICE"/>
    <s v="5000359991430"/>
    <s v="(66) 0819522616"/>
    <s v="152374"/>
    <x v="3"/>
    <n v="513.08410000000003"/>
    <n v="3"/>
    <n v="1.4057098630136988"/>
    <m/>
    <m/>
    <n v="0"/>
    <x v="14"/>
    <n v="-513.08410000000003"/>
    <n v="-3"/>
  </r>
  <r>
    <x v="376"/>
    <n v="6792174"/>
    <s v="Self-Regist: End-User"/>
    <s v="00679217411797"/>
    <s v="(66) 0835656309"/>
    <s v="152374"/>
    <x v="3"/>
    <n v="513.08410000000003"/>
    <n v="3"/>
    <n v="1.4057098630136988"/>
    <m/>
    <m/>
    <n v="0"/>
    <x v="14"/>
    <n v="-513.08410000000003"/>
    <n v="-3"/>
  </r>
  <r>
    <x v="377"/>
    <n v="6720649"/>
    <s v="THAI FOOD"/>
    <s v="0672064911306"/>
    <s v="(66) 0840467757"/>
    <s v="152374"/>
    <x v="3"/>
    <n v="513.08410000000003"/>
    <n v="3"/>
    <n v="1.4057098630136988"/>
    <m/>
    <m/>
    <n v="0"/>
    <x v="14"/>
    <n v="-513.08410000000003"/>
    <n v="-3"/>
  </r>
  <r>
    <x v="378"/>
    <n v="6138954"/>
    <s v="SMALL RETAIL SHOP/STALL"/>
    <s v="0613895411101"/>
    <s v="(66) 0943096456"/>
    <s v="152374"/>
    <x v="3"/>
    <n v="513.08410000000003"/>
    <n v="3"/>
    <n v="1.4057098630136988"/>
    <m/>
    <m/>
    <n v="0"/>
    <x v="14"/>
    <n v="-513.08410000000003"/>
    <n v="-3"/>
  </r>
  <r>
    <x v="379"/>
    <n v="6729384"/>
    <s v="JAPANESE FOOD"/>
    <s v="00672938460310"/>
    <s v="(66) 0929965469"/>
    <s v="164079"/>
    <x v="9"/>
    <n v="643.92510000000004"/>
    <n v="5"/>
    <n v="1.7641783561643838"/>
    <n v="130.84110000000001"/>
    <n v="1"/>
    <n v="0.35846876712328768"/>
    <x v="44"/>
    <n v="-513.08400000000006"/>
    <n v="-4"/>
  </r>
  <r>
    <x v="380"/>
    <n v="50511759"/>
    <s v="VARIETY FOOD SHOP"/>
    <s v="05051175990318"/>
    <s v="(66) 0832406690"/>
    <s v="831193"/>
    <x v="2"/>
    <n v="512.14959999999996"/>
    <n v="8"/>
    <n v="1.4031495890410959"/>
    <m/>
    <m/>
    <n v="0"/>
    <x v="14"/>
    <n v="-512.14959999999996"/>
    <n v="-8"/>
  </r>
  <r>
    <x v="381"/>
    <n v="6730197"/>
    <s v="HOTEL &amp; RESORT ( C )"/>
    <s v="00673019760302"/>
    <s v="(66) 0832635332"/>
    <s v="831193"/>
    <x v="2"/>
    <n v="705.60730000000001"/>
    <n v="11"/>
    <n v="1.9331706849315069"/>
    <n v="193.4579"/>
    <n v="3"/>
    <n v="0.53002164383561645"/>
    <x v="40"/>
    <n v="-512.14940000000001"/>
    <n v="-8"/>
  </r>
  <r>
    <x v="382"/>
    <n v="6604097"/>
    <s v="NON-PROFESSIONAL USER"/>
    <s v="0660409770706"/>
    <s v="(66) 0815953071"/>
    <s v="201928"/>
    <x v="12"/>
    <n v="510.28030000000001"/>
    <n v="4"/>
    <n v="1.3980282191780822"/>
    <m/>
    <m/>
    <n v="0"/>
    <x v="14"/>
    <n v="-510.28030000000001"/>
    <n v="-4"/>
  </r>
  <r>
    <x v="106"/>
    <n v="804999999"/>
    <s v="DAYPASS - END-USER"/>
    <s v="80499999954707"/>
    <s v="N/A"/>
    <s v="827703"/>
    <x v="17"/>
    <n v="509.3458"/>
    <n v="1"/>
    <n v="1.3954679452054795"/>
    <m/>
    <m/>
    <n v="0"/>
    <x v="14"/>
    <n v="-509.3458"/>
    <n v="-1"/>
  </r>
  <r>
    <x v="338"/>
    <n v="21937673"/>
    <s v="Self-Regist: End-User"/>
    <s v="02193767300797"/>
    <s v="(66) 0902941593"/>
    <s v="827704"/>
    <x v="21"/>
    <n v="509.3458"/>
    <n v="1"/>
    <n v="1.3954679452054795"/>
    <m/>
    <m/>
    <n v="0"/>
    <x v="14"/>
    <n v="-509.3458"/>
    <n v="-1"/>
  </r>
  <r>
    <x v="59"/>
    <n v="6751448"/>
    <s v="VARIETY FOOD SHOP"/>
    <s v="00675144820318"/>
    <s v="(66) 0635251719"/>
    <s v="152543"/>
    <x v="10"/>
    <n v="509.3458"/>
    <n v="5"/>
    <n v="1.3954679452054795"/>
    <m/>
    <m/>
    <n v="0"/>
    <x v="14"/>
    <n v="-509.3458"/>
    <n v="-5"/>
  </r>
  <r>
    <x v="383"/>
    <n v="6795289"/>
    <s v="Self-Regist: End-User"/>
    <s v="00679528980797"/>
    <s v="(66) 0967310099"/>
    <s v="835081"/>
    <x v="8"/>
    <n v="509.3458"/>
    <n v="13"/>
    <n v="1.3954679452054795"/>
    <m/>
    <m/>
    <n v="0"/>
    <x v="14"/>
    <n v="-509.3458"/>
    <n v="-13"/>
  </r>
  <r>
    <x v="384"/>
    <n v="6746664"/>
    <s v="NON-PROFESSIONAL USER"/>
    <s v="00674666490706"/>
    <s v="(66) 0954505410"/>
    <s v="831193"/>
    <x v="2"/>
    <n v="506.5421"/>
    <n v="8"/>
    <n v="1.3877865753424659"/>
    <m/>
    <m/>
    <n v="0"/>
    <x v="14"/>
    <n v="-506.5421"/>
    <n v="-8"/>
  </r>
  <r>
    <x v="385"/>
    <n v="6792734"/>
    <s v="THAI FOOD"/>
    <s v="00679273420306"/>
    <s v="(66) 0823888484"/>
    <s v="821820"/>
    <x v="1"/>
    <n v="502.8039"/>
    <n v="8"/>
    <n v="1.3775449315068493"/>
    <m/>
    <m/>
    <n v="0"/>
    <x v="14"/>
    <n v="-502.8039"/>
    <n v="-8"/>
  </r>
  <r>
    <x v="337"/>
    <n v="6154907"/>
    <s v="FOOD WHOLESALER"/>
    <s v="0615490700601"/>
    <s v="(66) 0936639662"/>
    <s v="152375"/>
    <x v="7"/>
    <n v="501.86919999999998"/>
    <n v="3"/>
    <n v="1.3749841095890409"/>
    <m/>
    <m/>
    <n v="0"/>
    <x v="14"/>
    <n v="-501.86919999999998"/>
    <n v="-3"/>
  </r>
  <r>
    <x v="386"/>
    <n v="67035192"/>
    <s v="NON-PROFESSIONAL USER"/>
    <s v="06703519221706"/>
    <s v="(66) 0812886954"/>
    <s v="122829"/>
    <x v="14"/>
    <n v="501.86919999999998"/>
    <n v="3"/>
    <n v="1.3749841095890409"/>
    <m/>
    <m/>
    <n v="0"/>
    <x v="14"/>
    <n v="-501.86919999999998"/>
    <n v="-3"/>
  </r>
  <r>
    <x v="387"/>
    <n v="6164492"/>
    <s v="HOTEL &amp; RESORT ( B )"/>
    <s v="0616449251302"/>
    <s v="(66) 0864288554"/>
    <s v="831193"/>
    <x v="2"/>
    <n v="500.93459999999999"/>
    <n v="8"/>
    <n v="1.3724235616438356"/>
    <m/>
    <m/>
    <n v="0"/>
    <x v="14"/>
    <n v="-500.93459999999999"/>
    <n v="-8"/>
  </r>
  <r>
    <x v="388"/>
    <n v="6765696"/>
    <s v="THAI FOOD"/>
    <s v="00676569620306"/>
    <s v="(66) 0819616121"/>
    <s v="201928"/>
    <x v="12"/>
    <n v="760.74760000000003"/>
    <n v="6"/>
    <n v="2.0842400000000003"/>
    <n v="261.68220000000002"/>
    <n v="2"/>
    <n v="0.71693753424657536"/>
    <x v="43"/>
    <n v="-499.06540000000001"/>
    <n v="-4"/>
  </r>
  <r>
    <x v="185"/>
    <n v="41605809"/>
    <s v="COFFEE/DRINKS/SNACK/BAKERY SHOP"/>
    <s v="04160580970322"/>
    <s v="(66) 0910784143"/>
    <s v="163953"/>
    <x v="13"/>
    <n v="1035.5137999999999"/>
    <n v="10"/>
    <n v="2.8370241095890409"/>
    <n v="537.38300000000004"/>
    <n v="5"/>
    <n v="1.472282191780822"/>
    <x v="60"/>
    <n v="-498.13079999999991"/>
    <n v="-5"/>
  </r>
  <r>
    <x v="389"/>
    <n v="6778102"/>
    <s v="Self-Regist: End-User"/>
    <s v="00677810290797"/>
    <s v="(66) 0814741421"/>
    <s v="831193"/>
    <x v="2"/>
    <n v="497.19639999999998"/>
    <n v="8"/>
    <n v="1.3621819178082191"/>
    <m/>
    <m/>
    <n v="0"/>
    <x v="14"/>
    <n v="-497.19639999999998"/>
    <n v="-8"/>
  </r>
  <r>
    <x v="390"/>
    <n v="6768375"/>
    <s v="NON-PROFESSIONAL USER"/>
    <s v="00676837550706"/>
    <s v="(66) 0817645345"/>
    <s v="831193"/>
    <x v="2"/>
    <n v="496.26190000000003"/>
    <n v="8"/>
    <n v="1.3596216438356166"/>
    <m/>
    <m/>
    <n v="0"/>
    <x v="14"/>
    <n v="-496.26190000000003"/>
    <n v="-8"/>
  </r>
  <r>
    <x v="391"/>
    <n v="6799904"/>
    <s v="Self-Regist: End-User"/>
    <s v="00679990490797"/>
    <s v="(66) 0838958553"/>
    <s v="827712"/>
    <x v="20"/>
    <n v="496.26170000000002"/>
    <n v="1"/>
    <n v="1.3596210958904109"/>
    <m/>
    <m/>
    <n v="0"/>
    <x v="14"/>
    <n v="-496.26170000000002"/>
    <n v="-1"/>
  </r>
  <r>
    <x v="392"/>
    <n v="6755235"/>
    <s v="Self-Regist: End-User"/>
    <s v="00675523530797"/>
    <s v="(66) 0642639614"/>
    <s v="152374"/>
    <x v="3"/>
    <n v="865.42060000000004"/>
    <n v="5"/>
    <n v="2.3710153424657534"/>
    <n v="370.09339999999997"/>
    <n v="2"/>
    <n v="1.0139545205479452"/>
    <x v="43"/>
    <n v="-495.32720000000006"/>
    <n v="-3"/>
  </r>
  <r>
    <x v="393"/>
    <n v="6776851"/>
    <s v="NON-PROFESSIONAL USER"/>
    <s v="00677685150706"/>
    <s v="(66) 0892653908"/>
    <s v="152374"/>
    <x v="3"/>
    <n v="495.32709999999997"/>
    <n v="3"/>
    <n v="1.3570605479452054"/>
    <m/>
    <m/>
    <n v="0"/>
    <x v="14"/>
    <n v="-495.32709999999997"/>
    <n v="-3"/>
  </r>
  <r>
    <x v="394"/>
    <n v="6738311"/>
    <s v="INTERNET-CHANNEL END-USER"/>
    <s v="00673831130710"/>
    <s v="(66) 0891583239"/>
    <s v="152375"/>
    <x v="7"/>
    <n v="495.32709999999997"/>
    <n v="3"/>
    <n v="1.3570605479452054"/>
    <m/>
    <m/>
    <n v="0"/>
    <x v="14"/>
    <n v="-495.32709999999997"/>
    <n v="-3"/>
  </r>
  <r>
    <x v="194"/>
    <n v="81015699"/>
    <s v="SMALL RETAIL SHOP/STALL"/>
    <s v="08101569970101"/>
    <s v="(66) 0979369526"/>
    <s v="152374"/>
    <x v="3"/>
    <n v="493.4579"/>
    <n v="3"/>
    <n v="1.3519394520547945"/>
    <m/>
    <m/>
    <n v="0"/>
    <x v="14"/>
    <n v="-493.4579"/>
    <n v="-3"/>
  </r>
  <r>
    <x v="185"/>
    <n v="41605809"/>
    <s v="COFFEE/DRINKS/SNACK/BAKERY SHOP"/>
    <s v="04160580970322"/>
    <s v="(66) 0910784143"/>
    <s v="201928"/>
    <x v="12"/>
    <n v="1014.9530999999999"/>
    <n v="8"/>
    <n v="2.7806934246575343"/>
    <n v="522.4298"/>
    <n v="4"/>
    <n v="1.4313145205479452"/>
    <x v="39"/>
    <n v="-492.52329999999995"/>
    <n v="-4"/>
  </r>
  <r>
    <x v="391"/>
    <n v="6799904"/>
    <s v="Self-Regist: End-User"/>
    <s v="00679990490797"/>
    <s v="(66) 0838958553"/>
    <s v="152375"/>
    <x v="7"/>
    <n v="488.78500000000003"/>
    <n v="3"/>
    <n v="1.33913698630137"/>
    <m/>
    <m/>
    <n v="0"/>
    <x v="14"/>
    <n v="-488.78500000000003"/>
    <n v="-3"/>
  </r>
  <r>
    <x v="395"/>
    <n v="6722841"/>
    <s v="NON-PROFESSIONAL USER"/>
    <s v="00672284180706"/>
    <s v="(66) 0910163569"/>
    <s v="152375"/>
    <x v="7"/>
    <n v="487.85039999999998"/>
    <n v="3"/>
    <n v="1.3365764383561642"/>
    <m/>
    <m/>
    <n v="0"/>
    <x v="14"/>
    <n v="-487.85039999999998"/>
    <n v="-3"/>
  </r>
  <r>
    <x v="396"/>
    <n v="34541572"/>
    <s v="OTHER FOOD KIOSK"/>
    <s v="03454157210331"/>
    <s v="(66) 0610365805"/>
    <s v="896160"/>
    <x v="4"/>
    <n v="485.98140000000001"/>
    <n v="8"/>
    <n v="1.331455890410959"/>
    <m/>
    <m/>
    <n v="0"/>
    <x v="14"/>
    <n v="-485.98140000000001"/>
    <n v="-8"/>
  </r>
  <r>
    <x v="397"/>
    <n v="6175514"/>
    <s v="SMALL RETAIL SHOP/STALL"/>
    <s v="0617551460101"/>
    <s v="(66) 0987818142"/>
    <s v="821820"/>
    <x v="1"/>
    <n v="485.98129999999998"/>
    <n v="8"/>
    <n v="1.3314556164383562"/>
    <m/>
    <m/>
    <n v="0"/>
    <x v="14"/>
    <n v="-485.98129999999998"/>
    <n v="-8"/>
  </r>
  <r>
    <x v="398"/>
    <n v="6154786"/>
    <s v="MEDICAL STATION (HOSPITAL/CLINIC)"/>
    <s v="0615478680501"/>
    <m/>
    <s v="152544"/>
    <x v="6"/>
    <n v="485.9812"/>
    <n v="4"/>
    <n v="1.3314553424657534"/>
    <m/>
    <m/>
    <n v="0"/>
    <x v="14"/>
    <n v="-485.9812"/>
    <n v="-4"/>
  </r>
  <r>
    <x v="82"/>
    <n v="6736661"/>
    <s v="THAI FOOD"/>
    <s v="00673666140306"/>
    <s v="(66) 0992463522"/>
    <s v="827703"/>
    <x v="17"/>
    <n v="484.1121"/>
    <n v="1"/>
    <n v="1.3263345205479451"/>
    <m/>
    <m/>
    <n v="0"/>
    <x v="14"/>
    <n v="-484.1121"/>
    <n v="-1"/>
  </r>
  <r>
    <x v="399"/>
    <n v="34561813"/>
    <s v="NON-PROFESSIONAL USER"/>
    <s v="03456181390706"/>
    <s v="(66) 0846122657"/>
    <s v="152374"/>
    <x v="3"/>
    <n v="483.17759999999998"/>
    <n v="3"/>
    <n v="1.3237742465753424"/>
    <m/>
    <m/>
    <n v="0"/>
    <x v="14"/>
    <n v="-483.17759999999998"/>
    <n v="-3"/>
  </r>
  <r>
    <x v="400"/>
    <n v="6762525"/>
    <s v="CATERING BUSINESS"/>
    <s v="00676252551323"/>
    <s v="(66) 0933269545"/>
    <s v="835081"/>
    <x v="8"/>
    <n v="482.24290000000002"/>
    <n v="12"/>
    <n v="1.3212134246575342"/>
    <m/>
    <m/>
    <n v="0"/>
    <x v="14"/>
    <n v="-482.24290000000002"/>
    <n v="-12"/>
  </r>
  <r>
    <x v="401"/>
    <n v="6787714"/>
    <s v="NON-PROFESSIONAL USER"/>
    <s v="00678771460706"/>
    <s v="(66) 0869160323"/>
    <s v="896160"/>
    <x v="4"/>
    <n v="480.38330000000002"/>
    <n v="8"/>
    <n v="1.3161186301369863"/>
    <m/>
    <m/>
    <n v="0"/>
    <x v="14"/>
    <n v="-480.38330000000002"/>
    <n v="-8"/>
  </r>
  <r>
    <x v="0"/>
    <n v="6999999"/>
    <s v="DAYPASS - END-USER"/>
    <s v="0699999911707"/>
    <s v="N/A"/>
    <s v="827704"/>
    <x v="21"/>
    <n v="475.70089999999999"/>
    <n v="1"/>
    <n v="1.3032901369863013"/>
    <m/>
    <m/>
    <n v="0"/>
    <x v="14"/>
    <n v="-475.70089999999999"/>
    <n v="-1"/>
  </r>
  <r>
    <x v="402"/>
    <n v="6169331"/>
    <s v="OTHER COMMERCIAL SERVICE"/>
    <s v="0616933110430"/>
    <s v="(66) 0817165339"/>
    <s v="152374"/>
    <x v="3"/>
    <n v="465.42059999999998"/>
    <n v="3"/>
    <n v="1.2751249315068494"/>
    <m/>
    <m/>
    <n v="0"/>
    <x v="14"/>
    <n v="-465.42059999999998"/>
    <n v="-3"/>
  </r>
  <r>
    <x v="403"/>
    <n v="6726698"/>
    <s v="HOTEL &amp; RESORT ( B )"/>
    <s v="00672669880303"/>
    <s v="(66) 0612653222"/>
    <s v="896160"/>
    <x v="4"/>
    <n v="1268.2247"/>
    <n v="21"/>
    <n v="3.4745882191780821"/>
    <n v="806.54229999999995"/>
    <n v="13"/>
    <n v="2.2097049315068493"/>
    <x v="27"/>
    <n v="-461.68240000000003"/>
    <n v="-8"/>
  </r>
  <r>
    <x v="163"/>
    <n v="6787262"/>
    <s v="Self-Regist: End-User"/>
    <s v="00678726260797"/>
    <s v="(66) 0808259888"/>
    <s v="827712"/>
    <x v="20"/>
    <n v="460.74770000000001"/>
    <n v="1"/>
    <n v="1.2623224657534247"/>
    <m/>
    <m/>
    <n v="0"/>
    <x v="14"/>
    <n v="-460.74770000000001"/>
    <n v="-1"/>
  </r>
  <r>
    <x v="404"/>
    <n v="6731281"/>
    <s v="VARIETY FOOD SHOP"/>
    <s v="00673128160318"/>
    <s v="(66) 0984708750"/>
    <s v="821820"/>
    <x v="1"/>
    <n v="775.69169999999997"/>
    <n v="12"/>
    <n v="2.1251827397260272"/>
    <n v="322.43"/>
    <n v="5"/>
    <n v="0.88336986301369869"/>
    <x v="60"/>
    <n v="-453.26169999999996"/>
    <n v="-7"/>
  </r>
  <r>
    <x v="405"/>
    <n v="6774266"/>
    <s v="SMALL RETAIL SHOP/STALL"/>
    <s v="00677426640101"/>
    <s v="(66) 0629601828"/>
    <s v="831193"/>
    <x v="2"/>
    <n v="451.40190000000001"/>
    <n v="7"/>
    <n v="1.2367175342465753"/>
    <m/>
    <m/>
    <n v="0"/>
    <x v="14"/>
    <n v="-451.40190000000001"/>
    <n v="-7"/>
  </r>
  <r>
    <x v="406"/>
    <n v="6769670"/>
    <s v="PUB/BAR/KARAOKE"/>
    <s v="00676967000305"/>
    <s v="N/A"/>
    <s v="831193"/>
    <x v="2"/>
    <n v="451.40190000000001"/>
    <n v="7"/>
    <n v="1.2367175342465753"/>
    <m/>
    <m/>
    <n v="0"/>
    <x v="14"/>
    <n v="-451.40190000000001"/>
    <n v="-7"/>
  </r>
  <r>
    <x v="407"/>
    <n v="34032531"/>
    <s v="FOUNDATION/ASSOCIATION/ROTARY"/>
    <s v="3403253121505"/>
    <s v="(66) 0882038344"/>
    <s v="835081"/>
    <x v="8"/>
    <n v="451.40190000000001"/>
    <n v="11"/>
    <n v="1.2367175342465753"/>
    <m/>
    <m/>
    <n v="0"/>
    <x v="14"/>
    <n v="-451.40190000000001"/>
    <n v="-11"/>
  </r>
  <r>
    <x v="408"/>
    <n v="115030801"/>
    <s v="OTHER COMMERCIAL SERVICE"/>
    <s v="11503080110430"/>
    <s v="(66) 0846595542"/>
    <s v="835081"/>
    <x v="8"/>
    <n v="448.59809999999999"/>
    <n v="10"/>
    <n v="1.2290358904109588"/>
    <m/>
    <m/>
    <n v="0"/>
    <x v="14"/>
    <n v="-448.59809999999999"/>
    <n v="-10"/>
  </r>
  <r>
    <x v="409"/>
    <n v="6762664"/>
    <s v="MUSLIM/MIDDLE EAST FOOD"/>
    <s v="00676266411306"/>
    <s v="(66) 0842498841"/>
    <s v="827704"/>
    <x v="21"/>
    <n v="924.29899999999998"/>
    <n v="2"/>
    <n v="2.5323260273972603"/>
    <n v="475.70089999999999"/>
    <n v="1"/>
    <n v="1.3032901369863013"/>
    <x v="44"/>
    <n v="-448.59809999999999"/>
    <n v="-1"/>
  </r>
  <r>
    <x v="410"/>
    <n v="6789815"/>
    <s v="Self-Regist: End-User"/>
    <s v="00678981540797"/>
    <s v="(66) 0819933131"/>
    <s v="821820"/>
    <x v="1"/>
    <n v="447.66370000000001"/>
    <n v="7"/>
    <n v="1.2264758904109589"/>
    <m/>
    <m/>
    <n v="0"/>
    <x v="14"/>
    <n v="-447.66370000000001"/>
    <n v="-7"/>
  </r>
  <r>
    <x v="411"/>
    <n v="6740315"/>
    <s v="RICE FOOD KIOSK"/>
    <s v="00674031570329"/>
    <s v="(66) 0864000719"/>
    <s v="831193"/>
    <x v="2"/>
    <n v="510.28050000000002"/>
    <n v="8"/>
    <n v="1.3980287671232878"/>
    <n v="64.486000000000004"/>
    <n v="1"/>
    <n v="0.17667397260273973"/>
    <x v="44"/>
    <n v="-445.79450000000003"/>
    <n v="-7"/>
  </r>
  <r>
    <x v="212"/>
    <n v="21106574"/>
    <s v="NON-PROFESSIONAL USER"/>
    <s v="2110657460706"/>
    <s v="(66) 0859211460"/>
    <s v="821820"/>
    <x v="1"/>
    <n v="837.38340000000005"/>
    <n v="13"/>
    <n v="2.2942010958904109"/>
    <n v="392.52350000000001"/>
    <n v="6"/>
    <n v="1.0754068493150686"/>
    <x v="21"/>
    <n v="-444.85990000000004"/>
    <n v="-7"/>
  </r>
  <r>
    <x v="412"/>
    <n v="6784297"/>
    <s v="NON-PROFESSIONAL USER"/>
    <s v="00678429740706"/>
    <s v="(66) 0882603911"/>
    <s v="831193"/>
    <x v="2"/>
    <n v="443.93459999999999"/>
    <n v="7"/>
    <n v="1.2162591780821919"/>
    <m/>
    <m/>
    <n v="0"/>
    <x v="14"/>
    <n v="-443.93459999999999"/>
    <n v="-7"/>
  </r>
  <r>
    <x v="413"/>
    <n v="6778084"/>
    <s v="NON-PROFESSIONAL USER"/>
    <s v="00677808490706"/>
    <s v="(66) 0811194663"/>
    <s v="821820"/>
    <x v="1"/>
    <n v="443.92540000000002"/>
    <n v="7"/>
    <n v="1.2162339726027398"/>
    <m/>
    <m/>
    <n v="0"/>
    <x v="14"/>
    <n v="-443.92540000000002"/>
    <n v="-7"/>
  </r>
  <r>
    <x v="15"/>
    <n v="6778632"/>
    <s v="THAI FOOD"/>
    <s v="00677863220306"/>
    <s v="(66) 0987145185"/>
    <s v="163953"/>
    <x v="13"/>
    <n v="3796.7291"/>
    <n v="36"/>
    <n v="10.401997534246576"/>
    <n v="3355.14"/>
    <n v="32"/>
    <n v="9.1921643835616429"/>
    <x v="54"/>
    <n v="-441.58910000000014"/>
    <n v="-4"/>
  </r>
  <r>
    <x v="414"/>
    <n v="6739280"/>
    <s v="OTHER NON-FOOD SHOP"/>
    <s v="00673928070430"/>
    <s v="(66) 0882620017"/>
    <s v="821820"/>
    <x v="1"/>
    <n v="709.36440000000005"/>
    <n v="11"/>
    <n v="1.9434641095890413"/>
    <n v="269.15890000000002"/>
    <n v="4"/>
    <n v="0.73742164383561648"/>
    <x v="39"/>
    <n v="-440.20550000000003"/>
    <n v="-7"/>
  </r>
  <r>
    <x v="415"/>
    <n v="50515057"/>
    <s v="NON-PROFESSIONAL USER"/>
    <s v="05051505730706"/>
    <s v="(66) 0908923034"/>
    <s v="831193"/>
    <x v="2"/>
    <n v="633.64499999999998"/>
    <n v="10"/>
    <n v="1.7360136986301369"/>
    <n v="193.458"/>
    <n v="3"/>
    <n v="0.53002191780821917"/>
    <x v="40"/>
    <n v="-440.18700000000001"/>
    <n v="-7"/>
  </r>
  <r>
    <x v="416"/>
    <n v="303002886"/>
    <s v="VARIETY FOOD SHOP"/>
    <s v="30300288650318"/>
    <s v="(66) 0969101901"/>
    <s v="831193"/>
    <x v="2"/>
    <n v="438.31779999999998"/>
    <n v="7"/>
    <n v="1.2008706849315067"/>
    <m/>
    <m/>
    <n v="0"/>
    <x v="14"/>
    <n v="-438.31779999999998"/>
    <n v="-7"/>
  </r>
  <r>
    <x v="417"/>
    <n v="50514839"/>
    <s v="MUSLIM/MIDDLE EAST FOOD"/>
    <s v="05051483941313"/>
    <s v="(66) 0824944613"/>
    <s v="831193"/>
    <x v="2"/>
    <n v="438.31779999999998"/>
    <n v="7"/>
    <n v="1.2008706849315067"/>
    <m/>
    <m/>
    <n v="0"/>
    <x v="14"/>
    <n v="-438.31779999999998"/>
    <n v="-7"/>
  </r>
  <r>
    <x v="418"/>
    <n v="6765524"/>
    <s v="COFFEE/DRINKS/SNACK/BAKERY SHOP"/>
    <s v="00676552470322"/>
    <s v="(66) 0865118887"/>
    <s v="831193"/>
    <x v="2"/>
    <n v="438.31760000000003"/>
    <n v="7"/>
    <n v="1.2008701369863015"/>
    <m/>
    <m/>
    <n v="0"/>
    <x v="14"/>
    <n v="-438.31760000000003"/>
    <n v="-7"/>
  </r>
  <r>
    <x v="419"/>
    <n v="6167788"/>
    <s v="MINIMART"/>
    <s v="00616778881106"/>
    <s v="(66) 0894894607"/>
    <s v="831193"/>
    <x v="2"/>
    <n v="436.4486"/>
    <n v="7"/>
    <n v="1.1957495890410959"/>
    <m/>
    <m/>
    <n v="0"/>
    <x v="14"/>
    <n v="-436.4486"/>
    <n v="-7"/>
  </r>
  <r>
    <x v="55"/>
    <n v="6784487"/>
    <s v="DAYPASS - END-USER"/>
    <s v="00678448711707"/>
    <s v="N/A"/>
    <s v="821820"/>
    <x v="1"/>
    <n v="569.15899999999999"/>
    <n v="9"/>
    <n v="1.5593397260273973"/>
    <n v="134.5795"/>
    <n v="2"/>
    <n v="0.3687109589041096"/>
    <x v="43"/>
    <n v="-434.5795"/>
    <n v="-7"/>
  </r>
  <r>
    <x v="420"/>
    <n v="87035776"/>
    <s v="NOODLE FOOD SHOP"/>
    <s v="08703577660319"/>
    <s v="(66) 0844727742"/>
    <s v="831193"/>
    <x v="2"/>
    <n v="429.916"/>
    <n v="7"/>
    <n v="1.1778520547945206"/>
    <m/>
    <m/>
    <n v="0"/>
    <x v="14"/>
    <n v="-429.916"/>
    <n v="-7"/>
  </r>
  <r>
    <x v="421"/>
    <n v="6087482"/>
    <s v="HOTEL &amp; RESORT ( C )"/>
    <s v="0608748201304"/>
    <s v="(66) 0992690404"/>
    <s v="835081"/>
    <x v="8"/>
    <n v="1920.5606"/>
    <n v="45"/>
    <n v="5.2618098630136991"/>
    <n v="1490.645"/>
    <n v="34"/>
    <n v="4.0839589041095889"/>
    <x v="28"/>
    <n v="-429.91560000000004"/>
    <n v="-11"/>
  </r>
  <r>
    <x v="422"/>
    <n v="6177212"/>
    <s v="OFFICE (PRIVATE SECTOR)"/>
    <s v="0617721280507"/>
    <m/>
    <s v="163953"/>
    <x v="13"/>
    <n v="429.90660000000003"/>
    <n v="4"/>
    <n v="1.1778263013698631"/>
    <m/>
    <m/>
    <n v="0"/>
    <x v="14"/>
    <n v="-429.90660000000003"/>
    <n v="-4"/>
  </r>
  <r>
    <x v="423"/>
    <n v="50027673"/>
    <s v="COFFEE/DRINKS/SNACK/BAKERY SHOP"/>
    <s v="5002767300322"/>
    <s v="(66) 0818266829"/>
    <s v="163953"/>
    <x v="13"/>
    <n v="429.90649999999999"/>
    <n v="4"/>
    <n v="1.1778260273972603"/>
    <m/>
    <m/>
    <n v="0"/>
    <x v="14"/>
    <n v="-429.90649999999999"/>
    <n v="-4"/>
  </r>
  <r>
    <x v="424"/>
    <n v="41613667"/>
    <s v="HOTEL &amp; RESORT ( C )"/>
    <s v="04161366711302"/>
    <s v="(66) 0869240339"/>
    <s v="163953"/>
    <x v="13"/>
    <n v="429.90649999999999"/>
    <n v="4"/>
    <n v="1.1778260273972603"/>
    <m/>
    <m/>
    <n v="0"/>
    <x v="14"/>
    <n v="-429.90649999999999"/>
    <n v="-4"/>
  </r>
  <r>
    <x v="425"/>
    <n v="6153171"/>
    <s v="OTHER COMMERCIAL SERVICE"/>
    <s v="0615317180430"/>
    <s v="(66) 0819600479"/>
    <s v="163953"/>
    <x v="13"/>
    <n v="429.90649999999999"/>
    <n v="4"/>
    <n v="1.1778260273972603"/>
    <m/>
    <m/>
    <n v="0"/>
    <x v="14"/>
    <n v="-429.90649999999999"/>
    <n v="-4"/>
  </r>
  <r>
    <x v="44"/>
    <n v="6727657"/>
    <s v="COFFEE/DRINKS/SNACK/BAKERY SHOP"/>
    <s v="00672765760322"/>
    <s v="(66) 0890430534"/>
    <s v="152375"/>
    <x v="7"/>
    <n v="3041.1215000000002"/>
    <n v="19"/>
    <n v="8.3318397260273986"/>
    <n v="2612.1493999999998"/>
    <n v="16"/>
    <n v="7.1565736986301367"/>
    <x v="38"/>
    <n v="-428.97210000000041"/>
    <n v="-3"/>
  </r>
  <r>
    <x v="426"/>
    <n v="6726981"/>
    <s v="NON-PROFESSIONAL USER"/>
    <s v="00672698190706"/>
    <s v="(66) 0946392902"/>
    <s v="831193"/>
    <x v="2"/>
    <n v="428.97199999999998"/>
    <n v="7"/>
    <n v="1.1752657534246576"/>
    <m/>
    <m/>
    <n v="0"/>
    <x v="14"/>
    <n v="-428.97199999999998"/>
    <n v="-7"/>
  </r>
  <r>
    <x v="83"/>
    <n v="6755223"/>
    <s v="THAI FOOD"/>
    <s v="00675522340306"/>
    <s v="(66) 0612842882"/>
    <s v="152543"/>
    <x v="10"/>
    <n v="1355.1402"/>
    <n v="13"/>
    <n v="3.7127128767123287"/>
    <n v="933.64490000000001"/>
    <n v="9"/>
    <n v="2.5579312328767125"/>
    <x v="34"/>
    <n v="-421.49530000000004"/>
    <n v="-4"/>
  </r>
  <r>
    <x v="427"/>
    <n v="6768810"/>
    <s v="THAI FOOD"/>
    <s v="00676881020306"/>
    <s v="(66) 0942282279"/>
    <s v="835081"/>
    <x v="8"/>
    <n v="420.5607"/>
    <n v="10"/>
    <n v="1.1522210958904109"/>
    <m/>
    <m/>
    <n v="0"/>
    <x v="14"/>
    <n v="-420.5607"/>
    <n v="-10"/>
  </r>
  <r>
    <x v="428"/>
    <n v="6177890"/>
    <s v="THAI FOOD"/>
    <s v="0617789090306"/>
    <s v="(66) 0814721131"/>
    <s v="835081"/>
    <x v="8"/>
    <n v="420.5607"/>
    <n v="10"/>
    <n v="1.1522210958904109"/>
    <m/>
    <m/>
    <n v="0"/>
    <x v="14"/>
    <n v="-420.5607"/>
    <n v="-10"/>
  </r>
  <r>
    <x v="61"/>
    <n v="41622044"/>
    <s v="OTHER STREET FOOD SHOP"/>
    <s v="04162204480328"/>
    <s v="(66) 0613189105"/>
    <s v="821820"/>
    <x v="1"/>
    <n v="899.06569999999999"/>
    <n v="14"/>
    <n v="2.4631936986301368"/>
    <n v="479.4393"/>
    <n v="7"/>
    <n v="1.3135323287671232"/>
    <x v="23"/>
    <n v="-419.62639999999999"/>
    <n v="-7"/>
  </r>
  <r>
    <x v="217"/>
    <n v="6738690"/>
    <s v="HOTEL &amp; RESORT ( C )"/>
    <s v="00673869030302"/>
    <s v="(66) 0814171786"/>
    <s v="163953"/>
    <x v="13"/>
    <n v="2191.5889999999999"/>
    <n v="21"/>
    <n v="6.0043534246575341"/>
    <n v="1772.8973000000001"/>
    <n v="17"/>
    <n v="4.8572528767123293"/>
    <x v="30"/>
    <n v="-418.69169999999986"/>
    <n v="-4"/>
  </r>
  <r>
    <x v="127"/>
    <n v="6783838"/>
    <s v="THAI NORTHEASTERN FOOD"/>
    <s v="00678383870307"/>
    <s v="(66) 0815467833"/>
    <s v="152543"/>
    <x v="10"/>
    <n v="520.56079999999997"/>
    <n v="5"/>
    <n v="1.4261939726027397"/>
    <n v="101.86920000000001"/>
    <n v="1"/>
    <n v="0.279093698630137"/>
    <x v="44"/>
    <n v="-418.69159999999999"/>
    <n v="-4"/>
  </r>
  <r>
    <x v="374"/>
    <n v="6760966"/>
    <s v="PUB/BAR/KARAOKE"/>
    <s v="00676096680305"/>
    <s v="(66) 0839281849"/>
    <s v="163953"/>
    <x v="13"/>
    <n v="418.69159999999999"/>
    <n v="4"/>
    <n v="1.1471002739726026"/>
    <m/>
    <m/>
    <n v="0"/>
    <x v="14"/>
    <n v="-418.69159999999999"/>
    <n v="-4"/>
  </r>
  <r>
    <x v="300"/>
    <n v="6776606"/>
    <s v="Self-Regist: End-User"/>
    <s v="00677660610797"/>
    <s v="(66) 0949377990"/>
    <s v="163953"/>
    <x v="13"/>
    <n v="418.69159999999999"/>
    <n v="4"/>
    <n v="1.1471002739726026"/>
    <m/>
    <m/>
    <n v="0"/>
    <x v="14"/>
    <n v="-418.69159999999999"/>
    <n v="-4"/>
  </r>
  <r>
    <x v="429"/>
    <n v="50522635"/>
    <s v="NON-PROFESSIONAL USER"/>
    <s v="05052263580706"/>
    <s v="(66) 0892612277"/>
    <s v="896160"/>
    <x v="4"/>
    <n v="417.75720000000001"/>
    <n v="7"/>
    <n v="1.1445402739726027"/>
    <m/>
    <m/>
    <n v="0"/>
    <x v="14"/>
    <n v="-417.75720000000001"/>
    <n v="-7"/>
  </r>
  <r>
    <x v="430"/>
    <n v="6799664"/>
    <s v="Self-Regist: End-User"/>
    <s v="00679966470797"/>
    <s v="(66) 0629491363"/>
    <s v="896160"/>
    <x v="4"/>
    <n v="417.75700000000001"/>
    <n v="7"/>
    <n v="1.1445397260273973"/>
    <m/>
    <m/>
    <n v="0"/>
    <x v="14"/>
    <n v="-417.75700000000001"/>
    <n v="-7"/>
  </r>
  <r>
    <x v="431"/>
    <n v="6783311"/>
    <s v="NON-PROFESSIONAL USER"/>
    <s v="00678331180706"/>
    <s v="(66) 0831651304"/>
    <s v="122829"/>
    <x v="14"/>
    <n v="414.95330000000001"/>
    <n v="2"/>
    <n v="1.1368583561643837"/>
    <m/>
    <m/>
    <n v="0"/>
    <x v="14"/>
    <n v="-414.95330000000001"/>
    <n v="-2"/>
  </r>
  <r>
    <x v="83"/>
    <n v="6755223"/>
    <s v="THAI FOOD"/>
    <s v="00675522340306"/>
    <s v="(66) 0612842882"/>
    <s v="163953"/>
    <x v="13"/>
    <n v="1884.1122"/>
    <n v="18"/>
    <n v="5.1619512328767128"/>
    <n v="1471.028"/>
    <n v="14"/>
    <n v="4.0302136986301367"/>
    <x v="37"/>
    <n v="-413.08420000000001"/>
    <n v="-4"/>
  </r>
  <r>
    <x v="432"/>
    <n v="41630653"/>
    <s v="Self-Regist: End-User"/>
    <s v="04163065310797"/>
    <s v="(66) 0802633355"/>
    <s v="896160"/>
    <x v="4"/>
    <n v="412.14949999999999"/>
    <n v="7"/>
    <n v="1.129176712328767"/>
    <m/>
    <m/>
    <n v="0"/>
    <x v="14"/>
    <n v="-412.14949999999999"/>
    <n v="-7"/>
  </r>
  <r>
    <x v="31"/>
    <n v="6780666"/>
    <s v="DAYPASS - END-USER"/>
    <s v="00678066670707"/>
    <s v="N/A"/>
    <s v="152543"/>
    <x v="10"/>
    <n v="726.16819999999996"/>
    <n v="7"/>
    <n v="1.9895019178082192"/>
    <n v="314.01870000000002"/>
    <n v="3"/>
    <n v="0.86032520547945213"/>
    <x v="40"/>
    <n v="-412.14949999999993"/>
    <n v="-4"/>
  </r>
  <r>
    <x v="433"/>
    <n v="6740264"/>
    <s v="BAKERY SHOP"/>
    <s v="00674026480321"/>
    <s v="(66) 0988032083"/>
    <s v="896160"/>
    <x v="4"/>
    <n v="409.34589999999997"/>
    <n v="7"/>
    <n v="1.121495616438356"/>
    <m/>
    <m/>
    <n v="0"/>
    <x v="14"/>
    <n v="-409.34589999999997"/>
    <n v="-7"/>
  </r>
  <r>
    <x v="379"/>
    <n v="6729384"/>
    <s v="JAPANESE FOOD"/>
    <s v="00672938460310"/>
    <s v="(66) 0929965469"/>
    <s v="152543"/>
    <x v="10"/>
    <n v="617.75699999999995"/>
    <n v="6"/>
    <n v="1.6924849315068491"/>
    <n v="209.3458"/>
    <n v="2"/>
    <n v="0.57355013698630131"/>
    <x v="43"/>
    <n v="-408.41119999999995"/>
    <n v="-4"/>
  </r>
  <r>
    <x v="398"/>
    <n v="6154786"/>
    <s v="MEDICAL STATION (HOSPITAL/CLINIC)"/>
    <s v="0615478680501"/>
    <m/>
    <s v="163953"/>
    <x v="13"/>
    <n v="405.60750000000002"/>
    <n v="4"/>
    <n v="1.1112534246575343"/>
    <m/>
    <m/>
    <n v="0"/>
    <x v="14"/>
    <n v="-405.60750000000002"/>
    <n v="-4"/>
  </r>
  <r>
    <x v="29"/>
    <n v="6739204"/>
    <s v="OTHER ASIAN FOOD"/>
    <s v="00673920490326"/>
    <s v="(66) 0811457893"/>
    <s v="163953"/>
    <x v="13"/>
    <n v="1355.1403"/>
    <n v="13"/>
    <n v="3.7127131506849316"/>
    <n v="950.4674"/>
    <n v="9"/>
    <n v="2.6040202739726026"/>
    <x v="34"/>
    <n v="-404.67290000000003"/>
    <n v="-4"/>
  </r>
  <r>
    <x v="434"/>
    <n v="6144047"/>
    <s v="OTHER COMMERCIAL SERVICE"/>
    <s v="00614404712430"/>
    <s v="(66) 0815911964"/>
    <s v="122829"/>
    <x v="14"/>
    <n v="579.43920000000003"/>
    <n v="3"/>
    <n v="1.5875046575342466"/>
    <n v="182.24299999999999"/>
    <n v="1"/>
    <n v="0.4992958904109589"/>
    <x v="44"/>
    <n v="-397.19620000000003"/>
    <n v="-2"/>
  </r>
  <r>
    <x v="4"/>
    <n v="6178804"/>
    <s v="CATERING BUSINESS"/>
    <s v="0617880420323"/>
    <s v="(66) 0946085553"/>
    <s v="122866"/>
    <x v="5"/>
    <n v="396.26170000000002"/>
    <n v="2"/>
    <n v="1.0856484931506849"/>
    <m/>
    <m/>
    <n v="0"/>
    <x v="14"/>
    <n v="-396.26170000000002"/>
    <n v="-2"/>
  </r>
  <r>
    <x v="435"/>
    <n v="6171816"/>
    <s v="COFFEE/DRINKS/SNACK/BAKERY SHOP"/>
    <s v="0617181630322"/>
    <s v="(66) 0996326399"/>
    <s v="164079"/>
    <x v="9"/>
    <n v="392.52339999999998"/>
    <n v="3"/>
    <n v="1.0754065753424658"/>
    <m/>
    <m/>
    <n v="0"/>
    <x v="14"/>
    <n v="-392.52339999999998"/>
    <n v="-3"/>
  </r>
  <r>
    <x v="436"/>
    <n v="6781677"/>
    <s v="NON-PROFESSIONAL USER"/>
    <s v="00678167701706"/>
    <s v="(66) 0827725426"/>
    <s v="164079"/>
    <x v="9"/>
    <n v="392.52339999999998"/>
    <n v="3"/>
    <n v="1.0754065753424658"/>
    <m/>
    <m/>
    <n v="0"/>
    <x v="14"/>
    <n v="-392.52339999999998"/>
    <n v="-3"/>
  </r>
  <r>
    <x v="437"/>
    <n v="41034534"/>
    <s v="THAI FOOD"/>
    <s v="4103453480306"/>
    <s v="(66) 0654942569"/>
    <s v="152544"/>
    <x v="6"/>
    <n v="392.52339999999998"/>
    <n v="3"/>
    <n v="1.0754065753424658"/>
    <m/>
    <m/>
    <n v="0"/>
    <x v="14"/>
    <n v="-392.52339999999998"/>
    <n v="-3"/>
  </r>
  <r>
    <x v="438"/>
    <n v="6770381"/>
    <s v="NON-PROFESSIONAL USER"/>
    <s v="00677038100706"/>
    <s v="(66) 0814900281"/>
    <s v="201928"/>
    <x v="12"/>
    <n v="392.52330000000001"/>
    <n v="3"/>
    <n v="1.0754063013698629"/>
    <m/>
    <m/>
    <n v="0"/>
    <x v="14"/>
    <n v="-392.52330000000001"/>
    <n v="-3"/>
  </r>
  <r>
    <x v="439"/>
    <n v="6784974"/>
    <s v="Self-Regist: End-User"/>
    <s v="00678497400797"/>
    <s v="(66) 0821916597"/>
    <s v="201928"/>
    <x v="12"/>
    <n v="392.52330000000001"/>
    <n v="3"/>
    <n v="1.0754063013698629"/>
    <m/>
    <m/>
    <n v="0"/>
    <x v="14"/>
    <n v="-392.52330000000001"/>
    <n v="-3"/>
  </r>
  <r>
    <x v="440"/>
    <n v="6165306"/>
    <s v="SMALL RETAIL SHOP/STALL"/>
    <s v="0616530620101"/>
    <s v="(66) 0871836766"/>
    <s v="164079"/>
    <x v="9"/>
    <n v="392.52330000000001"/>
    <n v="3"/>
    <n v="1.0754063013698629"/>
    <m/>
    <m/>
    <n v="0"/>
    <x v="14"/>
    <n v="-392.52330000000001"/>
    <n v="-3"/>
  </r>
  <r>
    <x v="441"/>
    <n v="6014754"/>
    <s v="LAUNDRY SHOP"/>
    <s v="0601475480405"/>
    <s v="(66) 0819922388"/>
    <s v="201928"/>
    <x v="12"/>
    <n v="392.52330000000001"/>
    <n v="3"/>
    <n v="1.0754063013698629"/>
    <m/>
    <m/>
    <n v="0"/>
    <x v="14"/>
    <n v="-392.52330000000001"/>
    <n v="-3"/>
  </r>
  <r>
    <x v="442"/>
    <n v="6628703"/>
    <s v="NON-PROFESSIONAL USER"/>
    <s v="0662870311706"/>
    <m/>
    <s v="201928"/>
    <x v="12"/>
    <n v="392.52330000000001"/>
    <n v="3"/>
    <n v="1.0754063013698629"/>
    <m/>
    <m/>
    <n v="0"/>
    <x v="14"/>
    <n v="-392.52330000000001"/>
    <n v="-3"/>
  </r>
  <r>
    <x v="443"/>
    <n v="6755401"/>
    <s v="THAI FOOD"/>
    <s v="00675540100103"/>
    <s v="(66) 0992226261"/>
    <s v="164079"/>
    <x v="9"/>
    <n v="392.52330000000001"/>
    <n v="3"/>
    <n v="1.0754063013698629"/>
    <m/>
    <m/>
    <n v="0"/>
    <x v="14"/>
    <n v="-392.52330000000001"/>
    <n v="-3"/>
  </r>
  <r>
    <x v="444"/>
    <n v="6160065"/>
    <s v="OFFICE SUPPLY SHOP"/>
    <s v="0616006521202"/>
    <s v="(66) 0898500141"/>
    <s v="122829"/>
    <x v="14"/>
    <n v="390.6542"/>
    <n v="2"/>
    <n v="1.0702854794520549"/>
    <m/>
    <m/>
    <n v="0"/>
    <x v="14"/>
    <n v="-390.6542"/>
    <n v="-2"/>
  </r>
  <r>
    <x v="445"/>
    <n v="6783115"/>
    <s v="HOTEL &amp; RESORT ( B )"/>
    <s v="00678311511303"/>
    <s v="(66) 0927360911"/>
    <s v="201928"/>
    <x v="12"/>
    <n v="387.85039999999998"/>
    <n v="3"/>
    <n v="1.0626038356164382"/>
    <m/>
    <m/>
    <n v="0"/>
    <x v="14"/>
    <n v="-387.85039999999998"/>
    <n v="-3"/>
  </r>
  <r>
    <x v="446"/>
    <n v="6760429"/>
    <s v="THAI FOOD"/>
    <s v="00676042990306"/>
    <s v="(66) 0641595621"/>
    <s v="152544"/>
    <x v="6"/>
    <n v="387.85039999999998"/>
    <n v="3"/>
    <n v="1.0626038356164382"/>
    <m/>
    <m/>
    <n v="0"/>
    <x v="14"/>
    <n v="-387.85039999999998"/>
    <n v="-3"/>
  </r>
  <r>
    <x v="147"/>
    <n v="6730539"/>
    <s v="MOVABLE VAN FOOD"/>
    <s v="00673053980120"/>
    <s v="(66) 0843780041"/>
    <s v="831193"/>
    <x v="2"/>
    <n v="386.91590000000002"/>
    <n v="6"/>
    <n v="1.0600435616438357"/>
    <m/>
    <m/>
    <n v="0"/>
    <x v="14"/>
    <n v="-386.91590000000002"/>
    <n v="-6"/>
  </r>
  <r>
    <x v="447"/>
    <n v="6600529"/>
    <s v="NON-PROFESSIONAL USER"/>
    <s v="0660052933706"/>
    <m/>
    <s v="821820"/>
    <x v="1"/>
    <n v="386.91590000000002"/>
    <n v="6"/>
    <n v="1.0600435616438357"/>
    <m/>
    <m/>
    <n v="0"/>
    <x v="14"/>
    <n v="-386.91590000000002"/>
    <n v="-6"/>
  </r>
  <r>
    <x v="448"/>
    <n v="50527309"/>
    <s v="Self-Regist: End-User"/>
    <s v="05052730910797"/>
    <s v="(66) 0858607594"/>
    <s v="831193"/>
    <x v="2"/>
    <n v="386.91590000000002"/>
    <n v="6"/>
    <n v="1.0600435616438357"/>
    <m/>
    <m/>
    <n v="0"/>
    <x v="14"/>
    <n v="-386.91590000000002"/>
    <n v="-6"/>
  </r>
  <r>
    <x v="449"/>
    <n v="6746534"/>
    <s v="VARIETY FOOD SHOP"/>
    <s v="00674653430318"/>
    <s v="(66) 0643594263"/>
    <s v="831193"/>
    <x v="2"/>
    <n v="383.17759999999998"/>
    <n v="6"/>
    <n v="1.0498016438356164"/>
    <m/>
    <m/>
    <n v="0"/>
    <x v="14"/>
    <n v="-383.17759999999998"/>
    <n v="-6"/>
  </r>
  <r>
    <x v="388"/>
    <n v="6765696"/>
    <s v="THAI FOOD"/>
    <s v="00676569620306"/>
    <s v="(66) 0819616121"/>
    <s v="152544"/>
    <x v="6"/>
    <n v="514.01859999999999"/>
    <n v="4"/>
    <n v="1.4082701369863013"/>
    <n v="130.84110000000001"/>
    <n v="1"/>
    <n v="0.35846876712328768"/>
    <x v="44"/>
    <n v="-383.17750000000001"/>
    <n v="-3"/>
  </r>
  <r>
    <x v="450"/>
    <n v="6766835"/>
    <s v="NON-PROFESSIONAL USER"/>
    <s v="00676683520706"/>
    <s v="(66) 0660122622"/>
    <s v="821820"/>
    <x v="1"/>
    <n v="382.24310000000003"/>
    <n v="6"/>
    <n v="1.0472413698630139"/>
    <m/>
    <m/>
    <n v="0"/>
    <x v="14"/>
    <n v="-382.24310000000003"/>
    <n v="-6"/>
  </r>
  <r>
    <x v="451"/>
    <n v="6733737"/>
    <s v="BUTCHERY SHOP/STALL"/>
    <s v="00673373780103"/>
    <s v="(66) 0936245456"/>
    <s v="821820"/>
    <x v="1"/>
    <n v="382.24299999999999"/>
    <n v="6"/>
    <n v="1.047241095890411"/>
    <m/>
    <m/>
    <n v="0"/>
    <x v="14"/>
    <n v="-382.24299999999999"/>
    <n v="-6"/>
  </r>
  <r>
    <x v="452"/>
    <n v="6771359"/>
    <s v="MINIMART"/>
    <s v="00677135970106"/>
    <s v="(66) 0642292624"/>
    <s v="164079"/>
    <x v="9"/>
    <n v="382.24290000000002"/>
    <n v="3"/>
    <n v="1.0472408219178082"/>
    <m/>
    <m/>
    <n v="0"/>
    <x v="14"/>
    <n v="-382.24290000000002"/>
    <n v="-3"/>
  </r>
  <r>
    <x v="453"/>
    <n v="6119877"/>
    <s v="OTHER NON-FOOD SHOP"/>
    <s v="0611987730230"/>
    <m/>
    <s v="201928"/>
    <x v="12"/>
    <n v="382.24290000000002"/>
    <n v="3"/>
    <n v="1.0472408219178082"/>
    <m/>
    <m/>
    <n v="0"/>
    <x v="14"/>
    <n v="-382.24290000000002"/>
    <n v="-3"/>
  </r>
  <r>
    <x v="454"/>
    <n v="6149194"/>
    <s v="SMALL RETAIL SHOP/STALL"/>
    <s v="0614919411101"/>
    <s v="(66) 0819538348"/>
    <s v="821820"/>
    <x v="1"/>
    <n v="379.43939999999998"/>
    <n v="6"/>
    <n v="1.03956"/>
    <m/>
    <m/>
    <n v="0"/>
    <x v="14"/>
    <n v="-379.43939999999998"/>
    <n v="-6"/>
  </r>
  <r>
    <x v="172"/>
    <n v="6795891"/>
    <s v="Self-Regist: End-User"/>
    <s v="00679589170797"/>
    <s v="(66) 0991433118"/>
    <s v="827718"/>
    <x v="19"/>
    <n v="378.50470000000001"/>
    <n v="1"/>
    <n v="1.0369991780821919"/>
    <m/>
    <m/>
    <n v="0"/>
    <x v="14"/>
    <n v="-378.50470000000001"/>
    <n v="-1"/>
  </r>
  <r>
    <x v="325"/>
    <n v="6129460"/>
    <s v="NON-PROFESSIONAL USER"/>
    <s v="0612946090706"/>
    <s v="(66) 0818850774"/>
    <s v="827718"/>
    <x v="19"/>
    <n v="378.50470000000001"/>
    <n v="1"/>
    <n v="1.0369991780821919"/>
    <m/>
    <m/>
    <n v="0"/>
    <x v="14"/>
    <n v="-378.50470000000001"/>
    <n v="-1"/>
  </r>
  <r>
    <x v="455"/>
    <n v="6761806"/>
    <s v="VARIETY FOOD SHOP"/>
    <s v="00676180670318"/>
    <s v="(66) 0988296240"/>
    <s v="831193"/>
    <x v="2"/>
    <n v="810.28060000000005"/>
    <n v="13"/>
    <n v="2.2199468493150687"/>
    <n v="432.71039999999999"/>
    <n v="7"/>
    <n v="1.1855079452054795"/>
    <x v="23"/>
    <n v="-377.57020000000006"/>
    <n v="-6"/>
  </r>
  <r>
    <x v="451"/>
    <n v="6733737"/>
    <s v="BUTCHERY SHOP/STALL"/>
    <s v="00673373780103"/>
    <s v="(66) 0936245456"/>
    <s v="831193"/>
    <x v="2"/>
    <n v="375.70089999999999"/>
    <n v="6"/>
    <n v="1.0293175342465752"/>
    <m/>
    <m/>
    <n v="0"/>
    <x v="14"/>
    <n v="-375.70089999999999"/>
    <n v="-6"/>
  </r>
  <r>
    <x v="456"/>
    <n v="6755497"/>
    <s v="COSMETIC &amp; BEAUTY SHOP/KIOSK"/>
    <s v="00675549732109"/>
    <s v="(66) 0611562956"/>
    <s v="201928"/>
    <x v="12"/>
    <n v="501.8691"/>
    <n v="4"/>
    <n v="1.3749838356164383"/>
    <n v="126.1682"/>
    <n v="1"/>
    <n v="0.34566630136986298"/>
    <x v="44"/>
    <n v="-375.70089999999999"/>
    <n v="-3"/>
  </r>
  <r>
    <x v="457"/>
    <n v="6073398"/>
    <s v="TRAVEL AGENT"/>
    <s v="0607339891408"/>
    <m/>
    <s v="152375"/>
    <x v="7"/>
    <n v="542.99059999999997"/>
    <n v="3"/>
    <n v="1.4876454794520546"/>
    <n v="167.28970000000001"/>
    <n v="1"/>
    <n v="0.45832794520547948"/>
    <x v="44"/>
    <n v="-375.70089999999993"/>
    <n v="-2"/>
  </r>
  <r>
    <x v="458"/>
    <n v="41628593"/>
    <s v="NON-PROFESSIONAL USER"/>
    <s v="04162859390706"/>
    <s v="(66) 0990373724"/>
    <s v="831193"/>
    <x v="2"/>
    <n v="374.76639999999998"/>
    <n v="6"/>
    <n v="1.0267572602739725"/>
    <m/>
    <m/>
    <n v="0"/>
    <x v="14"/>
    <n v="-374.76639999999998"/>
    <n v="-6"/>
  </r>
  <r>
    <x v="215"/>
    <n v="34541819"/>
    <s v="THAI FOOD"/>
    <s v="03454181941306"/>
    <s v="(66) 0642685879"/>
    <s v="831193"/>
    <x v="2"/>
    <n v="502.80369999999999"/>
    <n v="8"/>
    <n v="1.3775443835616439"/>
    <n v="128.97200000000001"/>
    <n v="2"/>
    <n v="0.35334794520547946"/>
    <x v="43"/>
    <n v="-373.83169999999996"/>
    <n v="-6"/>
  </r>
  <r>
    <x v="459"/>
    <n v="6778689"/>
    <s v="OTHER ASIAN FOOD"/>
    <s v="00677868932326"/>
    <s v="(66) 0804344396"/>
    <s v="831193"/>
    <x v="2"/>
    <n v="372.89729999999997"/>
    <n v="6"/>
    <n v="1.0216364383561642"/>
    <m/>
    <m/>
    <n v="0"/>
    <x v="14"/>
    <n v="-372.89729999999997"/>
    <n v="-6"/>
  </r>
  <r>
    <x v="460"/>
    <n v="6730701"/>
    <s v="OTHER COMMERCIAL SERVICE"/>
    <s v="00673070140430"/>
    <s v="(66) 0979653559"/>
    <s v="835081"/>
    <x v="8"/>
    <n v="462.61680000000001"/>
    <n v="11"/>
    <n v="1.2674432876712329"/>
    <n v="89.7196"/>
    <n v="2"/>
    <n v="0.24580712328767124"/>
    <x v="43"/>
    <n v="-372.8972"/>
    <n v="-9"/>
  </r>
  <r>
    <x v="461"/>
    <n v="6731461"/>
    <s v="THAI FOOD"/>
    <s v="00673146180306"/>
    <s v="(66) 0611653953"/>
    <s v="152544"/>
    <x v="6"/>
    <n v="1419.626"/>
    <n v="11"/>
    <n v="3.8893863013698629"/>
    <n v="1046.7288000000001"/>
    <n v="8"/>
    <n v="2.8677501369863014"/>
    <x v="12"/>
    <n v="-372.89719999999988"/>
    <n v="-3"/>
  </r>
  <r>
    <x v="462"/>
    <n v="6622883"/>
    <s v="NON-PROFESSIONAL USER"/>
    <s v="0662288300706"/>
    <m/>
    <s v="201928"/>
    <x v="12"/>
    <n v="371.02800000000002"/>
    <n v="3"/>
    <n v="1.0165150684931508"/>
    <m/>
    <m/>
    <n v="0"/>
    <x v="14"/>
    <n v="-371.02800000000002"/>
    <n v="-3"/>
  </r>
  <r>
    <x v="348"/>
    <n v="41638946"/>
    <s v="SMALL RETAIL SHOP/STALL"/>
    <s v="04163894630101"/>
    <s v="(66) 0841511518"/>
    <s v="152375"/>
    <x v="7"/>
    <n v="370.09350000000001"/>
    <n v="2"/>
    <n v="1.013954794520548"/>
    <m/>
    <m/>
    <n v="0"/>
    <x v="14"/>
    <n v="-370.09350000000001"/>
    <n v="-2"/>
  </r>
  <r>
    <x v="463"/>
    <n v="6795886"/>
    <s v="Self-Regist: End-User"/>
    <s v="00679588670797"/>
    <s v="(66) 0621910928"/>
    <s v="152375"/>
    <x v="7"/>
    <n v="370.09350000000001"/>
    <n v="2"/>
    <n v="1.013954794520548"/>
    <m/>
    <m/>
    <n v="0"/>
    <x v="14"/>
    <n v="-370.09350000000001"/>
    <n v="-2"/>
  </r>
  <r>
    <x v="464"/>
    <n v="6718769"/>
    <s v="NOODLE FOOD SHOP"/>
    <s v="0671876990319"/>
    <s v="(66) 0947094855"/>
    <s v="152374"/>
    <x v="3"/>
    <n v="370.09350000000001"/>
    <n v="2"/>
    <n v="1.013954794520548"/>
    <m/>
    <m/>
    <n v="0"/>
    <x v="14"/>
    <n v="-370.09350000000001"/>
    <n v="-2"/>
  </r>
  <r>
    <x v="465"/>
    <n v="41047533"/>
    <s v="NON-PROFESSIONAL USER"/>
    <s v="4104753300706"/>
    <s v="(66) 0878167277"/>
    <s v="152374"/>
    <x v="3"/>
    <n v="370.09350000000001"/>
    <n v="2"/>
    <n v="1.013954794520548"/>
    <m/>
    <m/>
    <n v="0"/>
    <x v="14"/>
    <n v="-370.09350000000001"/>
    <n v="-2"/>
  </r>
  <r>
    <x v="466"/>
    <n v="8905952"/>
    <s v="NON-PROFESSIONAL USER"/>
    <s v="00890595230706"/>
    <s v="(66) 0925505430"/>
    <s v="152374"/>
    <x v="3"/>
    <n v="370.09350000000001"/>
    <n v="2"/>
    <n v="1.013954794520548"/>
    <m/>
    <m/>
    <n v="0"/>
    <x v="14"/>
    <n v="-370.09350000000001"/>
    <n v="-2"/>
  </r>
  <r>
    <x v="467"/>
    <n v="6739829"/>
    <s v="OTHER COMMERCIAL SERVICE"/>
    <s v="00673982970430"/>
    <s v="(66) 0998175835"/>
    <s v="152374"/>
    <x v="3"/>
    <n v="370.09350000000001"/>
    <n v="2"/>
    <n v="1.013954794520548"/>
    <m/>
    <m/>
    <n v="0"/>
    <x v="14"/>
    <n v="-370.09350000000001"/>
    <n v="-2"/>
  </r>
  <r>
    <x v="467"/>
    <n v="6739829"/>
    <s v="OTHER COMMERCIAL SERVICE"/>
    <s v="00673982970430"/>
    <s v="(66) 0998175835"/>
    <s v="152375"/>
    <x v="7"/>
    <n v="370.09350000000001"/>
    <n v="2"/>
    <n v="1.013954794520548"/>
    <m/>
    <m/>
    <n v="0"/>
    <x v="14"/>
    <n v="-370.09350000000001"/>
    <n v="-2"/>
  </r>
  <r>
    <x v="468"/>
    <n v="6047134"/>
    <s v="SMALL RETAIL SHOP/STALL"/>
    <s v="0604713422101"/>
    <s v="(66) 0818835028"/>
    <s v="152375"/>
    <x v="7"/>
    <n v="370.09350000000001"/>
    <n v="2"/>
    <n v="1.013954794520548"/>
    <m/>
    <m/>
    <n v="0"/>
    <x v="14"/>
    <n v="-370.09350000000001"/>
    <n v="-2"/>
  </r>
  <r>
    <x v="469"/>
    <n v="6789473"/>
    <s v="Self-Regist: End-User"/>
    <s v="00678947320797"/>
    <s v="(66) 0832399622"/>
    <s v="152374"/>
    <x v="3"/>
    <n v="370.09350000000001"/>
    <n v="2"/>
    <n v="1.013954794520548"/>
    <m/>
    <m/>
    <n v="0"/>
    <x v="14"/>
    <n v="-370.09350000000001"/>
    <n v="-2"/>
  </r>
  <r>
    <x v="469"/>
    <n v="6789473"/>
    <s v="Self-Regist: End-User"/>
    <s v="00678947320797"/>
    <s v="(66) 0832399622"/>
    <s v="152375"/>
    <x v="7"/>
    <n v="370.09350000000001"/>
    <n v="2"/>
    <n v="1.013954794520548"/>
    <m/>
    <m/>
    <n v="0"/>
    <x v="14"/>
    <n v="-370.09350000000001"/>
    <n v="-2"/>
  </r>
  <r>
    <x v="470"/>
    <n v="6751000"/>
    <s v="COFFEE/DRINKS/SNACK/BAKERY SHOP"/>
    <s v="00675100080322"/>
    <s v="(66) 0810008146"/>
    <s v="152374"/>
    <x v="3"/>
    <n v="370.09350000000001"/>
    <n v="2"/>
    <n v="1.013954794520548"/>
    <m/>
    <m/>
    <n v="0"/>
    <x v="14"/>
    <n v="-370.09350000000001"/>
    <n v="-2"/>
  </r>
  <r>
    <x v="471"/>
    <n v="6159793"/>
    <s v="NON-PROFESSIONAL USER"/>
    <s v="0615979300706"/>
    <s v="(66) 0896426074"/>
    <s v="152374"/>
    <x v="3"/>
    <n v="370.09350000000001"/>
    <n v="2"/>
    <n v="1.013954794520548"/>
    <m/>
    <m/>
    <n v="0"/>
    <x v="14"/>
    <n v="-370.09350000000001"/>
    <n v="-2"/>
  </r>
  <r>
    <x v="341"/>
    <n v="6747530"/>
    <s v="Self-Regist: End-User"/>
    <s v="00674753080797"/>
    <s v="(66) 0833209213"/>
    <s v="152374"/>
    <x v="3"/>
    <n v="370.09350000000001"/>
    <n v="2"/>
    <n v="1.013954794520548"/>
    <m/>
    <m/>
    <n v="0"/>
    <x v="14"/>
    <n v="-370.09350000000001"/>
    <n v="-2"/>
  </r>
  <r>
    <x v="472"/>
    <n v="75015898"/>
    <s v="NON-PROFESSIONAL USER"/>
    <s v="07501589880706"/>
    <s v="(66) 0959565411"/>
    <s v="152374"/>
    <x v="3"/>
    <n v="370.09350000000001"/>
    <n v="2"/>
    <n v="1.013954794520548"/>
    <m/>
    <m/>
    <n v="0"/>
    <x v="14"/>
    <n v="-370.09350000000001"/>
    <n v="-2"/>
  </r>
  <r>
    <x v="473"/>
    <n v="41618660"/>
    <s v="FOOD WHOLESALER"/>
    <s v="04161866080601"/>
    <s v="(66) 0871913500"/>
    <s v="152374"/>
    <x v="3"/>
    <n v="370.09350000000001"/>
    <n v="2"/>
    <n v="1.013954794520548"/>
    <m/>
    <m/>
    <n v="0"/>
    <x v="14"/>
    <n v="-370.09350000000001"/>
    <n v="-2"/>
  </r>
  <r>
    <x v="474"/>
    <n v="129003804"/>
    <s v="NON-PROFESSIONAL USER"/>
    <s v="12900380410706"/>
    <s v="(66) 0819079616"/>
    <s v="152374"/>
    <x v="3"/>
    <n v="370.09350000000001"/>
    <n v="2"/>
    <n v="1.013954794520548"/>
    <m/>
    <m/>
    <n v="0"/>
    <x v="14"/>
    <n v="-370.09350000000001"/>
    <n v="-2"/>
  </r>
  <r>
    <x v="163"/>
    <n v="6787262"/>
    <s v="Self-Regist: End-User"/>
    <s v="00678726260797"/>
    <s v="(66) 0808259888"/>
    <s v="152374"/>
    <x v="3"/>
    <n v="370.09350000000001"/>
    <n v="2"/>
    <n v="1.013954794520548"/>
    <m/>
    <m/>
    <n v="0"/>
    <x v="14"/>
    <n v="-370.09350000000001"/>
    <n v="-2"/>
  </r>
  <r>
    <x v="142"/>
    <n v="6754674"/>
    <s v="SMALL RETAIL SHOP/STALL"/>
    <s v="00675467480101"/>
    <s v="(66) 0836364554"/>
    <s v="152375"/>
    <x v="7"/>
    <n v="370.09350000000001"/>
    <n v="2"/>
    <n v="1.013954794520548"/>
    <m/>
    <m/>
    <n v="0"/>
    <x v="14"/>
    <n v="-370.09350000000001"/>
    <n v="-2"/>
  </r>
  <r>
    <x v="475"/>
    <n v="67034961"/>
    <s v="MYANMAR - FOOD RETAILER"/>
    <s v="06703496121142"/>
    <s v="(66) 0810238101"/>
    <s v="152375"/>
    <x v="7"/>
    <n v="370.09350000000001"/>
    <n v="2"/>
    <n v="1.013954794520548"/>
    <m/>
    <m/>
    <n v="0"/>
    <x v="14"/>
    <n v="-370.09350000000001"/>
    <n v="-2"/>
  </r>
  <r>
    <x v="476"/>
    <n v="6764441"/>
    <s v="SMALL RETAIL SHOP/STALL"/>
    <s v="00676444160101"/>
    <s v="(66) 0992434061"/>
    <s v="152375"/>
    <x v="7"/>
    <n v="370.09350000000001"/>
    <n v="2"/>
    <n v="1.013954794520548"/>
    <m/>
    <m/>
    <n v="0"/>
    <x v="14"/>
    <n v="-370.09350000000001"/>
    <n v="-2"/>
  </r>
  <r>
    <x v="477"/>
    <n v="6751258"/>
    <s v="NON-PROFESSIONAL USER"/>
    <s v="00675125870706"/>
    <s v="(66) 0819504441"/>
    <s v="152374"/>
    <x v="3"/>
    <n v="370.09350000000001"/>
    <n v="2"/>
    <n v="1.013954794520548"/>
    <m/>
    <m/>
    <n v="0"/>
    <x v="14"/>
    <n v="-370.09350000000001"/>
    <n v="-2"/>
  </r>
  <r>
    <x v="478"/>
    <n v="6770813"/>
    <s v="NON-PROFESSIONAL USER"/>
    <s v="00677081330706"/>
    <s v="(66) 0816708682"/>
    <s v="152374"/>
    <x v="3"/>
    <n v="370.09339999999997"/>
    <n v="2"/>
    <n v="1.0139545205479452"/>
    <m/>
    <m/>
    <n v="0"/>
    <x v="14"/>
    <n v="-370.09339999999997"/>
    <n v="-2"/>
  </r>
  <r>
    <x v="479"/>
    <n v="6176918"/>
    <s v="BAKERY SHOP"/>
    <s v="0617691800321"/>
    <s v="(66) 0821842829"/>
    <s v="152374"/>
    <x v="3"/>
    <n v="370.09339999999997"/>
    <n v="2"/>
    <n v="1.0139545205479452"/>
    <m/>
    <m/>
    <n v="0"/>
    <x v="14"/>
    <n v="-370.09339999999997"/>
    <n v="-2"/>
  </r>
  <r>
    <x v="480"/>
    <n v="6741979"/>
    <s v="COFFEE/DRINKS/SNACK/BAKERY SHOP"/>
    <s v="00674197920322"/>
    <s v="(66) 0857200447"/>
    <s v="152374"/>
    <x v="3"/>
    <n v="370.09339999999997"/>
    <n v="2"/>
    <n v="1.0139545205479452"/>
    <m/>
    <m/>
    <n v="0"/>
    <x v="14"/>
    <n v="-370.09339999999997"/>
    <n v="-2"/>
  </r>
  <r>
    <x v="481"/>
    <n v="5941608"/>
    <s v="Self-Regist: End-User"/>
    <s v="00594160870797"/>
    <s v="(66) 0875051552"/>
    <s v="152374"/>
    <x v="3"/>
    <n v="370.09339999999997"/>
    <n v="2"/>
    <n v="1.0139545205479452"/>
    <m/>
    <m/>
    <n v="0"/>
    <x v="14"/>
    <n v="-370.09339999999997"/>
    <n v="-2"/>
  </r>
  <r>
    <x v="350"/>
    <n v="6770414"/>
    <s v="NON-PROFESSIONAL USER"/>
    <s v="00677041480706"/>
    <s v="(66) 0955153613"/>
    <s v="152375"/>
    <x v="7"/>
    <n v="370.09339999999997"/>
    <n v="2"/>
    <n v="1.0139545205479452"/>
    <m/>
    <m/>
    <n v="0"/>
    <x v="14"/>
    <n v="-370.09339999999997"/>
    <n v="-2"/>
  </r>
  <r>
    <x v="482"/>
    <n v="6104823"/>
    <s v="SMALL RETAIL SHOP/STALL"/>
    <s v="0610482300101"/>
    <s v="(66) 0834760707"/>
    <s v="152374"/>
    <x v="3"/>
    <n v="370.09339999999997"/>
    <n v="2"/>
    <n v="1.0139545205479452"/>
    <m/>
    <m/>
    <n v="0"/>
    <x v="14"/>
    <n v="-370.09339999999997"/>
    <n v="-2"/>
  </r>
  <r>
    <x v="483"/>
    <n v="81026134"/>
    <s v="NON-PROFESSIONAL USER"/>
    <s v="08102613480706"/>
    <s v="(66) 0879212050"/>
    <s v="152374"/>
    <x v="3"/>
    <n v="370.09339999999997"/>
    <n v="2"/>
    <n v="1.0139545205479452"/>
    <m/>
    <m/>
    <n v="0"/>
    <x v="14"/>
    <n v="-370.09339999999997"/>
    <n v="-2"/>
  </r>
  <r>
    <x v="484"/>
    <n v="6785510"/>
    <s v="Self-Regist: End-User"/>
    <s v="00678551050797"/>
    <s v="(66) 0933186770"/>
    <s v="152374"/>
    <x v="3"/>
    <n v="370.09339999999997"/>
    <n v="2"/>
    <n v="1.0139545205479452"/>
    <m/>
    <m/>
    <n v="0"/>
    <x v="14"/>
    <n v="-370.09339999999997"/>
    <n v="-2"/>
  </r>
  <r>
    <x v="485"/>
    <n v="6159388"/>
    <s v="NON-PROFESSIONAL USER"/>
    <s v="0615938820706"/>
    <s v="(66) 0861872069"/>
    <s v="152374"/>
    <x v="3"/>
    <n v="370.09339999999997"/>
    <n v="2"/>
    <n v="1.0139545205479452"/>
    <m/>
    <m/>
    <n v="0"/>
    <x v="14"/>
    <n v="-370.09339999999997"/>
    <n v="-2"/>
  </r>
  <r>
    <x v="486"/>
    <n v="6156016"/>
    <s v="OTHER COMMERCIAL SERVICE"/>
    <s v="0615601631430"/>
    <s v="(66) 0864288290"/>
    <s v="152374"/>
    <x v="3"/>
    <n v="370.09339999999997"/>
    <n v="2"/>
    <n v="1.0139545205479452"/>
    <m/>
    <m/>
    <n v="0"/>
    <x v="14"/>
    <n v="-370.09339999999997"/>
    <n v="-2"/>
  </r>
  <r>
    <x v="55"/>
    <n v="6784487"/>
    <s v="DAYPASS - END-USER"/>
    <s v="00678448711707"/>
    <s v="N/A"/>
    <s v="152374"/>
    <x v="3"/>
    <n v="740.18679999999995"/>
    <n v="4"/>
    <n v="2.0279090410958904"/>
    <n v="370.09350000000001"/>
    <n v="2"/>
    <n v="1.013954794520548"/>
    <x v="43"/>
    <n v="-370.09329999999994"/>
    <n v="-2"/>
  </r>
  <r>
    <x v="487"/>
    <n v="6640617"/>
    <s v="NON-PROFESSIONAL USER"/>
    <s v="0664061722706"/>
    <s v="(66) 0869163076"/>
    <s v="831193"/>
    <x v="2"/>
    <n v="364.48599999999999"/>
    <n v="6"/>
    <n v="0.9985917808219178"/>
    <m/>
    <m/>
    <n v="0"/>
    <x v="14"/>
    <n v="-364.48599999999999"/>
    <n v="-6"/>
  </r>
  <r>
    <x v="488"/>
    <n v="34546233"/>
    <s v="BAKERY SHOP"/>
    <s v="03454623330321"/>
    <s v="(66) 0637688546"/>
    <s v="831193"/>
    <x v="2"/>
    <n v="364.48599999999999"/>
    <n v="6"/>
    <n v="0.9985917808219178"/>
    <m/>
    <m/>
    <n v="0"/>
    <x v="14"/>
    <n v="-364.48599999999999"/>
    <n v="-6"/>
  </r>
  <r>
    <x v="489"/>
    <n v="50535817"/>
    <s v="NON-PROFESSIONAL USER"/>
    <s v="05053581780706"/>
    <s v="(66) 0954488202"/>
    <s v="831193"/>
    <x v="2"/>
    <n v="364.48599999999999"/>
    <n v="6"/>
    <n v="0.9985917808219178"/>
    <m/>
    <m/>
    <n v="0"/>
    <x v="14"/>
    <n v="-364.48599999999999"/>
    <n v="-6"/>
  </r>
  <r>
    <x v="490"/>
    <n v="6147190"/>
    <s v="SCHOOL/COLLEGE"/>
    <s v="0614719080509"/>
    <s v="(66) 0610202099"/>
    <s v="831193"/>
    <x v="2"/>
    <n v="364.48599999999999"/>
    <n v="6"/>
    <n v="0.9985917808219178"/>
    <m/>
    <m/>
    <n v="0"/>
    <x v="14"/>
    <n v="-364.48599999999999"/>
    <n v="-6"/>
  </r>
  <r>
    <x v="491"/>
    <n v="41635366"/>
    <s v="OTHER FOOD KIOSK"/>
    <s v="04163536670331"/>
    <s v="(66) 0637977447"/>
    <s v="831193"/>
    <x v="2"/>
    <n v="364.48599999999999"/>
    <n v="6"/>
    <n v="0.9985917808219178"/>
    <m/>
    <m/>
    <n v="0"/>
    <x v="14"/>
    <n v="-364.48599999999999"/>
    <n v="-6"/>
  </r>
  <r>
    <x v="492"/>
    <n v="6775708"/>
    <s v="KOREAN FOOD"/>
    <s v="00677570860311"/>
    <s v="(66) 0864208875"/>
    <s v="896160"/>
    <x v="4"/>
    <n v="364.47680000000003"/>
    <n v="6"/>
    <n v="0.99856657534246585"/>
    <m/>
    <m/>
    <n v="0"/>
    <x v="14"/>
    <n v="-364.47680000000003"/>
    <n v="-6"/>
  </r>
  <r>
    <x v="493"/>
    <n v="6786997"/>
    <s v="THAI NORTHEASTERN FOOD"/>
    <s v="00678699770307"/>
    <s v="(66) 0864564294"/>
    <s v="896160"/>
    <x v="4"/>
    <n v="362.61700000000002"/>
    <n v="6"/>
    <n v="0.99347123287671235"/>
    <m/>
    <m/>
    <n v="0"/>
    <x v="14"/>
    <n v="-362.61700000000002"/>
    <n v="-6"/>
  </r>
  <r>
    <x v="494"/>
    <n v="34558190"/>
    <s v="SMALL RETAIL SHOP/STALL"/>
    <s v="03455819011101"/>
    <s v="(66) 0980537608"/>
    <s v="831193"/>
    <x v="2"/>
    <n v="362.61689999999999"/>
    <n v="6"/>
    <n v="0.99347095890410952"/>
    <m/>
    <m/>
    <n v="0"/>
    <x v="14"/>
    <n v="-362.61689999999999"/>
    <n v="-6"/>
  </r>
  <r>
    <x v="185"/>
    <n v="41605809"/>
    <s v="COFFEE/DRINKS/SNACK/BAKERY SHOP"/>
    <s v="04160580970322"/>
    <s v="(66) 0910784143"/>
    <s v="164079"/>
    <x v="9"/>
    <n v="885.98119999999994"/>
    <n v="7"/>
    <n v="2.4273457534246572"/>
    <n v="523.36440000000005"/>
    <n v="4"/>
    <n v="1.4338750684931507"/>
    <x v="39"/>
    <n v="-362.6167999999999"/>
    <n v="-3"/>
  </r>
  <r>
    <x v="495"/>
    <n v="41619098"/>
    <s v="NON-PROFESSIONAL USER"/>
    <s v="04161909890706"/>
    <s v="(66) 0654149388"/>
    <s v="152374"/>
    <x v="3"/>
    <n v="361.68220000000002"/>
    <n v="2"/>
    <n v="0.99091013698630148"/>
    <m/>
    <m/>
    <n v="0"/>
    <x v="14"/>
    <n v="-361.68220000000002"/>
    <n v="-2"/>
  </r>
  <r>
    <x v="369"/>
    <n v="6771072"/>
    <s v="Self-Regist: End-User"/>
    <s v="00677107210797"/>
    <s v="(66) 0633645915"/>
    <s v="152374"/>
    <x v="3"/>
    <n v="710.28030000000001"/>
    <n v="4"/>
    <n v="1.9459734246575342"/>
    <n v="348.59809999999999"/>
    <n v="2"/>
    <n v="0.95506328767123283"/>
    <x v="43"/>
    <n v="-361.68220000000002"/>
    <n v="-2"/>
  </r>
  <r>
    <x v="496"/>
    <n v="6786843"/>
    <s v="NON-PROFESSIONAL USER"/>
    <s v="00678684330706"/>
    <s v="(66) 0900708269"/>
    <s v="152374"/>
    <x v="3"/>
    <n v="361.68220000000002"/>
    <n v="2"/>
    <n v="0.99091013698630148"/>
    <m/>
    <m/>
    <n v="0"/>
    <x v="14"/>
    <n v="-361.68220000000002"/>
    <n v="-2"/>
  </r>
  <r>
    <x v="497"/>
    <n v="6040431"/>
    <s v="OTHER COMMERCIAL SERVICE"/>
    <s v="0604043180430"/>
    <m/>
    <s v="152374"/>
    <x v="3"/>
    <n v="361.68220000000002"/>
    <n v="2"/>
    <n v="0.99091013698630148"/>
    <m/>
    <m/>
    <n v="0"/>
    <x v="14"/>
    <n v="-361.68220000000002"/>
    <n v="-2"/>
  </r>
  <r>
    <x v="498"/>
    <n v="6610025"/>
    <s v="NON-PROFESSIONAL USER"/>
    <s v="0661002521706"/>
    <s v="(66) 0840411499"/>
    <s v="152374"/>
    <x v="3"/>
    <n v="361.68220000000002"/>
    <n v="2"/>
    <n v="0.99091013698630148"/>
    <m/>
    <m/>
    <n v="0"/>
    <x v="14"/>
    <n v="-361.68220000000002"/>
    <n v="-2"/>
  </r>
  <r>
    <x v="499"/>
    <n v="50518239"/>
    <s v="OTHER STREET FOOD SHOP"/>
    <s v="05051823970328"/>
    <s v="(66) 0956978296"/>
    <s v="152374"/>
    <x v="3"/>
    <n v="361.68220000000002"/>
    <n v="2"/>
    <n v="0.99091013698630148"/>
    <m/>
    <m/>
    <n v="0"/>
    <x v="14"/>
    <n v="-361.68220000000002"/>
    <n v="-2"/>
  </r>
  <r>
    <x v="500"/>
    <n v="6798142"/>
    <s v="Self-Regist: End-User"/>
    <s v="00679814260797"/>
    <s v="(66) 0846118660"/>
    <s v="896160"/>
    <x v="4"/>
    <n v="360.74779999999998"/>
    <n v="6"/>
    <n v="0.98835013698630136"/>
    <m/>
    <m/>
    <n v="0"/>
    <x v="14"/>
    <n v="-360.74779999999998"/>
    <n v="-6"/>
  </r>
  <r>
    <x v="501"/>
    <n v="6795869"/>
    <s v="Self-Regist: Restaurant"/>
    <s v="00679586980397"/>
    <s v="(66) 0931419148"/>
    <s v="896160"/>
    <x v="4"/>
    <n v="359.81319999999999"/>
    <n v="6"/>
    <n v="0.98578958904109593"/>
    <m/>
    <m/>
    <n v="0"/>
    <x v="14"/>
    <n v="-359.81319999999999"/>
    <n v="-6"/>
  </r>
  <r>
    <x v="502"/>
    <n v="50007985"/>
    <s v="NON-PROFESSIONAL USER"/>
    <s v="5000798540706"/>
    <s v="(66) 0897580289"/>
    <s v="896160"/>
    <x v="4"/>
    <n v="358.87869999999998"/>
    <n v="6"/>
    <n v="0.98322931506849309"/>
    <m/>
    <m/>
    <n v="0"/>
    <x v="14"/>
    <n v="-358.87869999999998"/>
    <n v="-6"/>
  </r>
  <r>
    <x v="503"/>
    <n v="6791346"/>
    <s v="Self-Regist: End-User"/>
    <s v="00679134680797"/>
    <s v="(66) 0992891460"/>
    <s v="831193"/>
    <x v="2"/>
    <n v="358.87849999999997"/>
    <n v="6"/>
    <n v="0.98322876712328755"/>
    <m/>
    <m/>
    <n v="0"/>
    <x v="14"/>
    <n v="-358.87849999999997"/>
    <n v="-6"/>
  </r>
  <r>
    <x v="504"/>
    <n v="6721577"/>
    <s v="NON-PROFESSIONAL USER"/>
    <s v="00672157760706"/>
    <s v="(66) 0850100100"/>
    <s v="122866"/>
    <x v="5"/>
    <n v="358.87849999999997"/>
    <n v="2"/>
    <n v="0.98322876712328755"/>
    <m/>
    <m/>
    <n v="0"/>
    <x v="14"/>
    <n v="-358.87849999999997"/>
    <n v="-2"/>
  </r>
  <r>
    <x v="505"/>
    <n v="41047178"/>
    <s v="SMALL RETAIL SHOP/STALL"/>
    <s v="4104717850101"/>
    <s v="(66) 0861911979"/>
    <s v="152375"/>
    <x v="7"/>
    <n v="357.94389999999999"/>
    <n v="2"/>
    <n v="0.98066821917808211"/>
    <m/>
    <m/>
    <n v="0"/>
    <x v="14"/>
    <n v="-357.94389999999999"/>
    <n v="-2"/>
  </r>
  <r>
    <x v="506"/>
    <n v="34555355"/>
    <s v="NON-PROFESSIONAL USER"/>
    <s v="03455535510706"/>
    <s v="(66) 0815303944"/>
    <s v="152374"/>
    <x v="3"/>
    <n v="357.94389999999999"/>
    <n v="2"/>
    <n v="0.98066821917808211"/>
    <m/>
    <m/>
    <n v="0"/>
    <x v="14"/>
    <n v="-357.94389999999999"/>
    <n v="-2"/>
  </r>
  <r>
    <x v="507"/>
    <n v="52525860"/>
    <s v="NON-PROFESSIONAL USER"/>
    <s v="5252586070706"/>
    <s v="(66) 0888246992"/>
    <s v="152374"/>
    <x v="3"/>
    <n v="357.94389999999999"/>
    <n v="2"/>
    <n v="0.98066821917808211"/>
    <m/>
    <m/>
    <n v="0"/>
    <x v="14"/>
    <n v="-357.94389999999999"/>
    <n v="-2"/>
  </r>
  <r>
    <x v="508"/>
    <n v="6746176"/>
    <s v="Self-Regist: End-User"/>
    <s v="00674617650797"/>
    <s v="0898504462"/>
    <s v="152374"/>
    <x v="3"/>
    <n v="357.94389999999999"/>
    <n v="2"/>
    <n v="0.98066821917808211"/>
    <m/>
    <m/>
    <n v="0"/>
    <x v="14"/>
    <n v="-357.94389999999999"/>
    <n v="-2"/>
  </r>
  <r>
    <x v="509"/>
    <n v="1695552"/>
    <s v="THAI SPECIAL FOOD SHOP"/>
    <s v="00169555230327"/>
    <s v="(66) 0646455624"/>
    <s v="152374"/>
    <x v="3"/>
    <n v="357.94389999999999"/>
    <n v="2"/>
    <n v="0.98066821917808211"/>
    <m/>
    <m/>
    <n v="0"/>
    <x v="14"/>
    <n v="-357.94389999999999"/>
    <n v="-2"/>
  </r>
  <r>
    <x v="510"/>
    <n v="6781457"/>
    <s v="NON-PROFESSIONAL USER"/>
    <s v="00678145720706"/>
    <s v="(66) 0898511059"/>
    <s v="152374"/>
    <x v="3"/>
    <n v="357.94389999999999"/>
    <n v="2"/>
    <n v="0.98066821917808211"/>
    <m/>
    <m/>
    <n v="0"/>
    <x v="14"/>
    <n v="-357.94389999999999"/>
    <n v="-2"/>
  </r>
  <r>
    <x v="511"/>
    <n v="6614269"/>
    <s v="NON-PROFESSIONAL USER"/>
    <s v="0661426970706"/>
    <s v="(66) 0931454849"/>
    <s v="152374"/>
    <x v="3"/>
    <n v="357.94389999999999"/>
    <n v="2"/>
    <n v="0.98066821917808211"/>
    <m/>
    <m/>
    <n v="0"/>
    <x v="14"/>
    <n v="-357.94389999999999"/>
    <n v="-2"/>
  </r>
  <r>
    <x v="512"/>
    <n v="6740232"/>
    <s v="NON-PROFESSIONAL USER"/>
    <s v="00674023210706"/>
    <s v="(66) 0896324055"/>
    <s v="152374"/>
    <x v="3"/>
    <n v="534.57939999999996"/>
    <n v="3"/>
    <n v="1.4646010958904108"/>
    <n v="176.63550000000001"/>
    <n v="1"/>
    <n v="0.48393287671232876"/>
    <x v="44"/>
    <n v="-357.94389999999999"/>
    <n v="-2"/>
  </r>
  <r>
    <x v="513"/>
    <n v="41609755"/>
    <s v="NON-PROFESSIONAL USER"/>
    <s v="04160975510706"/>
    <s v="(66) 0937297224"/>
    <s v="152374"/>
    <x v="3"/>
    <n v="353.27100000000002"/>
    <n v="2"/>
    <n v="0.96786575342465753"/>
    <m/>
    <m/>
    <n v="0"/>
    <x v="14"/>
    <n v="-353.27100000000002"/>
    <n v="-2"/>
  </r>
  <r>
    <x v="514"/>
    <n v="41642564"/>
    <s v="NON-PROFESSIONAL USER"/>
    <s v="04164256400706"/>
    <s v="(66) 0817462817"/>
    <s v="152375"/>
    <x v="7"/>
    <n v="352.33640000000003"/>
    <n v="2"/>
    <n v="0.96530520547945209"/>
    <m/>
    <m/>
    <n v="0"/>
    <x v="14"/>
    <n v="-352.33640000000003"/>
    <n v="-2"/>
  </r>
  <r>
    <x v="515"/>
    <n v="6129066"/>
    <s v="TRAVEL AGENT"/>
    <s v="0612906670408"/>
    <s v="(66) 0816542934"/>
    <s v="152374"/>
    <x v="3"/>
    <n v="534.57950000000005"/>
    <n v="3"/>
    <n v="1.4646013698630138"/>
    <n v="185.04669999999999"/>
    <n v="1"/>
    <n v="0.50697726027397261"/>
    <x v="44"/>
    <n v="-349.53280000000007"/>
    <n v="-2"/>
  </r>
  <r>
    <x v="516"/>
    <n v="6764755"/>
    <s v="Self-Regist: End-User"/>
    <s v="00676475540797"/>
    <s v="(66) 0918599546"/>
    <s v="152375"/>
    <x v="7"/>
    <n v="684.11220000000003"/>
    <n v="4"/>
    <n v="1.8742800000000002"/>
    <n v="334.57940000000002"/>
    <n v="2"/>
    <n v="0.91665589041095896"/>
    <x v="43"/>
    <n v="-349.53280000000001"/>
    <n v="-2"/>
  </r>
  <r>
    <x v="517"/>
    <n v="6741224"/>
    <s v="PORK PAN/BARBECUE/SUKI"/>
    <s v="00674122490317"/>
    <s v="(66) 0961719544"/>
    <s v="831193"/>
    <x v="2"/>
    <n v="3324.299"/>
    <n v="53"/>
    <n v="9.1076684931506851"/>
    <n v="2974.7662"/>
    <n v="47"/>
    <n v="8.1500443835616441"/>
    <x v="62"/>
    <n v="-349.53279999999995"/>
    <n v="-6"/>
  </r>
  <r>
    <x v="144"/>
    <n v="6778463"/>
    <s v="Self-Regist: End-User"/>
    <s v="00677846370797"/>
    <s v="(66) 0994264642"/>
    <s v="152374"/>
    <x v="3"/>
    <n v="349.53269999999998"/>
    <n v="2"/>
    <n v="0.95762383561643827"/>
    <m/>
    <m/>
    <n v="0"/>
    <x v="14"/>
    <n v="-349.53269999999998"/>
    <n v="-2"/>
  </r>
  <r>
    <x v="518"/>
    <n v="6122985"/>
    <s v="SMALL RETAIL SHOP/STALL"/>
    <s v="0612298540101"/>
    <m/>
    <s v="152374"/>
    <x v="3"/>
    <n v="349.53269999999998"/>
    <n v="2"/>
    <n v="0.95762383561643827"/>
    <m/>
    <m/>
    <n v="0"/>
    <x v="14"/>
    <n v="-349.53269999999998"/>
    <n v="-2"/>
  </r>
  <r>
    <x v="519"/>
    <n v="50001582"/>
    <s v="SMALL RETAIL SHOP/STALL"/>
    <s v="5000158230101"/>
    <s v="N/A"/>
    <s v="152374"/>
    <x v="3"/>
    <n v="345.7944"/>
    <n v="2"/>
    <n v="0.94738191780821912"/>
    <m/>
    <m/>
    <n v="0"/>
    <x v="14"/>
    <n v="-345.7944"/>
    <n v="-2"/>
  </r>
  <r>
    <x v="520"/>
    <n v="6718687"/>
    <s v="NON-PROFESSIONAL USER"/>
    <s v="0671868760706"/>
    <s v="(66) 0850320007"/>
    <s v="152374"/>
    <x v="3"/>
    <n v="345.7944"/>
    <n v="2"/>
    <n v="0.94738191780821912"/>
    <m/>
    <m/>
    <n v="0"/>
    <x v="14"/>
    <n v="-345.7944"/>
    <n v="-2"/>
  </r>
  <r>
    <x v="521"/>
    <n v="6774529"/>
    <s v="Self-Regist: End-User"/>
    <s v="00677452910797"/>
    <s v="(66) 0935826387"/>
    <s v="152374"/>
    <x v="3"/>
    <n v="345.7944"/>
    <n v="2"/>
    <n v="0.94738191780821912"/>
    <m/>
    <m/>
    <n v="0"/>
    <x v="14"/>
    <n v="-345.7944"/>
    <n v="-2"/>
  </r>
  <r>
    <x v="522"/>
    <n v="87004843"/>
    <s v="BUTCHERY SHOP/STALL"/>
    <s v="08700484390103"/>
    <s v="(66) 0819517338"/>
    <s v="152374"/>
    <x v="3"/>
    <n v="345.7944"/>
    <n v="2"/>
    <n v="0.94738191780821912"/>
    <m/>
    <m/>
    <n v="0"/>
    <x v="14"/>
    <n v="-345.7944"/>
    <n v="-2"/>
  </r>
  <r>
    <x v="523"/>
    <n v="6718383"/>
    <s v="PORK PAN/BARBECUE/SUKI"/>
    <s v="0671838310317"/>
    <s v="(66) 0914269988"/>
    <s v="152374"/>
    <x v="3"/>
    <n v="345.7944"/>
    <n v="2"/>
    <n v="0.94738191780821912"/>
    <m/>
    <m/>
    <n v="0"/>
    <x v="14"/>
    <n v="-345.7944"/>
    <n v="-2"/>
  </r>
  <r>
    <x v="524"/>
    <n v="28884170"/>
    <s v="NON-PROFESSIONAL USER"/>
    <s v="02888417050706"/>
    <s v="(66) 0929242583"/>
    <s v="152374"/>
    <x v="3"/>
    <n v="342.99059999999997"/>
    <n v="2"/>
    <n v="0.9397002739726027"/>
    <m/>
    <m/>
    <n v="0"/>
    <x v="14"/>
    <n v="-342.99059999999997"/>
    <n v="-2"/>
  </r>
  <r>
    <x v="525"/>
    <n v="41619594"/>
    <s v="OTHER COMMERCIAL SERVICE"/>
    <s v="04161959400430"/>
    <s v="(66) 0851075617"/>
    <s v="152374"/>
    <x v="3"/>
    <n v="342.99059999999997"/>
    <n v="2"/>
    <n v="0.9397002739726027"/>
    <m/>
    <m/>
    <n v="0"/>
    <x v="14"/>
    <n v="-342.99059999999997"/>
    <n v="-2"/>
  </r>
  <r>
    <x v="526"/>
    <n v="6014117"/>
    <s v="NON-PROFESSIONAL USER"/>
    <s v="0601411780706"/>
    <m/>
    <s v="152374"/>
    <x v="3"/>
    <n v="528.03729999999996"/>
    <n v="3"/>
    <n v="1.4466775342465752"/>
    <n v="185.04669999999999"/>
    <n v="1"/>
    <n v="0.50697726027397261"/>
    <x v="44"/>
    <n v="-342.99059999999997"/>
    <n v="-2"/>
  </r>
  <r>
    <x v="527"/>
    <n v="41604837"/>
    <s v="NON-PROFESSIONAL USER"/>
    <s v="04160483770706"/>
    <s v="(66) 0613342869"/>
    <s v="152375"/>
    <x v="7"/>
    <n v="340.18689999999998"/>
    <n v="2"/>
    <n v="0.93201890410958899"/>
    <m/>
    <m/>
    <n v="0"/>
    <x v="14"/>
    <n v="-340.18689999999998"/>
    <n v="-2"/>
  </r>
  <r>
    <x v="528"/>
    <n v="6733996"/>
    <s v="NON-PROFESSIONAL USER"/>
    <s v="00673399660706"/>
    <s v="(66) 0892639884"/>
    <s v="152374"/>
    <x v="3"/>
    <n v="340.18689999999998"/>
    <n v="2"/>
    <n v="0.93201890410958899"/>
    <m/>
    <m/>
    <n v="0"/>
    <x v="14"/>
    <n v="-340.18689999999998"/>
    <n v="-2"/>
  </r>
  <r>
    <x v="529"/>
    <n v="41635894"/>
    <s v="NON-PROFESSIONAL USER"/>
    <s v="04163589450706"/>
    <s v="(66) 0816462470"/>
    <s v="152374"/>
    <x v="3"/>
    <n v="340.18689999999998"/>
    <n v="2"/>
    <n v="0.93201890410958899"/>
    <m/>
    <m/>
    <n v="0"/>
    <x v="14"/>
    <n v="-340.18689999999998"/>
    <n v="-2"/>
  </r>
  <r>
    <x v="530"/>
    <n v="6785787"/>
    <s v="Self-Regist: End-User"/>
    <s v="00678578790797"/>
    <s v="(66) 0630900031"/>
    <s v="835081"/>
    <x v="8"/>
    <n v="336.4486"/>
    <n v="8"/>
    <n v="0.92177698630136984"/>
    <m/>
    <m/>
    <n v="0"/>
    <x v="14"/>
    <n v="-336.4486"/>
    <n v="-8"/>
  </r>
  <r>
    <x v="531"/>
    <n v="6732680"/>
    <s v="SMALL RETAIL SHOP/STALL"/>
    <s v="00673268070101"/>
    <s v="(66) 0826955910"/>
    <s v="835081"/>
    <x v="8"/>
    <n v="336.4486"/>
    <n v="8"/>
    <n v="0.92177698630136984"/>
    <m/>
    <m/>
    <n v="0"/>
    <x v="14"/>
    <n v="-336.4486"/>
    <n v="-8"/>
  </r>
  <r>
    <x v="495"/>
    <n v="41619098"/>
    <s v="NON-PROFESSIONAL USER"/>
    <s v="04161909890706"/>
    <s v="(66) 0654149388"/>
    <s v="152375"/>
    <x v="7"/>
    <n v="334.57940000000002"/>
    <n v="2"/>
    <n v="0.91665589041095896"/>
    <m/>
    <m/>
    <n v="0"/>
    <x v="14"/>
    <n v="-334.57940000000002"/>
    <n v="-2"/>
  </r>
  <r>
    <x v="532"/>
    <n v="41622797"/>
    <s v="VARIETY FOOD SHOP"/>
    <s v="04162279760318"/>
    <s v="(66) 0932095910"/>
    <s v="152375"/>
    <x v="7"/>
    <n v="334.57940000000002"/>
    <n v="2"/>
    <n v="0.91665589041095896"/>
    <m/>
    <m/>
    <n v="0"/>
    <x v="14"/>
    <n v="-334.57940000000002"/>
    <n v="-2"/>
  </r>
  <r>
    <x v="474"/>
    <n v="129003804"/>
    <s v="NON-PROFESSIONAL USER"/>
    <s v="12900380410706"/>
    <s v="(66) 0819079616"/>
    <s v="152375"/>
    <x v="7"/>
    <n v="334.57940000000002"/>
    <n v="2"/>
    <n v="0.91665589041095896"/>
    <m/>
    <m/>
    <n v="0"/>
    <x v="14"/>
    <n v="-334.57940000000002"/>
    <n v="-2"/>
  </r>
  <r>
    <x v="477"/>
    <n v="6751258"/>
    <s v="NON-PROFESSIONAL USER"/>
    <s v="00675125870706"/>
    <s v="(66) 0819504441"/>
    <s v="152375"/>
    <x v="7"/>
    <n v="334.57940000000002"/>
    <n v="2"/>
    <n v="0.91665589041095896"/>
    <m/>
    <m/>
    <n v="0"/>
    <x v="14"/>
    <n v="-334.57940000000002"/>
    <n v="-2"/>
  </r>
  <r>
    <x v="533"/>
    <n v="31011146"/>
    <s v="SMALL RETAIL SHOP/STALL"/>
    <s v="3101114650101"/>
    <s v="(66) 0845743221"/>
    <s v="152375"/>
    <x v="7"/>
    <n v="331.77569999999997"/>
    <n v="2"/>
    <n v="0.90897452054794514"/>
    <m/>
    <m/>
    <n v="0"/>
    <x v="14"/>
    <n v="-331.77569999999997"/>
    <n v="-2"/>
  </r>
  <r>
    <x v="395"/>
    <n v="6722841"/>
    <s v="NON-PROFESSIONAL USER"/>
    <s v="00672284180706"/>
    <s v="(66) 0910163569"/>
    <s v="152374"/>
    <x v="3"/>
    <n v="330.84109999999998"/>
    <n v="2"/>
    <n v="0.9064139726027397"/>
    <m/>
    <m/>
    <n v="0"/>
    <x v="14"/>
    <n v="-330.84109999999998"/>
    <n v="-2"/>
  </r>
  <r>
    <x v="534"/>
    <n v="6761089"/>
    <s v="OTHER COMMERCIAL SERVICE"/>
    <s v="00676108980430"/>
    <s v="(66) 0954478297"/>
    <s v="821820"/>
    <x v="1"/>
    <n v="5418.6931000000004"/>
    <n v="85"/>
    <n v="14.845734520547946"/>
    <n v="5087.8525"/>
    <n v="77"/>
    <n v="13.939321917808218"/>
    <x v="63"/>
    <n v="-330.84060000000045"/>
    <n v="-8"/>
  </r>
  <r>
    <x v="535"/>
    <n v="41055305"/>
    <s v="NON-PROFESSIONAL USER"/>
    <s v="4105530580706"/>
    <s v="(66) 0899989688"/>
    <s v="152374"/>
    <x v="3"/>
    <n v="328.97199999999998"/>
    <n v="2"/>
    <n v="0.90129315068493143"/>
    <m/>
    <m/>
    <n v="0"/>
    <x v="14"/>
    <n v="-328.97199999999998"/>
    <n v="-2"/>
  </r>
  <r>
    <x v="456"/>
    <n v="6755497"/>
    <s v="COSMETIC &amp; BEAUTY SHOP/KIOSK"/>
    <s v="00675549732109"/>
    <s v="(66) 0611562956"/>
    <s v="152374"/>
    <x v="3"/>
    <n v="328.03739999999999"/>
    <n v="2"/>
    <n v="0.89873260273972599"/>
    <m/>
    <m/>
    <n v="0"/>
    <x v="14"/>
    <n v="-328.03739999999999"/>
    <n v="-2"/>
  </r>
  <r>
    <x v="536"/>
    <n v="34562869"/>
    <s v="Self-Regist: End-User"/>
    <s v="03456286990797"/>
    <s v="(66) 0624593289"/>
    <s v="152374"/>
    <x v="3"/>
    <n v="328.03739999999999"/>
    <n v="2"/>
    <n v="0.89873260273972599"/>
    <m/>
    <m/>
    <n v="0"/>
    <x v="14"/>
    <n v="-328.03739999999999"/>
    <n v="-2"/>
  </r>
  <r>
    <x v="537"/>
    <n v="303003472"/>
    <s v="NON-PROFESSIONAL USER"/>
    <s v="30300347200706"/>
    <s v="(66) 0810023516"/>
    <s v="894971"/>
    <x v="0"/>
    <n v="327.1028"/>
    <n v="1"/>
    <n v="0.89617205479452056"/>
    <m/>
    <m/>
    <n v="0"/>
    <x v="14"/>
    <n v="-327.1028"/>
    <n v="-1"/>
  </r>
  <r>
    <x v="538"/>
    <n v="6766806"/>
    <s v="Self-Regist: End-User"/>
    <s v="00676680640797"/>
    <s v="(66) 0980436603"/>
    <s v="894971"/>
    <x v="0"/>
    <n v="327.1028"/>
    <n v="1"/>
    <n v="0.89617205479452056"/>
    <m/>
    <m/>
    <n v="0"/>
    <x v="14"/>
    <n v="-327.1028"/>
    <n v="-1"/>
  </r>
  <r>
    <x v="539"/>
    <n v="6761808"/>
    <s v="Self-Regist: End-User"/>
    <s v="00676180820797"/>
    <s v="(66) 0965565183"/>
    <s v="894971"/>
    <x v="0"/>
    <n v="327.1028"/>
    <n v="1"/>
    <n v="0.89617205479452056"/>
    <m/>
    <m/>
    <n v="0"/>
    <x v="14"/>
    <n v="-327.1028"/>
    <n v="-1"/>
  </r>
  <r>
    <x v="540"/>
    <n v="6783220"/>
    <s v="NON-PROFESSIONAL USER"/>
    <s v="00678322040706"/>
    <s v="(66) 0983676121"/>
    <s v="894971"/>
    <x v="0"/>
    <n v="327.1028"/>
    <n v="1"/>
    <n v="0.89617205479452056"/>
    <m/>
    <m/>
    <n v="0"/>
    <x v="14"/>
    <n v="-327.1028"/>
    <n v="-1"/>
  </r>
  <r>
    <x v="541"/>
    <n v="6777759"/>
    <s v="Self-Regist: End-User"/>
    <s v="00677775980797"/>
    <s v="(66) 0812959525"/>
    <s v="122866"/>
    <x v="5"/>
    <n v="327.1028"/>
    <n v="2"/>
    <n v="0.89617205479452056"/>
    <m/>
    <m/>
    <n v="0"/>
    <x v="14"/>
    <n v="-327.1028"/>
    <n v="-2"/>
  </r>
  <r>
    <x v="542"/>
    <n v="6176483"/>
    <s v="NON-PROFESSIONAL USER"/>
    <s v="0617648311706"/>
    <s v="(66) 0861939052"/>
    <s v="894971"/>
    <x v="0"/>
    <n v="327.1028"/>
    <n v="1"/>
    <n v="0.89617205479452056"/>
    <m/>
    <m/>
    <n v="0"/>
    <x v="14"/>
    <n v="-327.1028"/>
    <n v="-1"/>
  </r>
  <r>
    <x v="543"/>
    <n v="6791254"/>
    <s v="Self-Regist: End-User"/>
    <s v="00679125410797"/>
    <s v="(66) 0993878833"/>
    <s v="894971"/>
    <x v="0"/>
    <n v="327.1028"/>
    <n v="1"/>
    <n v="0.89617205479452056"/>
    <m/>
    <m/>
    <n v="0"/>
    <x v="14"/>
    <n v="-327.1028"/>
    <n v="-1"/>
  </r>
  <r>
    <x v="544"/>
    <n v="85046218"/>
    <s v="NON-PROFESSIONAL USER"/>
    <s v="08504621860706"/>
    <s v="(66) 0903196413"/>
    <s v="894971"/>
    <x v="0"/>
    <n v="327.1028"/>
    <n v="1"/>
    <n v="0.89617205479452056"/>
    <m/>
    <m/>
    <n v="0"/>
    <x v="14"/>
    <n v="-327.1028"/>
    <n v="-1"/>
  </r>
  <r>
    <x v="545"/>
    <n v="3012803"/>
    <s v="SMALL RETAIL SHOP/STALL"/>
    <s v="0301280321101"/>
    <s v="(66) 027028156"/>
    <s v="894971"/>
    <x v="0"/>
    <n v="327.1028"/>
    <n v="1"/>
    <n v="0.89617205479452056"/>
    <m/>
    <m/>
    <n v="0"/>
    <x v="14"/>
    <n v="-327.1028"/>
    <n v="-1"/>
  </r>
  <r>
    <x v="546"/>
    <n v="100049126"/>
    <s v="Self-Regist: End-User"/>
    <s v="10004912650797"/>
    <s v="(66) 0984293259"/>
    <s v="894971"/>
    <x v="0"/>
    <n v="327.1028"/>
    <n v="1"/>
    <n v="0.89617205479452056"/>
    <m/>
    <m/>
    <n v="0"/>
    <x v="14"/>
    <n v="-327.1028"/>
    <n v="-1"/>
  </r>
  <r>
    <x v="547"/>
    <n v="52550635"/>
    <s v="MAKRO STAFF"/>
    <s v="05255063520701"/>
    <s v="(66) 0855313110"/>
    <s v="894971"/>
    <x v="0"/>
    <n v="327.1028"/>
    <n v="1"/>
    <n v="0.89617205479452056"/>
    <m/>
    <m/>
    <n v="0"/>
    <x v="14"/>
    <n v="-327.1028"/>
    <n v="-1"/>
  </r>
  <r>
    <x v="548"/>
    <n v="41060998"/>
    <s v="NON-PROFESSIONAL USER"/>
    <s v="4106099880706"/>
    <s v="(66) 0866737722"/>
    <s v="894971"/>
    <x v="0"/>
    <n v="327.1028"/>
    <n v="1"/>
    <n v="0.89617205479452056"/>
    <m/>
    <m/>
    <n v="0"/>
    <x v="14"/>
    <n v="-327.1028"/>
    <n v="-1"/>
  </r>
  <r>
    <x v="549"/>
    <n v="6155307"/>
    <s v="FACTORY/FARM"/>
    <s v="0615530790508"/>
    <s v="(66) 0932456154"/>
    <s v="894971"/>
    <x v="0"/>
    <n v="327.1028"/>
    <n v="1"/>
    <n v="0.89617205479452056"/>
    <m/>
    <m/>
    <n v="0"/>
    <x v="14"/>
    <n v="-327.1028"/>
    <n v="-1"/>
  </r>
  <r>
    <x v="550"/>
    <n v="6736214"/>
    <s v="EXPORTER"/>
    <s v="00673621460606"/>
    <s v="(66) 0992899941"/>
    <s v="894971"/>
    <x v="0"/>
    <n v="327.1028"/>
    <n v="1"/>
    <n v="0.89617205479452056"/>
    <m/>
    <m/>
    <n v="0"/>
    <x v="14"/>
    <n v="-327.1028"/>
    <n v="-1"/>
  </r>
  <r>
    <x v="551"/>
    <n v="41644010"/>
    <s v="KOREAN FOOD"/>
    <s v="04164401011311"/>
    <s v="(66) 0933193399"/>
    <s v="894971"/>
    <x v="0"/>
    <n v="327.1028"/>
    <n v="1"/>
    <n v="0.89617205479452056"/>
    <m/>
    <m/>
    <n v="0"/>
    <x v="14"/>
    <n v="-327.1028"/>
    <n v="-1"/>
  </r>
  <r>
    <x v="552"/>
    <n v="6774256"/>
    <s v="Self-Regist: End-User"/>
    <s v="00677425600797"/>
    <s v="(66) 0645949562"/>
    <s v="894971"/>
    <x v="0"/>
    <n v="327.1028"/>
    <n v="1"/>
    <n v="0.89617205479452056"/>
    <m/>
    <m/>
    <n v="0"/>
    <x v="14"/>
    <n v="-327.1028"/>
    <n v="-1"/>
  </r>
  <r>
    <x v="553"/>
    <n v="6785354"/>
    <s v="SMALL RETAIL SHOP/STALL"/>
    <s v="00678535410101"/>
    <s v="(66) 0810254195"/>
    <s v="894971"/>
    <x v="0"/>
    <n v="327.1028"/>
    <n v="1"/>
    <n v="0.89617205479452056"/>
    <m/>
    <m/>
    <n v="0"/>
    <x v="14"/>
    <n v="-327.1028"/>
    <n v="-1"/>
  </r>
  <r>
    <x v="554"/>
    <n v="6738754"/>
    <s v="NON-PROFESSIONAL USER"/>
    <s v="00673875440706"/>
    <s v="(66) 0870999490"/>
    <s v="894971"/>
    <x v="0"/>
    <n v="327.1028"/>
    <n v="1"/>
    <n v="0.89617205479452056"/>
    <m/>
    <m/>
    <n v="0"/>
    <x v="14"/>
    <n v="-327.1028"/>
    <n v="-1"/>
  </r>
  <r>
    <x v="555"/>
    <n v="41638008"/>
    <s v="NON-PROFESSIONAL USER"/>
    <s v="04163800830706"/>
    <s v="(66) 0624761394"/>
    <s v="894971"/>
    <x v="0"/>
    <n v="327.1028"/>
    <n v="1"/>
    <n v="0.89617205479452056"/>
    <m/>
    <m/>
    <n v="0"/>
    <x v="14"/>
    <n v="-327.1028"/>
    <n v="-1"/>
  </r>
  <r>
    <x v="556"/>
    <n v="50509867"/>
    <s v="THAI FOOD"/>
    <s v="05050986790306"/>
    <s v="(66) 0843653979"/>
    <s v="894971"/>
    <x v="0"/>
    <n v="327.1028"/>
    <n v="1"/>
    <n v="0.89617205479452056"/>
    <m/>
    <m/>
    <n v="0"/>
    <x v="14"/>
    <n v="-327.1028"/>
    <n v="-1"/>
  </r>
  <r>
    <x v="557"/>
    <n v="6738196"/>
    <s v="NON-PROFESSIONAL USER"/>
    <s v="00673819670706"/>
    <s v="(66) 0654158939"/>
    <s v="894971"/>
    <x v="0"/>
    <n v="327.1028"/>
    <n v="1"/>
    <n v="0.89617205479452056"/>
    <m/>
    <m/>
    <n v="0"/>
    <x v="14"/>
    <n v="-327.1028"/>
    <n v="-1"/>
  </r>
  <r>
    <x v="558"/>
    <n v="6759288"/>
    <s v="NON-PROFESSIONAL USER"/>
    <s v="00675928810706"/>
    <s v="(66) 0805658994"/>
    <s v="894971"/>
    <x v="0"/>
    <n v="327.1028"/>
    <n v="1"/>
    <n v="0.89617205479452056"/>
    <m/>
    <m/>
    <n v="0"/>
    <x v="14"/>
    <n v="-327.1028"/>
    <n v="-1"/>
  </r>
  <r>
    <x v="559"/>
    <n v="6798283"/>
    <s v="Self-Regist: End-User"/>
    <s v="00679828380797"/>
    <s v="(66) 0905256789"/>
    <s v="894971"/>
    <x v="0"/>
    <n v="327.1028"/>
    <n v="1"/>
    <n v="0.89617205479452056"/>
    <m/>
    <m/>
    <n v="0"/>
    <x v="14"/>
    <n v="-327.1028"/>
    <n v="-1"/>
  </r>
  <r>
    <x v="560"/>
    <n v="41024176"/>
    <s v="NON-PROFESSIONAL USER"/>
    <s v="4102417640706"/>
    <s v="(66) 0815301938"/>
    <s v="894971"/>
    <x v="0"/>
    <n v="327.1028"/>
    <n v="1"/>
    <n v="0.89617205479452056"/>
    <m/>
    <m/>
    <n v="0"/>
    <x v="14"/>
    <n v="-327.1028"/>
    <n v="-1"/>
  </r>
  <r>
    <x v="561"/>
    <n v="21096145"/>
    <s v="NON-PROFESSIONAL USER"/>
    <s v="2109614520706"/>
    <s v="(66) 0819687953"/>
    <s v="894971"/>
    <x v="0"/>
    <n v="327.1028"/>
    <n v="1"/>
    <n v="0.89617205479452056"/>
    <m/>
    <m/>
    <n v="0"/>
    <x v="14"/>
    <n v="-327.1028"/>
    <n v="-1"/>
  </r>
  <r>
    <x v="562"/>
    <n v="6021415"/>
    <s v="PET CARE SERVICE"/>
    <s v="0602141581409"/>
    <s v="(66) 0896354588"/>
    <s v="894971"/>
    <x v="0"/>
    <n v="327.1028"/>
    <n v="1"/>
    <n v="0.89617205479452056"/>
    <m/>
    <m/>
    <n v="0"/>
    <x v="14"/>
    <n v="-327.1028"/>
    <n v="-1"/>
  </r>
  <r>
    <x v="563"/>
    <n v="6751282"/>
    <s v="OTHER FOOD KIOSK"/>
    <s v="00675128210331"/>
    <s v="(66) 0650030416"/>
    <s v="894971"/>
    <x v="0"/>
    <n v="327.1028"/>
    <n v="1"/>
    <n v="0.89617205479452056"/>
    <m/>
    <m/>
    <n v="0"/>
    <x v="14"/>
    <n v="-327.1028"/>
    <n v="-1"/>
  </r>
  <r>
    <x v="564"/>
    <n v="6793503"/>
    <s v="NOODLE FOOD SHOP"/>
    <s v="00679350350319"/>
    <s v="(66) 0863758343"/>
    <s v="894971"/>
    <x v="0"/>
    <n v="327.1028"/>
    <n v="1"/>
    <n v="0.89617205479452056"/>
    <m/>
    <m/>
    <n v="0"/>
    <x v="14"/>
    <n v="-327.1028"/>
    <n v="-1"/>
  </r>
  <r>
    <x v="565"/>
    <n v="6774406"/>
    <s v="NON-PROFESSIONAL USER"/>
    <s v="00677440610706"/>
    <s v="(66) 0625689962"/>
    <s v="894971"/>
    <x v="0"/>
    <n v="327.1028"/>
    <n v="1"/>
    <n v="0.89617205479452056"/>
    <m/>
    <m/>
    <n v="0"/>
    <x v="14"/>
    <n v="-327.1028"/>
    <n v="-1"/>
  </r>
  <r>
    <x v="566"/>
    <n v="6785259"/>
    <s v="Self-Regist: Restaurant"/>
    <s v="00678525900397"/>
    <s v="(66) 0805928556"/>
    <s v="831193"/>
    <x v="2"/>
    <n v="324.29910000000001"/>
    <n v="5"/>
    <n v="0.88849068493150685"/>
    <m/>
    <m/>
    <n v="0"/>
    <x v="14"/>
    <n v="-324.29910000000001"/>
    <n v="-5"/>
  </r>
  <r>
    <x v="567"/>
    <n v="6727253"/>
    <s v="HOTEL &amp; RESORT ( B )"/>
    <s v="00672725370303"/>
    <s v="(66) 0898508855"/>
    <s v="894971"/>
    <x v="0"/>
    <n v="324.1121"/>
    <n v="1"/>
    <n v="0.88797835616438359"/>
    <m/>
    <m/>
    <n v="0"/>
    <x v="14"/>
    <n v="-324.1121"/>
    <n v="-1"/>
  </r>
  <r>
    <x v="568"/>
    <n v="6729179"/>
    <s v="NON-PROFESSIONAL USER"/>
    <s v="00672917970706"/>
    <s v="(66) 0821129569"/>
    <s v="152375"/>
    <x v="7"/>
    <n v="657.00940000000003"/>
    <n v="4"/>
    <n v="1.8000257534246575"/>
    <n v="334.57940000000002"/>
    <n v="2"/>
    <n v="0.91665589041095896"/>
    <x v="43"/>
    <n v="-322.43"/>
    <n v="-2"/>
  </r>
  <r>
    <x v="569"/>
    <n v="6732773"/>
    <s v="PUB/BAR/KARAOKE"/>
    <s v="00673277360305"/>
    <s v="(66) 0918513827"/>
    <s v="821820"/>
    <x v="1"/>
    <n v="322.42989999999998"/>
    <n v="5"/>
    <n v="0.88336958904109586"/>
    <m/>
    <m/>
    <n v="0"/>
    <x v="14"/>
    <n v="-322.42989999999998"/>
    <n v="-5"/>
  </r>
  <r>
    <x v="570"/>
    <n v="6789776"/>
    <s v="NON-PROFESSIONAL USER"/>
    <s v="00678977640706"/>
    <s v="(66) 0650089286"/>
    <s v="152375"/>
    <x v="7"/>
    <n v="322.42989999999998"/>
    <n v="2"/>
    <n v="0.88336958904109586"/>
    <m/>
    <m/>
    <n v="0"/>
    <x v="14"/>
    <n v="-322.42989999999998"/>
    <n v="-2"/>
  </r>
  <r>
    <x v="571"/>
    <n v="50017861"/>
    <s v="VARIETY FOOD SHOP"/>
    <s v="5001786120318"/>
    <s v="(66) 0918923289"/>
    <s v="831193"/>
    <x v="2"/>
    <n v="322.42989999999998"/>
    <n v="5"/>
    <n v="0.88336958904109586"/>
    <m/>
    <m/>
    <n v="0"/>
    <x v="14"/>
    <n v="-322.42989999999998"/>
    <n v="-5"/>
  </r>
  <r>
    <x v="572"/>
    <n v="6730771"/>
    <s v="FACTORY/FARM"/>
    <s v="00673077111508"/>
    <s v="(66) 0959654276"/>
    <s v="831193"/>
    <x v="2"/>
    <n v="322.42989999999998"/>
    <n v="5"/>
    <n v="0.88336958904109586"/>
    <m/>
    <m/>
    <n v="0"/>
    <x v="14"/>
    <n v="-322.42989999999998"/>
    <n v="-5"/>
  </r>
  <r>
    <x v="573"/>
    <n v="6174675"/>
    <s v="SMALL RETAIL SHOP/STALL"/>
    <s v="0617467511101"/>
    <s v="(66) 0946191974"/>
    <s v="831193"/>
    <x v="2"/>
    <n v="322.42989999999998"/>
    <n v="5"/>
    <n v="0.88336958904109586"/>
    <m/>
    <m/>
    <n v="0"/>
    <x v="14"/>
    <n v="-322.42989999999998"/>
    <n v="-5"/>
  </r>
  <r>
    <x v="574"/>
    <n v="1052319"/>
    <s v="OFFICE (PRIVATE SECTOR)"/>
    <s v="0105231910507"/>
    <m/>
    <s v="152543"/>
    <x v="10"/>
    <n v="322.42989999999998"/>
    <n v="3"/>
    <n v="0.88336958904109586"/>
    <m/>
    <m/>
    <n v="0"/>
    <x v="14"/>
    <n v="-322.42989999999998"/>
    <n v="-3"/>
  </r>
  <r>
    <x v="575"/>
    <n v="11154862"/>
    <s v="OTHER COMMERCIAL SERVICE"/>
    <s v="1115486220430"/>
    <s v="(66) 0869311121"/>
    <s v="152375"/>
    <x v="7"/>
    <n v="489.71960000000001"/>
    <n v="3"/>
    <n v="1.3416975342465753"/>
    <n v="167.28970000000001"/>
    <n v="1"/>
    <n v="0.45832794520547948"/>
    <x v="44"/>
    <n v="-322.42989999999998"/>
    <n v="-2"/>
  </r>
  <r>
    <x v="576"/>
    <n v="17951952"/>
    <s v="TRAVEL AGENT"/>
    <s v="01795195240408"/>
    <s v="(66) 0869965689"/>
    <s v="821820"/>
    <x v="1"/>
    <n v="322.42989999999998"/>
    <n v="5"/>
    <n v="0.88336958904109586"/>
    <m/>
    <m/>
    <n v="0"/>
    <x v="14"/>
    <n v="-322.42989999999998"/>
    <n v="-5"/>
  </r>
  <r>
    <x v="437"/>
    <n v="41034534"/>
    <s v="THAI FOOD"/>
    <s v="4103453480306"/>
    <s v="(66) 0654942569"/>
    <s v="163953"/>
    <x v="13"/>
    <n v="322.42989999999998"/>
    <n v="3"/>
    <n v="0.88336958904109586"/>
    <m/>
    <m/>
    <n v="0"/>
    <x v="14"/>
    <n v="-322.42989999999998"/>
    <n v="-3"/>
  </r>
  <r>
    <x v="577"/>
    <n v="6160874"/>
    <s v="OFFICE SUPPLY SHOP"/>
    <s v="0616087433202"/>
    <s v="(66) 0810300055"/>
    <s v="831193"/>
    <x v="2"/>
    <n v="322.42989999999998"/>
    <n v="5"/>
    <n v="0.88336958904109586"/>
    <m/>
    <m/>
    <n v="0"/>
    <x v="14"/>
    <n v="-322.42989999999998"/>
    <n v="-5"/>
  </r>
  <r>
    <x v="578"/>
    <n v="6783316"/>
    <s v="COFFEE/DRINKS/SNACK/BAKERY SHOP"/>
    <s v="00678331631322"/>
    <s v="(66) 0882539359"/>
    <s v="821820"/>
    <x v="1"/>
    <n v="322.42989999999998"/>
    <n v="5"/>
    <n v="0.88336958904109586"/>
    <m/>
    <m/>
    <n v="0"/>
    <x v="14"/>
    <n v="-322.42989999999998"/>
    <n v="-5"/>
  </r>
  <r>
    <x v="579"/>
    <n v="6022534"/>
    <s v="SCHOOL/COLLEGE"/>
    <s v="0602253451509"/>
    <s v="(66) 0806784847"/>
    <s v="821820"/>
    <x v="1"/>
    <n v="322.42989999999998"/>
    <n v="5"/>
    <n v="0.88336958904109586"/>
    <m/>
    <m/>
    <n v="0"/>
    <x v="14"/>
    <n v="-322.42989999999998"/>
    <n v="-5"/>
  </r>
  <r>
    <x v="580"/>
    <n v="50515434"/>
    <s v="COFFEE/DRINKS/SNACK/BAKERY SHOP"/>
    <s v="05051543460322"/>
    <s v="(66) 0958942496"/>
    <s v="152374"/>
    <x v="3"/>
    <n v="5971.9627"/>
    <n v="34"/>
    <n v="16.361541643835615"/>
    <n v="5650.4673000000003"/>
    <n v="31"/>
    <n v="15.480732328767123"/>
    <x v="58"/>
    <n v="-321.49539999999979"/>
    <n v="-3"/>
  </r>
  <r>
    <x v="191"/>
    <n v="41650334"/>
    <s v="Self-Regist: End-User"/>
    <s v="04165033460797"/>
    <s v="(66) 0871818886"/>
    <s v="152375"/>
    <x v="7"/>
    <n v="321.49529999999999"/>
    <n v="2"/>
    <n v="0.88080904109589042"/>
    <m/>
    <m/>
    <n v="0"/>
    <x v="14"/>
    <n v="-321.49529999999999"/>
    <n v="-2"/>
  </r>
  <r>
    <x v="125"/>
    <n v="6730032"/>
    <s v="SMALL RETAIL SHOP/STALL"/>
    <s v="00673003260101"/>
    <s v="(66) 0637955507"/>
    <s v="152374"/>
    <x v="3"/>
    <n v="689.71960000000001"/>
    <n v="4"/>
    <n v="1.8896427397260274"/>
    <n v="370.09339999999997"/>
    <n v="2"/>
    <n v="1.0139545205479452"/>
    <x v="43"/>
    <n v="-319.62620000000004"/>
    <n v="-2"/>
  </r>
  <r>
    <x v="581"/>
    <n v="6770501"/>
    <s v="NON-PROFESSIONAL USER"/>
    <s v="00677050100706"/>
    <s v="(66) 0993569312"/>
    <s v="152374"/>
    <x v="3"/>
    <n v="319.62619999999998"/>
    <n v="2"/>
    <n v="0.87568821917808215"/>
    <m/>
    <m/>
    <n v="0"/>
    <x v="14"/>
    <n v="-319.62619999999998"/>
    <n v="-2"/>
  </r>
  <r>
    <x v="193"/>
    <n v="6784206"/>
    <s v="OTHER COMMERCIAL SERVICE"/>
    <s v="00678420690430"/>
    <s v="(66) 0818811675"/>
    <s v="152543"/>
    <x v="10"/>
    <n v="319.62610000000001"/>
    <n v="3"/>
    <n v="0.87568794520547943"/>
    <m/>
    <m/>
    <n v="0"/>
    <x v="14"/>
    <n v="-319.62610000000001"/>
    <n v="-3"/>
  </r>
  <r>
    <x v="158"/>
    <n v="6765990"/>
    <s v="PORK PAN/BARBECUE/SUKI"/>
    <s v="00676599032317"/>
    <s v="(66) 0932602515"/>
    <s v="821820"/>
    <x v="1"/>
    <n v="318.69170000000003"/>
    <n v="5"/>
    <n v="0.87312794520547954"/>
    <m/>
    <m/>
    <n v="0"/>
    <x v="14"/>
    <n v="-318.69170000000003"/>
    <n v="-5"/>
  </r>
  <r>
    <x v="582"/>
    <n v="6791574"/>
    <s v="NON-PROFESSIONAL USER"/>
    <s v="00679157420706"/>
    <s v="(66) 0992711365"/>
    <s v="831193"/>
    <x v="2"/>
    <n v="318.69159999999999"/>
    <n v="5"/>
    <n v="0.87312767123287671"/>
    <m/>
    <m/>
    <n v="0"/>
    <x v="14"/>
    <n v="-318.69159999999999"/>
    <n v="-5"/>
  </r>
  <r>
    <x v="379"/>
    <n v="6729384"/>
    <s v="JAPANESE FOOD"/>
    <s v="00672938460310"/>
    <s v="(66) 0929965469"/>
    <s v="163953"/>
    <x v="13"/>
    <n v="420.5607"/>
    <n v="4"/>
    <n v="1.1522210958904109"/>
    <n v="101.86920000000001"/>
    <n v="1"/>
    <n v="0.279093698630137"/>
    <x v="44"/>
    <n v="-318.69150000000002"/>
    <n v="-3"/>
  </r>
  <r>
    <x v="583"/>
    <n v="81000953"/>
    <s v="SMALL RETAIL SHOP/STALL"/>
    <s v="8100095340101"/>
    <s v="(66) 0861798243"/>
    <s v="831193"/>
    <x v="2"/>
    <n v="317.75709999999998"/>
    <n v="5"/>
    <n v="0.87056739726027388"/>
    <m/>
    <m/>
    <n v="0"/>
    <x v="14"/>
    <n v="-317.75709999999998"/>
    <n v="-5"/>
  </r>
  <r>
    <x v="584"/>
    <n v="6781354"/>
    <s v="NON-PROFESSIONAL USER"/>
    <s v="00678135411706"/>
    <s v="(66) 0991857855"/>
    <s v="894971"/>
    <x v="0"/>
    <n v="317.75700000000001"/>
    <n v="1"/>
    <n v="0.87056712328767127"/>
    <m/>
    <m/>
    <n v="0"/>
    <x v="14"/>
    <n v="-317.75700000000001"/>
    <n v="-1"/>
  </r>
  <r>
    <x v="585"/>
    <n v="6777204"/>
    <s v="Self-Regist: End-User"/>
    <s v="00677720430797"/>
    <s v="(66) 0954617106"/>
    <s v="894971"/>
    <x v="0"/>
    <n v="317.75700000000001"/>
    <n v="1"/>
    <n v="0.87056712328767127"/>
    <m/>
    <m/>
    <n v="0"/>
    <x v="14"/>
    <n v="-317.75700000000001"/>
    <n v="-1"/>
  </r>
  <r>
    <x v="586"/>
    <n v="6750158"/>
    <s v="Self-Regist: End-User"/>
    <s v="00675015870797"/>
    <s v="(66) 0869114909"/>
    <s v="894971"/>
    <x v="0"/>
    <n v="317.75700000000001"/>
    <n v="1"/>
    <n v="0.87056712328767127"/>
    <m/>
    <m/>
    <n v="0"/>
    <x v="14"/>
    <n v="-317.75700000000001"/>
    <n v="-1"/>
  </r>
  <r>
    <x v="587"/>
    <n v="6174778"/>
    <s v="NON-PROFESSIONAL USER"/>
    <s v="0617477820706"/>
    <s v="(66) 0884323132"/>
    <s v="894971"/>
    <x v="0"/>
    <n v="317.75700000000001"/>
    <n v="1"/>
    <n v="0.87056712328767127"/>
    <m/>
    <m/>
    <n v="0"/>
    <x v="14"/>
    <n v="-317.75700000000001"/>
    <n v="-1"/>
  </r>
  <r>
    <x v="588"/>
    <n v="6731144"/>
    <s v="SPA &amp; MASSAGE SHOP"/>
    <s v="00673114450403"/>
    <s v="(66) 0842252329"/>
    <s v="894971"/>
    <x v="0"/>
    <n v="317.75700000000001"/>
    <n v="1"/>
    <n v="0.87056712328767127"/>
    <m/>
    <m/>
    <n v="0"/>
    <x v="14"/>
    <n v="-317.75700000000001"/>
    <n v="-1"/>
  </r>
  <r>
    <x v="589"/>
    <n v="6772858"/>
    <s v="NON-PROFESSIONAL USER"/>
    <s v="00677285820706"/>
    <s v="(66) 0627834947"/>
    <s v="894971"/>
    <x v="0"/>
    <n v="317.75700000000001"/>
    <n v="1"/>
    <n v="0.87056712328767127"/>
    <m/>
    <m/>
    <n v="0"/>
    <x v="14"/>
    <n v="-317.75700000000001"/>
    <n v="-1"/>
  </r>
  <r>
    <x v="590"/>
    <n v="6722075"/>
    <s v="NON-PROFESSIONAL USER"/>
    <s v="00672207530706"/>
    <s v="(66) 0885770409"/>
    <s v="894971"/>
    <x v="0"/>
    <n v="317.75700000000001"/>
    <n v="1"/>
    <n v="0.87056712328767127"/>
    <m/>
    <m/>
    <n v="0"/>
    <x v="14"/>
    <n v="-317.75700000000001"/>
    <n v="-1"/>
  </r>
  <r>
    <x v="591"/>
    <n v="6761563"/>
    <s v="Self-Regist: End-User"/>
    <s v="00676156370797"/>
    <s v="(66) 0938642123"/>
    <s v="894971"/>
    <x v="0"/>
    <n v="317.75700000000001"/>
    <n v="1"/>
    <n v="0.87056712328767127"/>
    <m/>
    <m/>
    <n v="0"/>
    <x v="14"/>
    <n v="-317.75700000000001"/>
    <n v="-1"/>
  </r>
  <r>
    <x v="592"/>
    <n v="41626795"/>
    <s v="COFFEE/DRINKS/SNACK/BAKERY SHOP"/>
    <s v="04162679520322"/>
    <s v="(66) 0992744646"/>
    <s v="894971"/>
    <x v="0"/>
    <n v="317.75700000000001"/>
    <n v="1"/>
    <n v="0.87056712328767127"/>
    <m/>
    <m/>
    <n v="0"/>
    <x v="14"/>
    <n v="-317.75700000000001"/>
    <n v="-1"/>
  </r>
  <r>
    <x v="593"/>
    <n v="6743665"/>
    <s v="Self-Regist: End-User"/>
    <s v="00674366550797"/>
    <s v="(66) 0613450408"/>
    <s v="894971"/>
    <x v="0"/>
    <n v="317.75700000000001"/>
    <n v="1"/>
    <n v="0.87056712328767127"/>
    <m/>
    <m/>
    <n v="0"/>
    <x v="14"/>
    <n v="-317.75700000000001"/>
    <n v="-1"/>
  </r>
  <r>
    <x v="594"/>
    <n v="6790027"/>
    <s v="NON-PROFESSIONAL USER"/>
    <s v="00679002740706"/>
    <s v="(66) 0924908123"/>
    <s v="894971"/>
    <x v="0"/>
    <n v="317.75700000000001"/>
    <n v="1"/>
    <n v="0.87056712328767127"/>
    <m/>
    <m/>
    <n v="0"/>
    <x v="14"/>
    <n v="-317.75700000000001"/>
    <n v="-1"/>
  </r>
  <r>
    <x v="595"/>
    <n v="6784059"/>
    <s v="DAYPASS - END-USER"/>
    <s v="00678405960707"/>
    <s v="N/A"/>
    <s v="894971"/>
    <x v="0"/>
    <n v="317.75700000000001"/>
    <n v="1"/>
    <n v="0.87056712328767127"/>
    <m/>
    <m/>
    <n v="0"/>
    <x v="14"/>
    <n v="-317.75700000000001"/>
    <n v="-1"/>
  </r>
  <r>
    <x v="596"/>
    <n v="50518392"/>
    <s v="INTERNET-CHANNEL END-USER"/>
    <s v="05051839240710"/>
    <s v="(66) 0650258542"/>
    <s v="894971"/>
    <x v="0"/>
    <n v="317.75700000000001"/>
    <n v="1"/>
    <n v="0.87056712328767127"/>
    <m/>
    <m/>
    <n v="0"/>
    <x v="14"/>
    <n v="-317.75700000000001"/>
    <n v="-1"/>
  </r>
  <r>
    <x v="355"/>
    <n v="6784001"/>
    <s v="DAYPASS - END-USER"/>
    <s v="00678400160707"/>
    <s v="N/A"/>
    <s v="894971"/>
    <x v="0"/>
    <n v="317.75700000000001"/>
    <n v="1"/>
    <n v="0.87056712328767127"/>
    <m/>
    <m/>
    <n v="0"/>
    <x v="14"/>
    <n v="-317.75700000000001"/>
    <n v="-1"/>
  </r>
  <r>
    <x v="597"/>
    <n v="6782464"/>
    <s v="NON-PROFESSIONAL USER"/>
    <s v="00678246430706"/>
    <s v="(66) 0957058660"/>
    <s v="894971"/>
    <x v="0"/>
    <n v="317.75700000000001"/>
    <n v="1"/>
    <n v="0.87056712328767127"/>
    <m/>
    <m/>
    <n v="0"/>
    <x v="14"/>
    <n v="-317.75700000000001"/>
    <n v="-1"/>
  </r>
  <r>
    <x v="598"/>
    <n v="6771246"/>
    <s v="Self-Regist: End-User"/>
    <s v="00677124600797"/>
    <s v="0805031652"/>
    <s v="894971"/>
    <x v="0"/>
    <n v="317.75700000000001"/>
    <n v="1"/>
    <n v="0.87056712328767127"/>
    <m/>
    <m/>
    <n v="0"/>
    <x v="14"/>
    <n v="-317.75700000000001"/>
    <n v="-1"/>
  </r>
  <r>
    <x v="599"/>
    <n v="6796357"/>
    <s v="Self-Regist: End-User"/>
    <s v="00679635710797"/>
    <s v="(66) 0643508585"/>
    <s v="894971"/>
    <x v="0"/>
    <n v="317.75700000000001"/>
    <n v="1"/>
    <n v="0.87056712328767127"/>
    <m/>
    <m/>
    <n v="0"/>
    <x v="14"/>
    <n v="-317.75700000000001"/>
    <n v="-1"/>
  </r>
  <r>
    <x v="600"/>
    <n v="6768644"/>
    <s v="NON-PROFESSIONAL USER"/>
    <s v="00676864450706"/>
    <s v="(66) 0946187852"/>
    <s v="894971"/>
    <x v="0"/>
    <n v="317.75700000000001"/>
    <n v="1"/>
    <n v="0.87056712328767127"/>
    <m/>
    <m/>
    <n v="0"/>
    <x v="14"/>
    <n v="-317.75700000000001"/>
    <n v="-1"/>
  </r>
  <r>
    <x v="601"/>
    <n v="6746560"/>
    <s v="HOTEL &amp; RESORT ( C )"/>
    <s v="00674656030302"/>
    <s v="(66) 0998139313"/>
    <s v="894971"/>
    <x v="0"/>
    <n v="317.75700000000001"/>
    <n v="1"/>
    <n v="0.87056712328767127"/>
    <m/>
    <m/>
    <n v="0"/>
    <x v="14"/>
    <n v="-317.75700000000001"/>
    <n v="-1"/>
  </r>
  <r>
    <x v="602"/>
    <n v="6789045"/>
    <s v="NON-PROFESSIONAL USER"/>
    <s v="00678904590706"/>
    <s v="(66) 0864477296"/>
    <s v="894971"/>
    <x v="0"/>
    <n v="317.75700000000001"/>
    <n v="1"/>
    <n v="0.87056712328767127"/>
    <m/>
    <m/>
    <n v="0"/>
    <x v="14"/>
    <n v="-317.75700000000001"/>
    <n v="-1"/>
  </r>
  <r>
    <x v="603"/>
    <n v="50526803"/>
    <s v="Self-Regist: End-User"/>
    <s v="05052680320797"/>
    <s v="(66) 0827172366"/>
    <s v="894971"/>
    <x v="0"/>
    <n v="317.75700000000001"/>
    <n v="1"/>
    <n v="0.87056712328767127"/>
    <m/>
    <m/>
    <n v="0"/>
    <x v="14"/>
    <n v="-317.75700000000001"/>
    <n v="-1"/>
  </r>
  <r>
    <x v="604"/>
    <n v="6770507"/>
    <s v="NON-PROFESSIONAL USER"/>
    <s v="00677050770706"/>
    <s v="(66) 0653199473"/>
    <s v="894971"/>
    <x v="0"/>
    <n v="317.75700000000001"/>
    <n v="1"/>
    <n v="0.87056712328767127"/>
    <m/>
    <m/>
    <n v="0"/>
    <x v="14"/>
    <n v="-317.75700000000001"/>
    <n v="-1"/>
  </r>
  <r>
    <x v="605"/>
    <n v="6775886"/>
    <s v="NON-PROFESSIONAL USER"/>
    <s v="00677588640706"/>
    <s v="(66) 0827723718"/>
    <s v="894971"/>
    <x v="0"/>
    <n v="317.75700000000001"/>
    <n v="1"/>
    <n v="0.87056712328767127"/>
    <m/>
    <m/>
    <n v="0"/>
    <x v="14"/>
    <n v="-317.75700000000001"/>
    <n v="-1"/>
  </r>
  <r>
    <x v="606"/>
    <n v="6160601"/>
    <s v="COFFEE/DRINKS/SNACK/BAKERY SHOP"/>
    <s v="0616060150320"/>
    <s v="(66) 0867762946"/>
    <s v="894971"/>
    <x v="0"/>
    <n v="317.75700000000001"/>
    <n v="1"/>
    <n v="0.87056712328767127"/>
    <m/>
    <m/>
    <n v="0"/>
    <x v="14"/>
    <n v="-317.75700000000001"/>
    <n v="-1"/>
  </r>
  <r>
    <x v="607"/>
    <n v="6785861"/>
    <s v="NON-PROFESSIONAL USER"/>
    <s v="00678586111706"/>
    <s v="(66) 0944155512"/>
    <s v="894971"/>
    <x v="0"/>
    <n v="317.75700000000001"/>
    <n v="1"/>
    <n v="0.87056712328767127"/>
    <m/>
    <m/>
    <n v="0"/>
    <x v="14"/>
    <n v="-317.75700000000001"/>
    <n v="-1"/>
  </r>
  <r>
    <x v="608"/>
    <n v="6766211"/>
    <s v="NON-PROFESSIONAL USER"/>
    <s v="00676621170706"/>
    <s v="(66) 0636398111"/>
    <s v="894971"/>
    <x v="0"/>
    <n v="317.75700000000001"/>
    <n v="1"/>
    <n v="0.87056712328767127"/>
    <m/>
    <m/>
    <n v="0"/>
    <x v="14"/>
    <n v="-317.75700000000001"/>
    <n v="-1"/>
  </r>
  <r>
    <x v="609"/>
    <n v="6793497"/>
    <s v="NON-PROFESSIONAL USER"/>
    <s v="00679349740706"/>
    <s v="(66) 0981298286"/>
    <s v="894971"/>
    <x v="0"/>
    <n v="317.75700000000001"/>
    <n v="1"/>
    <n v="0.87056712328767127"/>
    <m/>
    <m/>
    <n v="0"/>
    <x v="14"/>
    <n v="-317.75700000000001"/>
    <n v="-1"/>
  </r>
  <r>
    <x v="610"/>
    <n v="41644678"/>
    <s v="NON-PROFESSIONAL USER"/>
    <s v="04164467800706"/>
    <s v="(66) 0929487739"/>
    <s v="894971"/>
    <x v="0"/>
    <n v="317.75700000000001"/>
    <n v="1"/>
    <n v="0.87056712328767127"/>
    <m/>
    <m/>
    <n v="0"/>
    <x v="14"/>
    <n v="-317.75700000000001"/>
    <n v="-1"/>
  </r>
  <r>
    <x v="611"/>
    <n v="6794877"/>
    <s v="Self-Regist: End-User"/>
    <s v="00679487700797"/>
    <s v="(66) 0957578986"/>
    <s v="894971"/>
    <x v="0"/>
    <n v="317.75700000000001"/>
    <n v="1"/>
    <n v="0.87056712328767127"/>
    <m/>
    <m/>
    <n v="0"/>
    <x v="14"/>
    <n v="-317.75700000000001"/>
    <n v="-1"/>
  </r>
  <r>
    <x v="612"/>
    <n v="6772647"/>
    <s v="NON-PROFESSIONAL USER"/>
    <s v="00677264770706"/>
    <s v="(66) 0841369061"/>
    <s v="894971"/>
    <x v="0"/>
    <n v="317.75700000000001"/>
    <n v="1"/>
    <n v="0.87056712328767127"/>
    <m/>
    <m/>
    <n v="0"/>
    <x v="14"/>
    <n v="-317.75700000000001"/>
    <n v="-1"/>
  </r>
  <r>
    <x v="613"/>
    <n v="6740110"/>
    <s v="NON-PROFESSIONAL USER"/>
    <s v="00674011040706"/>
    <s v="(66) 0927978896"/>
    <s v="894971"/>
    <x v="0"/>
    <n v="317.75700000000001"/>
    <n v="1"/>
    <n v="0.87056712328767127"/>
    <m/>
    <m/>
    <n v="0"/>
    <x v="14"/>
    <n v="-317.75700000000001"/>
    <n v="-1"/>
  </r>
  <r>
    <x v="614"/>
    <n v="41646089"/>
    <s v="NON-PROFESSIONAL USER"/>
    <s v="04164608900706"/>
    <s v="(66) 0611352861"/>
    <s v="894971"/>
    <x v="0"/>
    <n v="317.75700000000001"/>
    <n v="1"/>
    <n v="0.87056712328767127"/>
    <m/>
    <m/>
    <n v="0"/>
    <x v="14"/>
    <n v="-317.75700000000001"/>
    <n v="-1"/>
  </r>
  <r>
    <x v="615"/>
    <n v="41635084"/>
    <s v="NON-PROFESSIONAL USER"/>
    <s v="04163508450706"/>
    <s v="(66) 0612353613"/>
    <s v="894971"/>
    <x v="0"/>
    <n v="317.75700000000001"/>
    <n v="1"/>
    <n v="0.87056712328767127"/>
    <m/>
    <m/>
    <n v="0"/>
    <x v="14"/>
    <n v="-317.75700000000001"/>
    <n v="-1"/>
  </r>
  <r>
    <x v="616"/>
    <n v="41621990"/>
    <s v="NON-PROFESSIONAL USER"/>
    <s v="04162199000706"/>
    <s v="(66) 0928856788"/>
    <s v="894971"/>
    <x v="0"/>
    <n v="317.75700000000001"/>
    <n v="1"/>
    <n v="0.87056712328767127"/>
    <m/>
    <m/>
    <n v="0"/>
    <x v="14"/>
    <n v="-317.75700000000001"/>
    <n v="-1"/>
  </r>
  <r>
    <x v="617"/>
    <n v="41625438"/>
    <s v="NON-PROFESSIONAL USER"/>
    <s v="04162543811706"/>
    <s v="(66) 0910790138"/>
    <s v="894971"/>
    <x v="0"/>
    <n v="317.75700000000001"/>
    <n v="1"/>
    <n v="0.87056712328767127"/>
    <m/>
    <m/>
    <n v="0"/>
    <x v="14"/>
    <n v="-317.75700000000001"/>
    <n v="-1"/>
  </r>
  <r>
    <x v="618"/>
    <n v="6789929"/>
    <s v="Self-Regist: End-User"/>
    <s v="00678992930797"/>
    <s v="(66) 0964065452"/>
    <s v="894971"/>
    <x v="0"/>
    <n v="317.75700000000001"/>
    <n v="1"/>
    <n v="0.87056712328767127"/>
    <m/>
    <m/>
    <n v="0"/>
    <x v="14"/>
    <n v="-317.75700000000001"/>
    <n v="-1"/>
  </r>
  <r>
    <x v="619"/>
    <n v="6604929"/>
    <s v="NON-PROFESSIONAL USER"/>
    <s v="0660492980706"/>
    <m/>
    <s v="894971"/>
    <x v="0"/>
    <n v="317.75700000000001"/>
    <n v="1"/>
    <n v="0.87056712328767127"/>
    <m/>
    <m/>
    <n v="0"/>
    <x v="14"/>
    <n v="-317.75700000000001"/>
    <n v="-1"/>
  </r>
  <r>
    <x v="620"/>
    <n v="6768165"/>
    <s v="NON-PROFESSIONAL USER"/>
    <s v="00676816520706"/>
    <s v="(66) 0654158947"/>
    <s v="894971"/>
    <x v="0"/>
    <n v="317.75700000000001"/>
    <n v="1"/>
    <n v="0.87056712328767127"/>
    <m/>
    <m/>
    <n v="0"/>
    <x v="14"/>
    <n v="-317.75700000000001"/>
    <n v="-1"/>
  </r>
  <r>
    <x v="621"/>
    <n v="6008093"/>
    <s v="SMALL RETAIL SHOP/STALL"/>
    <s v="0600809320101"/>
    <m/>
    <s v="894971"/>
    <x v="0"/>
    <n v="317.75700000000001"/>
    <n v="1"/>
    <n v="0.87056712328767127"/>
    <m/>
    <m/>
    <n v="0"/>
    <x v="14"/>
    <n v="-317.75700000000001"/>
    <n v="-1"/>
  </r>
  <r>
    <x v="622"/>
    <n v="11149883"/>
    <s v="OTHER NON-FOOD SHOP"/>
    <s v="1114988330230"/>
    <s v="(66) 0878450514"/>
    <s v="894971"/>
    <x v="0"/>
    <n v="317.75700000000001"/>
    <n v="1"/>
    <n v="0.87056712328767127"/>
    <m/>
    <m/>
    <n v="0"/>
    <x v="14"/>
    <n v="-317.75700000000001"/>
    <n v="-1"/>
  </r>
  <r>
    <x v="623"/>
    <n v="6788255"/>
    <s v="NON-PROFESSIONAL USER"/>
    <s v="00678825560706"/>
    <s v="(66) 0916370261"/>
    <s v="894971"/>
    <x v="0"/>
    <n v="317.75700000000001"/>
    <n v="1"/>
    <n v="0.87056712328767127"/>
    <m/>
    <m/>
    <n v="0"/>
    <x v="14"/>
    <n v="-317.75700000000001"/>
    <n v="-1"/>
  </r>
  <r>
    <x v="624"/>
    <n v="41598928"/>
    <s v="COFFEE/DRINKS/SNACK/BAKERY SHOP"/>
    <s v="4159892820322"/>
    <s v="(66) 0956848448"/>
    <s v="894971"/>
    <x v="0"/>
    <n v="317.75700000000001"/>
    <n v="1"/>
    <n v="0.87056712328767127"/>
    <m/>
    <m/>
    <n v="0"/>
    <x v="14"/>
    <n v="-317.75700000000001"/>
    <n v="-1"/>
  </r>
  <r>
    <x v="625"/>
    <n v="41626034"/>
    <s v="MINIMART"/>
    <s v="04162603460106"/>
    <s v="(66) 0989419141"/>
    <s v="894971"/>
    <x v="0"/>
    <n v="317.75700000000001"/>
    <n v="1"/>
    <n v="0.87056712328767127"/>
    <m/>
    <m/>
    <n v="0"/>
    <x v="14"/>
    <n v="-317.75700000000001"/>
    <n v="-1"/>
  </r>
  <r>
    <x v="626"/>
    <n v="6750955"/>
    <s v="NON-PROFESSIONAL USER"/>
    <s v="00675095550706"/>
    <s v="(66) 0946290144"/>
    <s v="894971"/>
    <x v="0"/>
    <n v="317.75700000000001"/>
    <n v="1"/>
    <n v="0.87056712328767127"/>
    <m/>
    <m/>
    <n v="0"/>
    <x v="14"/>
    <n v="-317.75700000000001"/>
    <n v="-1"/>
  </r>
  <r>
    <x v="627"/>
    <n v="75017378"/>
    <s v="NON-PROFESSIONAL USER"/>
    <s v="07501737840706"/>
    <s v="(66) 0921270834"/>
    <s v="894971"/>
    <x v="0"/>
    <n v="317.75700000000001"/>
    <n v="1"/>
    <n v="0.87056712328767127"/>
    <m/>
    <m/>
    <n v="0"/>
    <x v="14"/>
    <n v="-317.75700000000001"/>
    <n v="-1"/>
  </r>
  <r>
    <x v="628"/>
    <n v="149006685"/>
    <s v="SMALL RETAIL SHOP/STALL"/>
    <s v="14900668580101"/>
    <s v="(66) 0856619235"/>
    <s v="894971"/>
    <x v="0"/>
    <n v="317.75700000000001"/>
    <n v="1"/>
    <n v="0.87056712328767127"/>
    <m/>
    <m/>
    <n v="0"/>
    <x v="14"/>
    <n v="-317.75700000000001"/>
    <n v="-1"/>
  </r>
  <r>
    <x v="629"/>
    <n v="1670285"/>
    <s v="NON-PROFESSIONAL USER"/>
    <s v="00167028590706"/>
    <s v="(66) 0939629556"/>
    <s v="894971"/>
    <x v="0"/>
    <n v="317.75700000000001"/>
    <n v="1"/>
    <n v="0.87056712328767127"/>
    <m/>
    <m/>
    <n v="0"/>
    <x v="14"/>
    <n v="-317.75700000000001"/>
    <n v="-1"/>
  </r>
  <r>
    <x v="630"/>
    <n v="6791366"/>
    <s v="Self-Regist: End-User"/>
    <s v="00679136650797"/>
    <s v="(66) 0979635624"/>
    <s v="894971"/>
    <x v="0"/>
    <n v="317.75700000000001"/>
    <n v="1"/>
    <n v="0.87056712328767127"/>
    <m/>
    <m/>
    <n v="0"/>
    <x v="14"/>
    <n v="-317.75700000000001"/>
    <n v="-1"/>
  </r>
  <r>
    <x v="631"/>
    <n v="50007930"/>
    <s v="NON-PROFESSIONAL USER"/>
    <s v="5000793030706"/>
    <s v="(66) 0897578315"/>
    <s v="894971"/>
    <x v="0"/>
    <n v="317.75700000000001"/>
    <n v="1"/>
    <n v="0.87056712328767127"/>
    <m/>
    <m/>
    <n v="0"/>
    <x v="14"/>
    <n v="-317.75700000000001"/>
    <n v="-1"/>
  </r>
  <r>
    <x v="632"/>
    <n v="34030110"/>
    <s v="OTHER FOOD KIOSK"/>
    <s v="3403011020331"/>
    <s v="(66) 0831545366"/>
    <s v="894971"/>
    <x v="0"/>
    <n v="317.75700000000001"/>
    <n v="1"/>
    <n v="0.87056712328767127"/>
    <m/>
    <m/>
    <n v="0"/>
    <x v="14"/>
    <n v="-317.75700000000001"/>
    <n v="-1"/>
  </r>
  <r>
    <x v="633"/>
    <n v="34535380"/>
    <s v="SMALL RETAIL SHOP/STALL"/>
    <s v="03453538060101"/>
    <s v="(66) 0869124387"/>
    <s v="894971"/>
    <x v="0"/>
    <n v="317.75700000000001"/>
    <n v="1"/>
    <n v="0.87056712328767127"/>
    <m/>
    <m/>
    <n v="0"/>
    <x v="14"/>
    <n v="-317.75700000000001"/>
    <n v="-1"/>
  </r>
  <r>
    <x v="634"/>
    <n v="8932924"/>
    <s v="NON-PROFESSIONAL USER"/>
    <s v="00893292400706"/>
    <s v="(66) 0971199000"/>
    <s v="894971"/>
    <x v="0"/>
    <n v="317.75700000000001"/>
    <n v="1"/>
    <n v="0.87056712328767127"/>
    <m/>
    <m/>
    <n v="0"/>
    <x v="14"/>
    <n v="-317.75700000000001"/>
    <n v="-1"/>
  </r>
  <r>
    <x v="635"/>
    <n v="50000795"/>
    <s v="SMALL RETAIL SHOP/STALL"/>
    <s v="5000079561101"/>
    <s v="(66) 0819617429"/>
    <s v="894971"/>
    <x v="0"/>
    <n v="317.75700000000001"/>
    <n v="1"/>
    <n v="0.87056712328767127"/>
    <m/>
    <m/>
    <n v="0"/>
    <x v="14"/>
    <n v="-317.75700000000001"/>
    <n v="-1"/>
  </r>
  <r>
    <x v="636"/>
    <n v="56023835"/>
    <s v="APARTMENT/DORMITORY"/>
    <s v="5602383540301"/>
    <s v="(66) 0816038612"/>
    <s v="894971"/>
    <x v="0"/>
    <n v="317.75700000000001"/>
    <n v="1"/>
    <n v="0.87056712328767127"/>
    <m/>
    <m/>
    <n v="0"/>
    <x v="14"/>
    <n v="-317.75700000000001"/>
    <n v="-1"/>
  </r>
  <r>
    <x v="637"/>
    <n v="50001541"/>
    <s v="VARIETY FOOD SHOP"/>
    <s v="5000154110318"/>
    <s v="(66) 0857062531"/>
    <s v="894971"/>
    <x v="0"/>
    <n v="317.75700000000001"/>
    <n v="1"/>
    <n v="0.87056712328767127"/>
    <m/>
    <m/>
    <n v="0"/>
    <x v="14"/>
    <n v="-317.75700000000001"/>
    <n v="-1"/>
  </r>
  <r>
    <x v="638"/>
    <n v="52052238"/>
    <s v="NON-PROFESSIONAL USER"/>
    <s v="5205223850706"/>
    <s v="(66) 0897561285"/>
    <s v="894971"/>
    <x v="0"/>
    <n v="317.75700000000001"/>
    <n v="1"/>
    <n v="0.87056712328767127"/>
    <m/>
    <m/>
    <n v="0"/>
    <x v="14"/>
    <n v="-317.75700000000001"/>
    <n v="-1"/>
  </r>
  <r>
    <x v="639"/>
    <n v="6017380"/>
    <s v="SMALL RETAIL SHOP/STALL"/>
    <s v="0601738040101"/>
    <s v="(66) 0932491962"/>
    <s v="894971"/>
    <x v="0"/>
    <n v="317.75700000000001"/>
    <n v="1"/>
    <n v="0.87056712328767127"/>
    <m/>
    <m/>
    <n v="0"/>
    <x v="14"/>
    <n v="-317.75700000000001"/>
    <n v="-1"/>
  </r>
  <r>
    <x v="640"/>
    <n v="6739256"/>
    <s v="OTHER FOOD KIOSK"/>
    <s v="00673925620331"/>
    <s v="(66) 0834746528"/>
    <s v="894971"/>
    <x v="0"/>
    <n v="317.75700000000001"/>
    <n v="1"/>
    <n v="0.87056712328767127"/>
    <m/>
    <m/>
    <n v="0"/>
    <x v="14"/>
    <n v="-317.75700000000001"/>
    <n v="-1"/>
  </r>
  <r>
    <x v="641"/>
    <n v="50008642"/>
    <s v="OFFICE (PRIVATE SECTOR)"/>
    <s v="5000864250507"/>
    <s v="(66) 0813499293"/>
    <s v="894971"/>
    <x v="0"/>
    <n v="317.75700000000001"/>
    <n v="1"/>
    <n v="0.87056712328767127"/>
    <m/>
    <m/>
    <n v="0"/>
    <x v="14"/>
    <n v="-317.75700000000001"/>
    <n v="-1"/>
  </r>
  <r>
    <x v="642"/>
    <n v="6133763"/>
    <s v="FOOD &amp; NON-FOOD WHOLESALER"/>
    <s v="0613376361604"/>
    <s v="(66) 0819922559"/>
    <s v="894971"/>
    <x v="0"/>
    <n v="317.75700000000001"/>
    <n v="1"/>
    <n v="0.87056712328767127"/>
    <m/>
    <m/>
    <n v="0"/>
    <x v="14"/>
    <n v="-317.75700000000001"/>
    <n v="-1"/>
  </r>
  <r>
    <x v="643"/>
    <n v="41025871"/>
    <s v="OTHER WESTERN FOOD"/>
    <s v="4102587100315"/>
    <s v="(66) 0894596067"/>
    <s v="894971"/>
    <x v="0"/>
    <n v="317.75700000000001"/>
    <n v="1"/>
    <n v="0.87056712328767127"/>
    <m/>
    <m/>
    <n v="0"/>
    <x v="14"/>
    <n v="-317.75700000000001"/>
    <n v="-1"/>
  </r>
  <r>
    <x v="644"/>
    <n v="41611922"/>
    <s v="HOTEL &amp; RESORT ( C )"/>
    <s v="04161192240302"/>
    <s v="(66) 0637879966"/>
    <s v="894971"/>
    <x v="0"/>
    <n v="317.75700000000001"/>
    <n v="1"/>
    <n v="0.87056712328767127"/>
    <m/>
    <m/>
    <n v="0"/>
    <x v="14"/>
    <n v="-317.75700000000001"/>
    <n v="-1"/>
  </r>
  <r>
    <x v="645"/>
    <n v="6782673"/>
    <s v="THAI FOOD"/>
    <s v="00678267330306"/>
    <s v="(66) 0899530086"/>
    <s v="894971"/>
    <x v="0"/>
    <n v="317.75700000000001"/>
    <n v="1"/>
    <n v="0.87056712328767127"/>
    <m/>
    <m/>
    <n v="0"/>
    <x v="14"/>
    <n v="-317.75700000000001"/>
    <n v="-1"/>
  </r>
  <r>
    <x v="445"/>
    <n v="6783115"/>
    <s v="HOTEL &amp; RESORT ( B )"/>
    <s v="00678311511303"/>
    <s v="(66) 0927360911"/>
    <s v="894971"/>
    <x v="0"/>
    <n v="317.75700000000001"/>
    <n v="1"/>
    <n v="0.87056712328767127"/>
    <m/>
    <m/>
    <n v="0"/>
    <x v="14"/>
    <n v="-317.75700000000001"/>
    <n v="-1"/>
  </r>
  <r>
    <x v="646"/>
    <n v="52000775"/>
    <s v="FACTORY/FARM"/>
    <s v="5200077500508"/>
    <s v="(66) 0959596556"/>
    <s v="894971"/>
    <x v="0"/>
    <n v="317.75700000000001"/>
    <n v="1"/>
    <n v="0.87056712328767127"/>
    <m/>
    <m/>
    <n v="0"/>
    <x v="14"/>
    <n v="-317.75700000000001"/>
    <n v="-1"/>
  </r>
  <r>
    <x v="647"/>
    <n v="303003331"/>
    <s v="THAI FOOD"/>
    <s v="30300333130306"/>
    <s v="(66) 0635825755"/>
    <s v="894971"/>
    <x v="0"/>
    <n v="317.75700000000001"/>
    <n v="1"/>
    <n v="0.87056712328767127"/>
    <m/>
    <m/>
    <n v="0"/>
    <x v="14"/>
    <n v="-317.75700000000001"/>
    <n v="-1"/>
  </r>
  <r>
    <x v="648"/>
    <n v="6718818"/>
    <s v="COSMETIC &amp; BEAUTY SHOP/KIOSK"/>
    <s v="00671881820109"/>
    <s v="(66) 0894322565"/>
    <s v="894971"/>
    <x v="0"/>
    <n v="317.75700000000001"/>
    <n v="1"/>
    <n v="0.87056712328767127"/>
    <m/>
    <m/>
    <n v="0"/>
    <x v="14"/>
    <n v="-317.75700000000001"/>
    <n v="-1"/>
  </r>
  <r>
    <x v="649"/>
    <n v="6779594"/>
    <s v="OTHER COMMERCIAL SERVICE"/>
    <s v="00677959400430"/>
    <s v="(66) 0885474217"/>
    <s v="894971"/>
    <x v="0"/>
    <n v="317.75700000000001"/>
    <n v="1"/>
    <n v="0.87056712328767127"/>
    <m/>
    <m/>
    <n v="0"/>
    <x v="14"/>
    <n v="-317.75700000000001"/>
    <n v="-1"/>
  </r>
  <r>
    <x v="650"/>
    <n v="34546246"/>
    <s v="OTHER COMMERCIAL SERVICE"/>
    <s v="03454624650430"/>
    <s v="(66) 0818835337"/>
    <s v="894971"/>
    <x v="0"/>
    <n v="317.75700000000001"/>
    <n v="1"/>
    <n v="0.87056712328767127"/>
    <m/>
    <m/>
    <n v="0"/>
    <x v="14"/>
    <n v="-317.75700000000001"/>
    <n v="-1"/>
  </r>
  <r>
    <x v="651"/>
    <n v="6740075"/>
    <s v="NON-FOOD WHOLESALER"/>
    <s v="00674007571603"/>
    <s v="(66) 0898555839"/>
    <s v="894971"/>
    <x v="0"/>
    <n v="317.75700000000001"/>
    <n v="1"/>
    <n v="0.87056712328767127"/>
    <m/>
    <m/>
    <n v="0"/>
    <x v="14"/>
    <n v="-317.75700000000001"/>
    <n v="-1"/>
  </r>
  <r>
    <x v="652"/>
    <n v="6775432"/>
    <s v="OTHER NON-FOOD SHOP"/>
    <s v="00677543270230"/>
    <s v="(66) 0985843244"/>
    <s v="894971"/>
    <x v="0"/>
    <n v="317.75700000000001"/>
    <n v="1"/>
    <n v="0.87056712328767127"/>
    <m/>
    <m/>
    <n v="0"/>
    <x v="14"/>
    <n v="-317.75700000000001"/>
    <n v="-1"/>
  </r>
  <r>
    <x v="653"/>
    <n v="6740296"/>
    <s v="VARIETY FOOD SHOP"/>
    <s v="00674029640318"/>
    <s v="(66) 0971599215"/>
    <s v="894971"/>
    <x v="0"/>
    <n v="317.75700000000001"/>
    <n v="1"/>
    <n v="0.87056712328767127"/>
    <m/>
    <m/>
    <n v="0"/>
    <x v="14"/>
    <n v="-317.75700000000001"/>
    <n v="-1"/>
  </r>
  <r>
    <x v="654"/>
    <n v="50023623"/>
    <s v="LAUNDRY SHOP"/>
    <s v="5002362320405"/>
    <s v="(66) 0858672701"/>
    <s v="894971"/>
    <x v="0"/>
    <n v="317.75700000000001"/>
    <n v="1"/>
    <n v="0.87056712328767127"/>
    <m/>
    <m/>
    <n v="0"/>
    <x v="14"/>
    <n v="-317.75700000000001"/>
    <n v="-1"/>
  </r>
  <r>
    <x v="655"/>
    <n v="41029210"/>
    <s v="NON-PROFESSIONAL USER"/>
    <s v="4102921020706"/>
    <s v="(66) 0818377400"/>
    <s v="894971"/>
    <x v="0"/>
    <n v="317.75700000000001"/>
    <n v="1"/>
    <n v="0.87056712328767127"/>
    <m/>
    <m/>
    <n v="0"/>
    <x v="14"/>
    <n v="-317.75700000000001"/>
    <n v="-1"/>
  </r>
  <r>
    <x v="656"/>
    <n v="6774057"/>
    <s v="SMALL RETAIL SHOP/STALL"/>
    <s v="00677405740101"/>
    <s v="(66) 0803942336"/>
    <s v="894971"/>
    <x v="0"/>
    <n v="317.75700000000001"/>
    <n v="1"/>
    <n v="0.87056712328767127"/>
    <m/>
    <m/>
    <n v="0"/>
    <x v="14"/>
    <n v="-317.75700000000001"/>
    <n v="-1"/>
  </r>
  <r>
    <x v="657"/>
    <n v="119035540"/>
    <s v="NON-PROFESSIONAL USER"/>
    <s v="11903554040706"/>
    <s v="(66) 0816593453"/>
    <s v="894971"/>
    <x v="0"/>
    <n v="317.75700000000001"/>
    <n v="1"/>
    <n v="0.87056712328767127"/>
    <m/>
    <m/>
    <n v="0"/>
    <x v="14"/>
    <n v="-317.75700000000001"/>
    <n v="-1"/>
  </r>
  <r>
    <x v="658"/>
    <n v="6740915"/>
    <s v="BAKERY SHOP"/>
    <s v="00674091540321"/>
    <s v="(66) 0863972504"/>
    <s v="894971"/>
    <x v="0"/>
    <n v="317.75700000000001"/>
    <n v="1"/>
    <n v="0.87056712328767127"/>
    <m/>
    <m/>
    <n v="0"/>
    <x v="14"/>
    <n v="-317.75700000000001"/>
    <n v="-1"/>
  </r>
  <r>
    <x v="659"/>
    <n v="41642292"/>
    <s v="NON-PROFESSIONAL USER"/>
    <s v="04164229220706"/>
    <s v="(66) 0993801771"/>
    <s v="894971"/>
    <x v="0"/>
    <n v="317.75700000000001"/>
    <n v="1"/>
    <n v="0.87056712328767127"/>
    <m/>
    <m/>
    <n v="0"/>
    <x v="14"/>
    <n v="-317.75700000000001"/>
    <n v="-1"/>
  </r>
  <r>
    <x v="660"/>
    <n v="50524514"/>
    <s v="NON-PROFESSIONAL USER"/>
    <s v="05052451440706"/>
    <s v="(66) 0656145544"/>
    <s v="894971"/>
    <x v="0"/>
    <n v="317.75700000000001"/>
    <n v="1"/>
    <n v="0.87056712328767127"/>
    <m/>
    <m/>
    <n v="0"/>
    <x v="14"/>
    <n v="-317.75700000000001"/>
    <n v="-1"/>
  </r>
  <r>
    <x v="661"/>
    <n v="18231894"/>
    <s v="VARIETY FOOD SHOP"/>
    <s v="1823189440318"/>
    <s v="(66) 0863190810"/>
    <s v="894971"/>
    <x v="0"/>
    <n v="317.75700000000001"/>
    <n v="1"/>
    <n v="0.87056712328767127"/>
    <m/>
    <m/>
    <n v="0"/>
    <x v="14"/>
    <n v="-317.75700000000001"/>
    <n v="-1"/>
  </r>
  <r>
    <x v="662"/>
    <n v="41014807"/>
    <s v="NON-PROFESSIONAL USER"/>
    <s v="4101480770706"/>
    <m/>
    <s v="894971"/>
    <x v="0"/>
    <n v="317.75700000000001"/>
    <n v="1"/>
    <n v="0.87056712328767127"/>
    <m/>
    <m/>
    <n v="0"/>
    <x v="14"/>
    <n v="-317.75700000000001"/>
    <n v="-1"/>
  </r>
  <r>
    <x v="663"/>
    <n v="804096864"/>
    <s v="Self-Regist: End-User"/>
    <s v="80409686470797"/>
    <s v="(66) 0991813000"/>
    <s v="894971"/>
    <x v="0"/>
    <n v="317.75700000000001"/>
    <n v="1"/>
    <n v="0.87056712328767127"/>
    <m/>
    <m/>
    <n v="0"/>
    <x v="14"/>
    <n v="-317.75700000000001"/>
    <n v="-1"/>
  </r>
  <r>
    <x v="664"/>
    <n v="6059839"/>
    <s v="SCHOOL/COLLEGE"/>
    <s v="0605983930509"/>
    <s v="(66) 0826211199"/>
    <s v="894971"/>
    <x v="0"/>
    <n v="317.75700000000001"/>
    <n v="1"/>
    <n v="0.87056712328767127"/>
    <m/>
    <m/>
    <n v="0"/>
    <x v="14"/>
    <n v="-317.75700000000001"/>
    <n v="-1"/>
  </r>
  <r>
    <x v="665"/>
    <n v="41033274"/>
    <s v="NOODLE FOOD KIOSK"/>
    <s v="4103327430320"/>
    <s v="(66) 0856183398"/>
    <s v="894971"/>
    <x v="0"/>
    <n v="317.75700000000001"/>
    <n v="1"/>
    <n v="0.87056712328767127"/>
    <m/>
    <m/>
    <n v="0"/>
    <x v="14"/>
    <n v="-317.75700000000001"/>
    <n v="-1"/>
  </r>
  <r>
    <x v="666"/>
    <n v="6000937"/>
    <s v="NON-PROFESSIONAL USER"/>
    <s v="0600093732706"/>
    <m/>
    <s v="894971"/>
    <x v="0"/>
    <n v="317.75700000000001"/>
    <n v="1"/>
    <n v="0.87056712328767127"/>
    <m/>
    <m/>
    <n v="0"/>
    <x v="14"/>
    <n v="-317.75700000000001"/>
    <n v="-1"/>
  </r>
  <r>
    <x v="667"/>
    <n v="6734590"/>
    <s v="THAI SPECIAL FOOD SHOP"/>
    <s v="00673459070327"/>
    <s v="(66) 0871346846"/>
    <s v="894971"/>
    <x v="0"/>
    <n v="317.75700000000001"/>
    <n v="1"/>
    <n v="0.87056712328767127"/>
    <m/>
    <m/>
    <n v="0"/>
    <x v="14"/>
    <n v="-317.75700000000001"/>
    <n v="-1"/>
  </r>
  <r>
    <x v="668"/>
    <n v="6758102"/>
    <s v="NOODLE FOOD SHOP"/>
    <s v="00675810260319"/>
    <s v="(66) 0985159155"/>
    <s v="894971"/>
    <x v="0"/>
    <n v="317.75700000000001"/>
    <n v="1"/>
    <n v="0.87056712328767127"/>
    <m/>
    <m/>
    <n v="0"/>
    <x v="14"/>
    <n v="-317.75700000000001"/>
    <n v="-1"/>
  </r>
  <r>
    <x v="669"/>
    <n v="8147619"/>
    <s v="NON-PROFESSIONAL USER"/>
    <s v="0814761920706"/>
    <s v="(66) 0819005219"/>
    <s v="894971"/>
    <x v="0"/>
    <n v="317.75700000000001"/>
    <n v="1"/>
    <n v="0.87056712328767127"/>
    <m/>
    <m/>
    <n v="0"/>
    <x v="14"/>
    <n v="-317.75700000000001"/>
    <n v="-1"/>
  </r>
  <r>
    <x v="670"/>
    <n v="6725432"/>
    <s v="COFFEE/DRINKS/SNACK/BAKERY SHOP"/>
    <s v="00672543250322"/>
    <s v="(66) 0897018863"/>
    <s v="894971"/>
    <x v="0"/>
    <n v="317.75700000000001"/>
    <n v="1"/>
    <n v="0.87056712328767127"/>
    <m/>
    <m/>
    <n v="0"/>
    <x v="14"/>
    <n v="-317.75700000000001"/>
    <n v="-1"/>
  </r>
  <r>
    <x v="671"/>
    <n v="41604058"/>
    <s v="NON-PROFESSIONAL USER"/>
    <s v="04160405800706"/>
    <s v="(66) 0801298989"/>
    <s v="894971"/>
    <x v="0"/>
    <n v="317.75700000000001"/>
    <n v="1"/>
    <n v="0.87056712328767127"/>
    <m/>
    <m/>
    <n v="0"/>
    <x v="14"/>
    <n v="-317.75700000000001"/>
    <n v="-1"/>
  </r>
  <r>
    <x v="672"/>
    <n v="18846365"/>
    <s v="NON-PROFESSIONAL USER"/>
    <s v="01884636500706"/>
    <s v="(66) 0853267699"/>
    <s v="894971"/>
    <x v="0"/>
    <n v="317.75700000000001"/>
    <n v="1"/>
    <n v="0.87056712328767127"/>
    <m/>
    <m/>
    <n v="0"/>
    <x v="14"/>
    <n v="-317.75700000000001"/>
    <n v="-1"/>
  </r>
  <r>
    <x v="673"/>
    <n v="6730509"/>
    <s v="SMALL RETAIL SHOP/STALL"/>
    <s v="00673050970101"/>
    <s v="(66) 0861932260"/>
    <s v="894971"/>
    <x v="0"/>
    <n v="317.75700000000001"/>
    <n v="1"/>
    <n v="0.87056712328767127"/>
    <m/>
    <m/>
    <n v="0"/>
    <x v="14"/>
    <n v="-317.75700000000001"/>
    <n v="-1"/>
  </r>
  <r>
    <x v="674"/>
    <n v="50523461"/>
    <s v="VARIETY FOOD SHOP"/>
    <s v="05052346161318"/>
    <s v="(66) 0649896555"/>
    <s v="894971"/>
    <x v="0"/>
    <n v="317.75700000000001"/>
    <n v="1"/>
    <n v="0.87056712328767127"/>
    <m/>
    <m/>
    <n v="0"/>
    <x v="14"/>
    <n v="-317.75700000000001"/>
    <n v="-1"/>
  </r>
  <r>
    <x v="675"/>
    <n v="6791624"/>
    <s v="Self-Regist: End-User"/>
    <s v="00679162490797"/>
    <s v="(66) 0814879954"/>
    <s v="894971"/>
    <x v="0"/>
    <n v="317.75700000000001"/>
    <n v="1"/>
    <n v="0.87056712328767127"/>
    <m/>
    <m/>
    <n v="0"/>
    <x v="14"/>
    <n v="-317.75700000000001"/>
    <n v="-1"/>
  </r>
  <r>
    <x v="676"/>
    <n v="6792629"/>
    <s v="NON-PROFESSIONAL USER"/>
    <s v="00679262980706"/>
    <s v="(66) 0873876240"/>
    <s v="894971"/>
    <x v="0"/>
    <n v="317.75700000000001"/>
    <n v="1"/>
    <n v="0.87056712328767127"/>
    <m/>
    <m/>
    <n v="0"/>
    <x v="14"/>
    <n v="-317.75700000000001"/>
    <n v="-1"/>
  </r>
  <r>
    <x v="677"/>
    <n v="6789450"/>
    <s v="NON-PROFESSIONAL USER"/>
    <s v="00678945070706"/>
    <s v="(66) 0896314977"/>
    <s v="894971"/>
    <x v="0"/>
    <n v="317.75700000000001"/>
    <n v="1"/>
    <n v="0.87056712328767127"/>
    <m/>
    <m/>
    <n v="0"/>
    <x v="14"/>
    <n v="-317.75700000000001"/>
    <n v="-1"/>
  </r>
  <r>
    <x v="678"/>
    <n v="41630493"/>
    <s v="VARIETY FOOD SHOP"/>
    <s v="04163049370318"/>
    <s v="(66) 0995596593"/>
    <s v="894971"/>
    <x v="0"/>
    <n v="317.75700000000001"/>
    <n v="1"/>
    <n v="0.87056712328767127"/>
    <m/>
    <m/>
    <n v="0"/>
    <x v="14"/>
    <n v="-317.75700000000001"/>
    <n v="-1"/>
  </r>
  <r>
    <x v="679"/>
    <n v="6794248"/>
    <s v="SMALL RETAIL SHOP/STALL"/>
    <s v="00679424850101"/>
    <s v="(66) 0847412647"/>
    <s v="894971"/>
    <x v="0"/>
    <n v="317.75700000000001"/>
    <n v="1"/>
    <n v="0.87056712328767127"/>
    <m/>
    <m/>
    <n v="0"/>
    <x v="14"/>
    <n v="-317.75700000000001"/>
    <n v="-1"/>
  </r>
  <r>
    <x v="680"/>
    <n v="6638382"/>
    <s v="NON-PROFESSIONAL USER"/>
    <s v="0663838261706"/>
    <s v="N/A"/>
    <s v="894971"/>
    <x v="0"/>
    <n v="317.75700000000001"/>
    <n v="1"/>
    <n v="0.87056712328767127"/>
    <m/>
    <m/>
    <n v="0"/>
    <x v="14"/>
    <n v="-317.75700000000001"/>
    <n v="-1"/>
  </r>
  <r>
    <x v="681"/>
    <n v="50019291"/>
    <s v="ELECTRONIC APPLIANCE SHOP"/>
    <s v="5001929160204"/>
    <s v="(66) 0823831115"/>
    <s v="894971"/>
    <x v="0"/>
    <n v="317.75700000000001"/>
    <n v="1"/>
    <n v="0.87056712328767127"/>
    <m/>
    <m/>
    <n v="0"/>
    <x v="14"/>
    <n v="-317.75700000000001"/>
    <n v="-1"/>
  </r>
  <r>
    <x v="682"/>
    <n v="6784135"/>
    <s v="NON-PROFESSIONAL USER"/>
    <s v="00678413520706"/>
    <s v="(66) 0863415767"/>
    <s v="894971"/>
    <x v="0"/>
    <n v="317.75700000000001"/>
    <n v="1"/>
    <n v="0.87056712328767127"/>
    <m/>
    <m/>
    <n v="0"/>
    <x v="14"/>
    <n v="-317.75700000000001"/>
    <n v="-1"/>
  </r>
  <r>
    <x v="683"/>
    <n v="41629177"/>
    <s v="OTHER FOOD KIOSK"/>
    <s v="04162917711331"/>
    <s v="(66) 0822127720"/>
    <s v="894971"/>
    <x v="0"/>
    <n v="317.75700000000001"/>
    <n v="1"/>
    <n v="0.87056712328767127"/>
    <m/>
    <m/>
    <n v="0"/>
    <x v="14"/>
    <n v="-317.75700000000001"/>
    <n v="-1"/>
  </r>
  <r>
    <x v="684"/>
    <n v="6020538"/>
    <s v="SMALL RETAIL SHOP/STALL"/>
    <s v="0602053840101"/>
    <s v="(66) 0840432147"/>
    <s v="894971"/>
    <x v="0"/>
    <n v="317.75700000000001"/>
    <n v="1"/>
    <n v="0.87056712328767127"/>
    <m/>
    <m/>
    <n v="0"/>
    <x v="14"/>
    <n v="-317.75700000000001"/>
    <n v="-1"/>
  </r>
  <r>
    <x v="685"/>
    <n v="6162195"/>
    <s v="PORK PAN/BARBECUE/SUKI"/>
    <s v="0616219570317"/>
    <s v="(66) 0991595426"/>
    <s v="894971"/>
    <x v="0"/>
    <n v="317.75700000000001"/>
    <n v="1"/>
    <n v="0.87056712328767127"/>
    <m/>
    <m/>
    <n v="0"/>
    <x v="14"/>
    <n v="-317.75700000000001"/>
    <n v="-1"/>
  </r>
  <r>
    <x v="686"/>
    <n v="6729356"/>
    <s v="SPA &amp; MASSAGE SHOP"/>
    <s v="00672935600403"/>
    <s v="(66) 0933034740"/>
    <s v="894971"/>
    <x v="0"/>
    <n v="317.75700000000001"/>
    <n v="1"/>
    <n v="0.87056712328767127"/>
    <m/>
    <m/>
    <n v="0"/>
    <x v="14"/>
    <n v="-317.75700000000001"/>
    <n v="-1"/>
  </r>
  <r>
    <x v="687"/>
    <n v="41642539"/>
    <s v="NON-PROFESSIONAL USER"/>
    <s v="04164253930706"/>
    <s v="(66) 0910769591"/>
    <s v="894971"/>
    <x v="0"/>
    <n v="317.75700000000001"/>
    <n v="1"/>
    <n v="0.87056712328767127"/>
    <m/>
    <m/>
    <n v="0"/>
    <x v="14"/>
    <n v="-317.75700000000001"/>
    <n v="-1"/>
  </r>
  <r>
    <x v="688"/>
    <n v="6178962"/>
    <s v="SMALL RETAIL SHOP/STALL"/>
    <s v="0617896230101"/>
    <s v="(66) 0871868145"/>
    <s v="894971"/>
    <x v="0"/>
    <n v="317.75700000000001"/>
    <n v="1"/>
    <n v="0.87056712328767127"/>
    <m/>
    <m/>
    <n v="0"/>
    <x v="14"/>
    <n v="-317.75700000000001"/>
    <n v="-1"/>
  </r>
  <r>
    <x v="689"/>
    <n v="6734745"/>
    <s v="THAI FOOD"/>
    <s v="00673474510306"/>
    <s v="(66) 0918521824"/>
    <s v="894971"/>
    <x v="0"/>
    <n v="317.75700000000001"/>
    <n v="1"/>
    <n v="0.87056712328767127"/>
    <m/>
    <m/>
    <n v="0"/>
    <x v="14"/>
    <n v="-317.75700000000001"/>
    <n v="-1"/>
  </r>
  <r>
    <x v="690"/>
    <n v="6724875"/>
    <s v="KOREAN FOOD"/>
    <s v="00672487521311"/>
    <s v="(66) 0625683532"/>
    <s v="894971"/>
    <x v="0"/>
    <n v="317.75700000000001"/>
    <n v="1"/>
    <n v="0.87056712328767127"/>
    <m/>
    <m/>
    <n v="0"/>
    <x v="14"/>
    <n v="-317.75700000000001"/>
    <n v="-1"/>
  </r>
  <r>
    <x v="691"/>
    <n v="6738980"/>
    <s v="COFFEE/DRINKS/SNACK/BAKERY SHOP"/>
    <s v="00673898030322"/>
    <s v="(66) 0811117841"/>
    <s v="894971"/>
    <x v="0"/>
    <n v="317.75700000000001"/>
    <n v="1"/>
    <n v="0.87056712328767127"/>
    <m/>
    <m/>
    <n v="0"/>
    <x v="14"/>
    <n v="-317.75700000000001"/>
    <n v="-1"/>
  </r>
  <r>
    <x v="692"/>
    <n v="6729796"/>
    <s v="OFFICE SUPPLY SHOP"/>
    <s v="00672979630202"/>
    <s v="(66) 0892648500"/>
    <s v="894971"/>
    <x v="0"/>
    <n v="317.75700000000001"/>
    <n v="1"/>
    <n v="0.87056712328767127"/>
    <m/>
    <m/>
    <n v="0"/>
    <x v="14"/>
    <n v="-317.75700000000001"/>
    <n v="-1"/>
  </r>
  <r>
    <x v="693"/>
    <n v="6726405"/>
    <s v="NON-PROFESSIONAL USER"/>
    <s v="00672640580706"/>
    <s v="(66) 0807946722"/>
    <s v="894971"/>
    <x v="0"/>
    <n v="317.75700000000001"/>
    <n v="1"/>
    <n v="0.87056712328767127"/>
    <m/>
    <m/>
    <n v="0"/>
    <x v="14"/>
    <n v="-317.75700000000001"/>
    <n v="-1"/>
  </r>
  <r>
    <x v="694"/>
    <n v="6719859"/>
    <s v="COFFEE/DRINKS/SNACK/BAKERY SHOP"/>
    <s v="0671985950322"/>
    <s v="(66) 0644925656"/>
    <s v="894971"/>
    <x v="0"/>
    <n v="317.75700000000001"/>
    <n v="1"/>
    <n v="0.87056712328767127"/>
    <m/>
    <m/>
    <n v="0"/>
    <x v="14"/>
    <n v="-317.75700000000001"/>
    <n v="-1"/>
  </r>
  <r>
    <x v="695"/>
    <n v="23062044"/>
    <s v="NON-PROFESSIONAL USER"/>
    <s v="2306204420706"/>
    <s v="(66) 0858651583"/>
    <s v="894971"/>
    <x v="0"/>
    <n v="317.75700000000001"/>
    <n v="1"/>
    <n v="0.87056712328767127"/>
    <m/>
    <m/>
    <n v="0"/>
    <x v="14"/>
    <n v="-317.75700000000001"/>
    <n v="-1"/>
  </r>
  <r>
    <x v="696"/>
    <n v="41619786"/>
    <s v="NON-PROFESSIONAL USER"/>
    <s v="04161978610706"/>
    <s v="(66) 0892663457"/>
    <s v="894971"/>
    <x v="0"/>
    <n v="317.75700000000001"/>
    <n v="1"/>
    <n v="0.87056712328767127"/>
    <m/>
    <m/>
    <n v="0"/>
    <x v="14"/>
    <n v="-317.75700000000001"/>
    <n v="-1"/>
  </r>
  <r>
    <x v="697"/>
    <n v="60194009"/>
    <s v="NOODLE FOOD SHOP"/>
    <s v="06019400960319"/>
    <s v="(66) 0925605662"/>
    <s v="894971"/>
    <x v="0"/>
    <n v="317.75700000000001"/>
    <n v="1"/>
    <n v="0.87056712328767127"/>
    <m/>
    <m/>
    <n v="0"/>
    <x v="14"/>
    <n v="-317.75700000000001"/>
    <n v="-1"/>
  </r>
  <r>
    <x v="698"/>
    <n v="6168115"/>
    <s v="MEDICAL STATION (HOSPITAL/CLINIC)"/>
    <s v="0616811500501"/>
    <s v="(66) 0624145445"/>
    <s v="894971"/>
    <x v="0"/>
    <n v="317.75700000000001"/>
    <n v="1"/>
    <n v="0.87056712328767127"/>
    <m/>
    <m/>
    <n v="0"/>
    <x v="14"/>
    <n v="-317.75700000000001"/>
    <n v="-1"/>
  </r>
  <r>
    <x v="699"/>
    <n v="6768324"/>
    <s v="SMALL RETAIL SHOP/STALL"/>
    <s v="00676832440101"/>
    <s v="(66) 0961495551"/>
    <s v="894971"/>
    <x v="0"/>
    <n v="317.75700000000001"/>
    <n v="1"/>
    <n v="0.87056712328767127"/>
    <m/>
    <m/>
    <n v="0"/>
    <x v="14"/>
    <n v="-317.75700000000001"/>
    <n v="-1"/>
  </r>
  <r>
    <x v="700"/>
    <n v="6124510"/>
    <s v="FACTORY/FARM"/>
    <s v="0612451012508"/>
    <m/>
    <s v="894971"/>
    <x v="0"/>
    <n v="317.75700000000001"/>
    <n v="1"/>
    <n v="0.87056712328767127"/>
    <m/>
    <m/>
    <n v="0"/>
    <x v="14"/>
    <n v="-317.75700000000001"/>
    <n v="-1"/>
  </r>
  <r>
    <x v="701"/>
    <n v="5020340"/>
    <s v="ELECTRONIC APPLIANCE SHOP"/>
    <s v="0502034014204"/>
    <m/>
    <s v="894971"/>
    <x v="0"/>
    <n v="317.75700000000001"/>
    <n v="1"/>
    <n v="0.87056712328767127"/>
    <m/>
    <m/>
    <n v="0"/>
    <x v="14"/>
    <n v="-317.75700000000001"/>
    <n v="-1"/>
  </r>
  <r>
    <x v="702"/>
    <n v="50509490"/>
    <s v="COFFEE/DRINKS/SNACK/BAKERY SHOP"/>
    <s v="05050949020322"/>
    <s v="(66) 0895593642"/>
    <s v="894971"/>
    <x v="0"/>
    <n v="317.75700000000001"/>
    <n v="1"/>
    <n v="0.87056712328767127"/>
    <m/>
    <m/>
    <n v="0"/>
    <x v="14"/>
    <n v="-317.75700000000001"/>
    <n v="-1"/>
  </r>
  <r>
    <x v="266"/>
    <n v="23004407"/>
    <s v="MINIMART"/>
    <s v="2300440760106"/>
    <s v="(66) 0866548899"/>
    <s v="894971"/>
    <x v="0"/>
    <n v="317.75700000000001"/>
    <n v="1"/>
    <n v="0.87056712328767127"/>
    <m/>
    <m/>
    <n v="0"/>
    <x v="14"/>
    <n v="-317.75700000000001"/>
    <n v="-1"/>
  </r>
  <r>
    <x v="703"/>
    <n v="6737932"/>
    <s v="OTHER COMMERCIAL SERVICE"/>
    <s v="00673793271430"/>
    <s v="(66) 0837622089"/>
    <s v="894971"/>
    <x v="0"/>
    <n v="317.75700000000001"/>
    <n v="1"/>
    <n v="0.87056712328767127"/>
    <m/>
    <m/>
    <n v="0"/>
    <x v="14"/>
    <n v="-317.75700000000001"/>
    <n v="-1"/>
  </r>
  <r>
    <x v="704"/>
    <n v="6170805"/>
    <s v="SMALL RETAIL SHOP/STALL"/>
    <s v="0617080531101"/>
    <s v="(66) 0895583915"/>
    <s v="894971"/>
    <x v="0"/>
    <n v="317.75700000000001"/>
    <n v="1"/>
    <n v="0.87056712328767127"/>
    <m/>
    <m/>
    <n v="0"/>
    <x v="14"/>
    <n v="-317.75700000000001"/>
    <n v="-1"/>
  </r>
  <r>
    <x v="705"/>
    <n v="1679474"/>
    <s v="OTHER STREET FOOD SHOP"/>
    <s v="00167947400328"/>
    <s v="(66) 0657303355"/>
    <s v="894971"/>
    <x v="0"/>
    <n v="317.75700000000001"/>
    <n v="1"/>
    <n v="0.87056712328767127"/>
    <m/>
    <m/>
    <n v="0"/>
    <x v="14"/>
    <n v="-317.75700000000001"/>
    <n v="-1"/>
  </r>
  <r>
    <x v="706"/>
    <n v="41652635"/>
    <s v="Self-Regist: End-User"/>
    <s v="04165263530797"/>
    <s v="(66) 0931393358"/>
    <s v="894971"/>
    <x v="0"/>
    <n v="644.85979999999995"/>
    <n v="2"/>
    <n v="1.7667391780821917"/>
    <n v="327.1028"/>
    <n v="1"/>
    <n v="0.89617205479452056"/>
    <x v="44"/>
    <n v="-317.75699999999995"/>
    <n v="-1"/>
  </r>
  <r>
    <x v="110"/>
    <n v="6791858"/>
    <s v="NON-PROFESSIONAL USER"/>
    <s v="00679185811706"/>
    <s v="(66) 0632010067"/>
    <s v="163953"/>
    <x v="13"/>
    <n v="531.77570000000003"/>
    <n v="5"/>
    <n v="1.4569197260273974"/>
    <n v="214.95330000000001"/>
    <n v="2"/>
    <n v="0.58891315068493155"/>
    <x v="43"/>
    <n v="-316.82240000000002"/>
    <n v="-3"/>
  </r>
  <r>
    <x v="707"/>
    <n v="6723977"/>
    <s v="JAPANESE FOOD"/>
    <s v="00672397750310"/>
    <s v="(66) 0947579779"/>
    <s v="163953"/>
    <x v="13"/>
    <n v="735.51390000000004"/>
    <n v="7"/>
    <n v="2.015106575342466"/>
    <n v="418.69159999999999"/>
    <n v="4"/>
    <n v="1.1471002739726026"/>
    <x v="39"/>
    <n v="-316.82230000000004"/>
    <n v="-3"/>
  </r>
  <r>
    <x v="708"/>
    <n v="6770548"/>
    <s v="NON-PROFESSIONAL USER"/>
    <s v="00677054840706"/>
    <s v="(66) 0932150445"/>
    <s v="831193"/>
    <x v="2"/>
    <n v="376.63560000000001"/>
    <n v="6"/>
    <n v="1.0318783561643836"/>
    <n v="60.747700000000002"/>
    <n v="1"/>
    <n v="0.16643205479452056"/>
    <x v="44"/>
    <n v="-315.8879"/>
    <n v="-5"/>
  </r>
  <r>
    <x v="709"/>
    <n v="41636421"/>
    <s v="COFFEE/DRINKS/SNACK/BAKERY SHOP"/>
    <s v="04163642101322"/>
    <s v="(66) 0877272671"/>
    <s v="831193"/>
    <x v="2"/>
    <n v="379.4393"/>
    <n v="6"/>
    <n v="1.0395597260273972"/>
    <n v="64.486000000000004"/>
    <n v="1"/>
    <n v="0.17667397260273973"/>
    <x v="44"/>
    <n v="-314.95330000000001"/>
    <n v="-5"/>
  </r>
  <r>
    <x v="710"/>
    <n v="6722312"/>
    <s v="NON-PROFESSIONAL USER"/>
    <s v="00672231270706"/>
    <s v="(66) 0897563739"/>
    <s v="831193"/>
    <x v="2"/>
    <n v="314.95330000000001"/>
    <n v="5"/>
    <n v="0.86288575342465756"/>
    <m/>
    <m/>
    <n v="0"/>
    <x v="14"/>
    <n v="-314.95330000000001"/>
    <n v="-5"/>
  </r>
  <r>
    <x v="711"/>
    <n v="81021344"/>
    <s v="SMALL RETAIL SHOP/STALL"/>
    <s v="08102134410101"/>
    <s v="(66) 0828215555"/>
    <s v="821820"/>
    <x v="1"/>
    <n v="314.0188"/>
    <n v="5"/>
    <n v="0.86032547945205484"/>
    <m/>
    <m/>
    <n v="0"/>
    <x v="14"/>
    <n v="-314.0188"/>
    <n v="-5"/>
  </r>
  <r>
    <x v="712"/>
    <n v="3675213"/>
    <s v="NON-PROFESSIONAL USER"/>
    <s v="00367521310706"/>
    <s v="(66) 0814442007"/>
    <s v="152543"/>
    <x v="10"/>
    <n v="314.01870000000002"/>
    <n v="3"/>
    <n v="0.86032520547945213"/>
    <m/>
    <m/>
    <n v="0"/>
    <x v="14"/>
    <n v="-314.01870000000002"/>
    <n v="-3"/>
  </r>
  <r>
    <x v="713"/>
    <n v="41610764"/>
    <s v="COFFEE/DRINKS/SNACK/BAKERY SHOP"/>
    <s v="04161076411322"/>
    <s v="(66) 0654156089"/>
    <s v="152544"/>
    <x v="6"/>
    <n v="2269.1586000000002"/>
    <n v="18"/>
    <n v="6.2168728767123289"/>
    <n v="1956.0744"/>
    <n v="15"/>
    <n v="5.3591079452054791"/>
    <x v="61"/>
    <n v="-313.08420000000024"/>
    <n v="-3"/>
  </r>
  <r>
    <x v="714"/>
    <n v="6790573"/>
    <s v="NON-PROFESSIONAL USER"/>
    <s v="00679057340706"/>
    <s v="(66) 0871789993"/>
    <s v="831193"/>
    <x v="2"/>
    <n v="377.5702"/>
    <n v="6"/>
    <n v="1.0344389041095889"/>
    <n v="64.486000000000004"/>
    <n v="1"/>
    <n v="0.17667397260273973"/>
    <x v="44"/>
    <n v="-313.08420000000001"/>
    <n v="-5"/>
  </r>
  <r>
    <x v="715"/>
    <n v="6786992"/>
    <s v="FRUIT &amp; VEGGIE SHOP/STALL"/>
    <s v="00678699230102"/>
    <s v="(66) 0954509229"/>
    <s v="831193"/>
    <x v="2"/>
    <n v="313.08409999999998"/>
    <n v="5"/>
    <n v="0.85776465753424647"/>
    <m/>
    <m/>
    <n v="0"/>
    <x v="14"/>
    <n v="-313.08409999999998"/>
    <n v="-5"/>
  </r>
  <r>
    <x v="716"/>
    <n v="6784420"/>
    <s v="Self-Regist: End-User"/>
    <s v="00678442090797"/>
    <s v="(66) 0856248388"/>
    <s v="831193"/>
    <x v="2"/>
    <n v="313.08409999999998"/>
    <n v="5"/>
    <n v="0.85776465753424647"/>
    <m/>
    <m/>
    <n v="0"/>
    <x v="14"/>
    <n v="-313.08409999999998"/>
    <n v="-5"/>
  </r>
  <r>
    <x v="717"/>
    <n v="50009701"/>
    <s v="NON-PROFESSIONAL USER"/>
    <s v="05000970133706"/>
    <s v="(66) 0850331655"/>
    <s v="831193"/>
    <x v="2"/>
    <n v="313.08409999999998"/>
    <n v="5"/>
    <n v="0.85776465753424647"/>
    <m/>
    <m/>
    <n v="0"/>
    <x v="14"/>
    <n v="-313.08409999999998"/>
    <n v="-5"/>
  </r>
  <r>
    <x v="718"/>
    <n v="6782995"/>
    <s v="PUB/BAR/KARAOKE"/>
    <s v="00678299511305"/>
    <s v="(66) 0947808289"/>
    <s v="831193"/>
    <x v="2"/>
    <n v="313.08409999999998"/>
    <n v="5"/>
    <n v="0.85776465753424647"/>
    <m/>
    <m/>
    <n v="0"/>
    <x v="14"/>
    <n v="-313.08409999999998"/>
    <n v="-5"/>
  </r>
  <r>
    <x v="719"/>
    <n v="23802695"/>
    <s v="Self-Regist: End-User"/>
    <s v="02380269560797"/>
    <s v="(66) 0949319763"/>
    <s v="894971"/>
    <x v="0"/>
    <n v="313.08409999999998"/>
    <n v="1"/>
    <n v="0.85776465753424647"/>
    <m/>
    <m/>
    <n v="0"/>
    <x v="14"/>
    <n v="-313.08409999999998"/>
    <n v="-1"/>
  </r>
  <r>
    <x v="720"/>
    <n v="6748941"/>
    <s v="BAKERY SHOP"/>
    <s v="00674894180321"/>
    <s v="(66) 0644692628"/>
    <s v="831193"/>
    <x v="2"/>
    <n v="313.08409999999998"/>
    <n v="5"/>
    <n v="0.85776465753424647"/>
    <m/>
    <m/>
    <n v="0"/>
    <x v="14"/>
    <n v="-313.08409999999998"/>
    <n v="-5"/>
  </r>
  <r>
    <x v="721"/>
    <n v="6738513"/>
    <s v="THAI NORTHEASTERN FOOD"/>
    <s v="00673851380307"/>
    <s v="(66) 0871106146"/>
    <s v="831193"/>
    <x v="2"/>
    <n v="313.08409999999998"/>
    <n v="5"/>
    <n v="0.85776465753424647"/>
    <m/>
    <m/>
    <n v="0"/>
    <x v="14"/>
    <n v="-313.08409999999998"/>
    <n v="-5"/>
  </r>
  <r>
    <x v="722"/>
    <n v="6177489"/>
    <s v="NON-PROFESSIONAL USER"/>
    <s v="0617748910706"/>
    <s v="(66) 0811804390"/>
    <s v="831193"/>
    <x v="2"/>
    <n v="313.08409999999998"/>
    <n v="5"/>
    <n v="0.85776465753424647"/>
    <m/>
    <m/>
    <n v="0"/>
    <x v="14"/>
    <n v="-313.08409999999998"/>
    <n v="-5"/>
  </r>
  <r>
    <x v="723"/>
    <n v="6769805"/>
    <s v="PORK PAN/BARBECUE/SUKI"/>
    <s v="00676980580317"/>
    <s v="(66) 0956752481"/>
    <s v="831193"/>
    <x v="2"/>
    <n v="311.2149"/>
    <n v="5"/>
    <n v="0.85264356164383559"/>
    <m/>
    <m/>
    <n v="0"/>
    <x v="14"/>
    <n v="-311.2149"/>
    <n v="-5"/>
  </r>
  <r>
    <x v="724"/>
    <n v="41606018"/>
    <s v="COFFEE/DRINKS/SNACK/BAKERY SHOP"/>
    <s v="04160601870322"/>
    <s v="(66) 0874973510"/>
    <s v="152375"/>
    <x v="7"/>
    <n v="310.28039999999999"/>
    <n v="2"/>
    <n v="0.85008328767123287"/>
    <m/>
    <m/>
    <n v="0"/>
    <x v="14"/>
    <n v="-310.28039999999999"/>
    <n v="-2"/>
  </r>
  <r>
    <x v="402"/>
    <n v="6169331"/>
    <s v="OTHER COMMERCIAL SERVICE"/>
    <s v="0616933110430"/>
    <s v="(66) 0817165339"/>
    <s v="152375"/>
    <x v="7"/>
    <n v="310.28039999999999"/>
    <n v="2"/>
    <n v="0.85008328767123287"/>
    <m/>
    <m/>
    <n v="0"/>
    <x v="14"/>
    <n v="-310.28039999999999"/>
    <n v="-2"/>
  </r>
  <r>
    <x v="725"/>
    <n v="6748331"/>
    <s v="SMALL RETAIL SHOP/STALL"/>
    <s v="00674833191101"/>
    <s v="(66) 0882679051"/>
    <s v="152374"/>
    <x v="3"/>
    <n v="310.28039999999999"/>
    <n v="2"/>
    <n v="0.85008328767123287"/>
    <m/>
    <m/>
    <n v="0"/>
    <x v="14"/>
    <n v="-310.28039999999999"/>
    <n v="-2"/>
  </r>
  <r>
    <x v="726"/>
    <n v="41633542"/>
    <s v="COFFEE/DRINKS/SNACK/BAKERY SHOP"/>
    <s v="04163354270322"/>
    <s v="(66) 0985590509"/>
    <s v="152374"/>
    <x v="3"/>
    <n v="310.28039999999999"/>
    <n v="2"/>
    <n v="0.85008328767123287"/>
    <m/>
    <m/>
    <n v="0"/>
    <x v="14"/>
    <n v="-310.28039999999999"/>
    <n v="-2"/>
  </r>
  <r>
    <x v="727"/>
    <n v="6774691"/>
    <s v="OTHER FOOD KIOSK"/>
    <s v="00677469111331"/>
    <s v="(66) 0817137035"/>
    <s v="152374"/>
    <x v="3"/>
    <n v="310.28039999999999"/>
    <n v="2"/>
    <n v="0.85008328767123287"/>
    <m/>
    <m/>
    <n v="0"/>
    <x v="14"/>
    <n v="-310.28039999999999"/>
    <n v="-2"/>
  </r>
  <r>
    <x v="728"/>
    <n v="6149793"/>
    <s v="HOTEL &amp; RESORT ( B )"/>
    <s v="0614979340303"/>
    <s v="(66) 0882696559"/>
    <s v="152543"/>
    <x v="10"/>
    <n v="624.29899999999998"/>
    <n v="6"/>
    <n v="1.7104082191780821"/>
    <n v="314.01870000000002"/>
    <n v="3"/>
    <n v="0.86032520547945213"/>
    <x v="40"/>
    <n v="-310.28029999999995"/>
    <n v="-3"/>
  </r>
  <r>
    <x v="729"/>
    <n v="6772412"/>
    <s v="SALON &amp; BEAUTY SHOP"/>
    <s v="00677241230402"/>
    <s v="(66) 0869136461"/>
    <s v="894971"/>
    <x v="0"/>
    <n v="635.51400000000001"/>
    <n v="2"/>
    <n v="1.7411342465753425"/>
    <n v="327.09350000000001"/>
    <n v="1"/>
    <n v="0.89614657534246578"/>
    <x v="44"/>
    <n v="-308.4205"/>
    <n v="-1"/>
  </r>
  <r>
    <x v="730"/>
    <n v="27915458"/>
    <s v="NON-PROFESSIONAL USER"/>
    <s v="02791545830706"/>
    <s v="(66) 0980733208"/>
    <s v="894971"/>
    <x v="0"/>
    <n v="962.61680000000001"/>
    <n v="3"/>
    <n v="2.637306301369863"/>
    <n v="654.2056"/>
    <n v="2"/>
    <n v="1.7923441095890411"/>
    <x v="43"/>
    <n v="-308.41120000000001"/>
    <n v="-1"/>
  </r>
  <r>
    <x v="731"/>
    <n v="6775380"/>
    <s v="NON-PROFESSIONAL USER"/>
    <s v="00677538050706"/>
    <s v="(66) 0801627910"/>
    <s v="894971"/>
    <x v="0"/>
    <n v="308.41120000000001"/>
    <n v="1"/>
    <n v="0.84496219178082199"/>
    <m/>
    <m/>
    <n v="0"/>
    <x v="14"/>
    <n v="-308.41120000000001"/>
    <n v="-1"/>
  </r>
  <r>
    <x v="732"/>
    <n v="6780028"/>
    <s v="Self-Regist: End-User"/>
    <s v="00678002800797"/>
    <s v="(66) 0819613301"/>
    <s v="894971"/>
    <x v="0"/>
    <n v="308.41120000000001"/>
    <n v="1"/>
    <n v="0.84496219178082199"/>
    <m/>
    <m/>
    <n v="0"/>
    <x v="14"/>
    <n v="-308.41120000000001"/>
    <n v="-1"/>
  </r>
  <r>
    <x v="733"/>
    <n v="41032254"/>
    <s v="VARIETY FOOD SHOP"/>
    <s v="4103225432318"/>
    <s v="(66) 0895369618"/>
    <s v="894971"/>
    <x v="0"/>
    <n v="308.41120000000001"/>
    <n v="1"/>
    <n v="0.84496219178082199"/>
    <m/>
    <m/>
    <n v="0"/>
    <x v="14"/>
    <n v="-308.41120000000001"/>
    <n v="-1"/>
  </r>
  <r>
    <x v="734"/>
    <n v="87015677"/>
    <s v="NON-PROFESSIONAL USER"/>
    <s v="08701567721706"/>
    <s v="(66) 0963922946"/>
    <s v="894971"/>
    <x v="0"/>
    <n v="308.41120000000001"/>
    <n v="1"/>
    <n v="0.84496219178082199"/>
    <m/>
    <m/>
    <n v="0"/>
    <x v="14"/>
    <n v="-308.41120000000001"/>
    <n v="-1"/>
  </r>
  <r>
    <x v="735"/>
    <n v="6789517"/>
    <s v="MAKRO STAFF"/>
    <s v="00678951760701"/>
    <s v="(66) 0837603261"/>
    <s v="894971"/>
    <x v="0"/>
    <n v="308.41120000000001"/>
    <n v="1"/>
    <n v="0.84496219178082199"/>
    <m/>
    <m/>
    <n v="0"/>
    <x v="14"/>
    <n v="-308.41120000000001"/>
    <n v="-1"/>
  </r>
  <r>
    <x v="736"/>
    <n v="6042907"/>
    <s v="FACTORY/FARM"/>
    <s v="0604290791508"/>
    <m/>
    <s v="152375"/>
    <x v="7"/>
    <n v="308.41120000000001"/>
    <n v="2"/>
    <n v="0.84496219178082199"/>
    <m/>
    <m/>
    <n v="0"/>
    <x v="14"/>
    <n v="-308.41120000000001"/>
    <n v="-2"/>
  </r>
  <r>
    <x v="67"/>
    <n v="6779737"/>
    <s v="COFFEE/DRINKS/SNACK/BAKERY SHOP"/>
    <s v="00677973760322"/>
    <s v="(66) 0622786699"/>
    <s v="152375"/>
    <x v="7"/>
    <n v="308.41120000000001"/>
    <n v="2"/>
    <n v="0.84496219178082199"/>
    <m/>
    <m/>
    <n v="0"/>
    <x v="14"/>
    <n v="-308.41120000000001"/>
    <n v="-2"/>
  </r>
  <r>
    <x v="737"/>
    <n v="6779385"/>
    <s v="NON-PROFESSIONAL USER"/>
    <s v="00677938500706"/>
    <s v="(66) 0944655666"/>
    <s v="894971"/>
    <x v="0"/>
    <n v="308.41120000000001"/>
    <n v="1"/>
    <n v="0.84496219178082199"/>
    <m/>
    <m/>
    <n v="0"/>
    <x v="14"/>
    <n v="-308.41120000000001"/>
    <n v="-1"/>
  </r>
  <r>
    <x v="738"/>
    <n v="6786823"/>
    <s v="NON-PROFESSIONAL USER"/>
    <s v="00678682360706"/>
    <s v="(66) 0968465484"/>
    <s v="894971"/>
    <x v="0"/>
    <n v="308.41120000000001"/>
    <n v="1"/>
    <n v="0.84496219178082199"/>
    <m/>
    <m/>
    <n v="0"/>
    <x v="14"/>
    <n v="-308.41120000000001"/>
    <n v="-1"/>
  </r>
  <r>
    <x v="739"/>
    <n v="41623542"/>
    <s v="Self-Regist: End-User"/>
    <s v="04162354200797"/>
    <s v="0639535637"/>
    <s v="894971"/>
    <x v="0"/>
    <n v="644.85979999999995"/>
    <n v="2"/>
    <n v="1.7667391780821917"/>
    <n v="336.4486"/>
    <n v="1"/>
    <n v="0.92177698630136984"/>
    <x v="44"/>
    <n v="-308.41119999999995"/>
    <n v="-1"/>
  </r>
  <r>
    <x v="740"/>
    <n v="6736872"/>
    <s v="OTHER COMMERCIAL SERVICE"/>
    <s v="00673687211430"/>
    <s v="(66) 0869196200"/>
    <s v="894971"/>
    <x v="0"/>
    <n v="644.85979999999995"/>
    <n v="2"/>
    <n v="1.7667391780821917"/>
    <n v="336.4486"/>
    <n v="1"/>
    <n v="0.92177698630136984"/>
    <x v="44"/>
    <n v="-308.41119999999995"/>
    <n v="-1"/>
  </r>
  <r>
    <x v="741"/>
    <n v="50019429"/>
    <s v="OFFICE (GOVERNMENT SECTOR)"/>
    <s v="5001942971503"/>
    <s v="(66) 0861812688"/>
    <s v="835081"/>
    <x v="8"/>
    <n v="308.41109999999998"/>
    <n v="7"/>
    <n v="0.84496191780821917"/>
    <m/>
    <m/>
    <n v="0"/>
    <x v="14"/>
    <n v="-308.41109999999998"/>
    <n v="-7"/>
  </r>
  <r>
    <x v="742"/>
    <n v="50529462"/>
    <s v="OTHER FOOD KIOSK"/>
    <s v="05052946211331"/>
    <s v="(66) 0834798863"/>
    <s v="831193"/>
    <x v="2"/>
    <n v="307.47660000000002"/>
    <n v="5"/>
    <n v="0.84240164383561644"/>
    <m/>
    <m/>
    <n v="0"/>
    <x v="14"/>
    <n v="-307.47660000000002"/>
    <n v="-5"/>
  </r>
  <r>
    <x v="743"/>
    <n v="34021104"/>
    <s v="SMALL RETAIL SHOP/STALL"/>
    <s v="3402110410101"/>
    <s v="(66) 0819804430"/>
    <s v="152543"/>
    <x v="10"/>
    <n v="307.47660000000002"/>
    <n v="3"/>
    <n v="0.84240164383561644"/>
    <m/>
    <m/>
    <n v="0"/>
    <x v="14"/>
    <n v="-307.47660000000002"/>
    <n v="-3"/>
  </r>
  <r>
    <x v="744"/>
    <n v="41597723"/>
    <s v="COFFEE/DRINKS/SNACK/BAKERY SHOP"/>
    <s v="4159772340322"/>
    <s v="(66) 0873144503"/>
    <s v="152543"/>
    <x v="10"/>
    <n v="409.3458"/>
    <n v="4"/>
    <n v="1.1214953424657534"/>
    <n v="101.86920000000001"/>
    <n v="1"/>
    <n v="0.279093698630137"/>
    <x v="44"/>
    <n v="-307.47659999999996"/>
    <n v="-3"/>
  </r>
  <r>
    <x v="745"/>
    <n v="6174805"/>
    <s v="MINIMART"/>
    <s v="0617480530106"/>
    <s v="(66) 0931670497"/>
    <s v="835081"/>
    <x v="8"/>
    <n v="306.5421"/>
    <n v="8"/>
    <n v="0.83984136986301372"/>
    <m/>
    <m/>
    <n v="0"/>
    <x v="14"/>
    <n v="-306.5421"/>
    <n v="-8"/>
  </r>
  <r>
    <x v="746"/>
    <n v="4262522"/>
    <s v="COFFEE/DRINKS/SNACK/BAKERY SHOP"/>
    <s v="0426252220322"/>
    <s v="(66) 0812608511"/>
    <s v="152543"/>
    <x v="10"/>
    <n v="305.60750000000002"/>
    <n v="3"/>
    <n v="0.83728082191780828"/>
    <m/>
    <m/>
    <n v="0"/>
    <x v="14"/>
    <n v="-305.60750000000002"/>
    <n v="-3"/>
  </r>
  <r>
    <x v="747"/>
    <n v="34027778"/>
    <s v="THAI FOOD"/>
    <s v="3402777890306"/>
    <s v="(66) 0924196355"/>
    <s v="163953"/>
    <x v="13"/>
    <n v="305.60750000000002"/>
    <n v="3"/>
    <n v="0.83728082191780828"/>
    <m/>
    <m/>
    <n v="0"/>
    <x v="14"/>
    <n v="-305.60750000000002"/>
    <n v="-3"/>
  </r>
  <r>
    <x v="748"/>
    <n v="6778953"/>
    <s v="Self-Regist: End-User"/>
    <s v="00677895360797"/>
    <s v="(66) 0935904695"/>
    <s v="831193"/>
    <x v="2"/>
    <n v="305.60739999999998"/>
    <n v="5"/>
    <n v="0.83728054794520546"/>
    <m/>
    <m/>
    <n v="0"/>
    <x v="14"/>
    <n v="-305.60739999999998"/>
    <n v="-5"/>
  </r>
  <r>
    <x v="749"/>
    <n v="6748086"/>
    <s v="OFFICE (PRIVATE SECTOR)"/>
    <s v="00674808671507"/>
    <s v="(66) 0815951619"/>
    <s v="152374"/>
    <x v="3"/>
    <n v="2525.2334999999998"/>
    <n v="14"/>
    <n v="6.9184479452054788"/>
    <n v="2220.5605"/>
    <n v="12"/>
    <n v="6.0837273972602741"/>
    <x v="10"/>
    <n v="-304.67299999999977"/>
    <n v="-2"/>
  </r>
  <r>
    <x v="750"/>
    <n v="1695594"/>
    <s v="MAKRO STAFF"/>
    <s v="00169559430701"/>
    <s v="(66) 0865912866"/>
    <s v="894971"/>
    <x v="0"/>
    <n v="303.74770000000001"/>
    <n v="1"/>
    <n v="0.83218547945205479"/>
    <m/>
    <m/>
    <n v="0"/>
    <x v="14"/>
    <n v="-303.74770000000001"/>
    <n v="-1"/>
  </r>
  <r>
    <x v="751"/>
    <n v="50532848"/>
    <s v="Self-Regist: End-User"/>
    <s v="05053284850797"/>
    <s v="(66) 0818835900"/>
    <s v="894971"/>
    <x v="0"/>
    <n v="303.73829999999998"/>
    <n v="1"/>
    <n v="0.83215972602739718"/>
    <m/>
    <m/>
    <n v="0"/>
    <x v="14"/>
    <n v="-303.73829999999998"/>
    <n v="-1"/>
  </r>
  <r>
    <x v="752"/>
    <n v="6176219"/>
    <s v="SALON &amp; BEAUTY SHOP"/>
    <s v="0617621910402"/>
    <s v="(66) 0811629977"/>
    <s v="894971"/>
    <x v="0"/>
    <n v="303.73829999999998"/>
    <n v="1"/>
    <n v="0.83215972602739718"/>
    <m/>
    <m/>
    <n v="0"/>
    <x v="14"/>
    <n v="-303.73829999999998"/>
    <n v="-1"/>
  </r>
  <r>
    <x v="753"/>
    <n v="6771395"/>
    <s v="NON-PROFESSIONAL USER"/>
    <s v="00677139500706"/>
    <s v="(66) 0986124638"/>
    <s v="894971"/>
    <x v="0"/>
    <n v="303.73829999999998"/>
    <n v="1"/>
    <n v="0.83215972602739718"/>
    <m/>
    <m/>
    <n v="0"/>
    <x v="14"/>
    <n v="-303.73829999999998"/>
    <n v="-1"/>
  </r>
  <r>
    <x v="754"/>
    <n v="303001237"/>
    <s v="NOODLE FOOD SHOP"/>
    <s v="30300123770319"/>
    <s v="(66) 0954462152"/>
    <s v="894971"/>
    <x v="0"/>
    <n v="303.73829999999998"/>
    <n v="1"/>
    <n v="0.83215972602739718"/>
    <m/>
    <m/>
    <n v="0"/>
    <x v="14"/>
    <n v="-303.73829999999998"/>
    <n v="-1"/>
  </r>
  <r>
    <x v="755"/>
    <n v="6729091"/>
    <s v="PORK PAN/BARBECUE/SUKI"/>
    <s v="00672909180317"/>
    <s v="(66) 0803645594"/>
    <s v="894971"/>
    <x v="0"/>
    <n v="303.73829999999998"/>
    <n v="1"/>
    <n v="0.83215972602739718"/>
    <m/>
    <m/>
    <n v="0"/>
    <x v="14"/>
    <n v="-303.73829999999998"/>
    <n v="-1"/>
  </r>
  <r>
    <x v="756"/>
    <n v="87040784"/>
    <s v="NON-PROFESSIONAL USER"/>
    <s v="08704078490706"/>
    <s v="(66) 0817841597"/>
    <s v="894971"/>
    <x v="0"/>
    <n v="303.73829999999998"/>
    <n v="1"/>
    <n v="0.83215972602739718"/>
    <m/>
    <m/>
    <n v="0"/>
    <x v="14"/>
    <n v="-303.73829999999998"/>
    <n v="-1"/>
  </r>
  <r>
    <x v="757"/>
    <n v="6609800"/>
    <s v="NON-PROFESSIONAL USER"/>
    <s v="0660980001706"/>
    <s v="(66) 0817741464"/>
    <s v="894971"/>
    <x v="0"/>
    <n v="303.73829999999998"/>
    <n v="1"/>
    <n v="0.83215972602739718"/>
    <m/>
    <m/>
    <n v="0"/>
    <x v="14"/>
    <n v="-303.73829999999998"/>
    <n v="-1"/>
  </r>
  <r>
    <x v="758"/>
    <n v="34556254"/>
    <s v="FACTORY/FARM"/>
    <s v="03455625411508"/>
    <s v="(66) 0617919922"/>
    <s v="894971"/>
    <x v="0"/>
    <n v="303.73829999999998"/>
    <n v="1"/>
    <n v="0.83215972602739718"/>
    <m/>
    <m/>
    <n v="0"/>
    <x v="14"/>
    <n v="-303.73829999999998"/>
    <n v="-1"/>
  </r>
  <r>
    <x v="759"/>
    <n v="6728687"/>
    <s v="KOREAN FOOD"/>
    <s v="00672868720311"/>
    <s v="(66) 0823896699"/>
    <s v="894971"/>
    <x v="0"/>
    <n v="303.73829999999998"/>
    <n v="1"/>
    <n v="0.83215972602739718"/>
    <m/>
    <m/>
    <n v="0"/>
    <x v="14"/>
    <n v="-303.73829999999998"/>
    <n v="-1"/>
  </r>
  <r>
    <x v="760"/>
    <n v="6727375"/>
    <s v="NON-PROFESSIONAL USER"/>
    <s v="00672737540706"/>
    <s v="(66) 0876829196"/>
    <s v="894971"/>
    <x v="0"/>
    <n v="303.73829999999998"/>
    <n v="1"/>
    <n v="0.83215972602739718"/>
    <m/>
    <m/>
    <n v="0"/>
    <x v="14"/>
    <n v="-303.73829999999998"/>
    <n v="-1"/>
  </r>
  <r>
    <x v="761"/>
    <n v="6742442"/>
    <s v="Self-Regist: End-User"/>
    <s v="00674244250797"/>
    <s v="(66) 0898546600"/>
    <s v="894971"/>
    <x v="0"/>
    <n v="303.73829999999998"/>
    <n v="1"/>
    <n v="0.83215972602739718"/>
    <m/>
    <m/>
    <n v="0"/>
    <x v="14"/>
    <n v="-303.73829999999998"/>
    <n v="-1"/>
  </r>
  <r>
    <x v="762"/>
    <n v="50506825"/>
    <s v="DRINKS &amp; ALCOHOL WHOLESALER"/>
    <s v="05050682520605"/>
    <s v="(66) 0931942888"/>
    <s v="894971"/>
    <x v="0"/>
    <n v="303.73829999999998"/>
    <n v="1"/>
    <n v="0.83215972602739718"/>
    <m/>
    <m/>
    <n v="0"/>
    <x v="14"/>
    <n v="-303.73829999999998"/>
    <n v="-1"/>
  </r>
  <r>
    <x v="763"/>
    <n v="50525349"/>
    <s v="THAI SPECIAL FOOD SHOP"/>
    <s v="05052534950327"/>
    <s v="(66) 0942516854"/>
    <s v="894971"/>
    <x v="0"/>
    <n v="303.73829999999998"/>
    <n v="1"/>
    <n v="0.83215972602739718"/>
    <m/>
    <m/>
    <n v="0"/>
    <x v="14"/>
    <n v="-303.73829999999998"/>
    <n v="-1"/>
  </r>
  <r>
    <x v="764"/>
    <n v="41631779"/>
    <s v="SMALL RETAIL SHOP/STALL"/>
    <s v="04163177950101"/>
    <s v="(66) 0612683555"/>
    <s v="894971"/>
    <x v="0"/>
    <n v="303.73829999999998"/>
    <n v="1"/>
    <n v="0.83215972602739718"/>
    <m/>
    <m/>
    <n v="0"/>
    <x v="14"/>
    <n v="-303.73829999999998"/>
    <n v="-1"/>
  </r>
  <r>
    <x v="765"/>
    <n v="18847527"/>
    <s v="Self-Regist: End-User"/>
    <s v="01884752760797"/>
    <s v="(66) 0944804558"/>
    <s v="163953"/>
    <x v="13"/>
    <n v="303.73829999999998"/>
    <n v="3"/>
    <n v="0.83215972602739718"/>
    <m/>
    <m/>
    <n v="0"/>
    <x v="14"/>
    <n v="-303.73829999999998"/>
    <n v="-3"/>
  </r>
  <r>
    <x v="489"/>
    <n v="50535817"/>
    <s v="NON-PROFESSIONAL USER"/>
    <s v="05053581780706"/>
    <s v="(66) 0954488202"/>
    <s v="821820"/>
    <x v="1"/>
    <n v="303.73829999999998"/>
    <n v="5"/>
    <n v="0.83215972602739718"/>
    <m/>
    <m/>
    <n v="0"/>
    <x v="14"/>
    <n v="-303.73829999999998"/>
    <n v="-5"/>
  </r>
  <r>
    <x v="766"/>
    <n v="6132004"/>
    <s v="LAUNDRY SHOP"/>
    <s v="0613200480405"/>
    <s v="(66) 061883761"/>
    <s v="894971"/>
    <x v="0"/>
    <n v="303.73829999999998"/>
    <n v="1"/>
    <n v="0.83215972602739718"/>
    <m/>
    <m/>
    <n v="0"/>
    <x v="14"/>
    <n v="-303.73829999999998"/>
    <n v="-1"/>
  </r>
  <r>
    <x v="767"/>
    <n v="50009624"/>
    <s v="CATERING BUSINESS"/>
    <s v="5000962421323"/>
    <s v="(66) 0811659454"/>
    <s v="894971"/>
    <x v="0"/>
    <n v="303.73829999999998"/>
    <n v="1"/>
    <n v="0.83215972602739718"/>
    <m/>
    <m/>
    <n v="0"/>
    <x v="14"/>
    <n v="-303.73829999999998"/>
    <n v="-1"/>
  </r>
  <r>
    <x v="768"/>
    <n v="34551149"/>
    <s v="NON-PROFESSIONAL USER"/>
    <s v="03455114980706"/>
    <s v="(66) 0910769960"/>
    <s v="894971"/>
    <x v="0"/>
    <n v="303.73829999999998"/>
    <n v="1"/>
    <n v="0.83215972602739718"/>
    <m/>
    <m/>
    <n v="0"/>
    <x v="14"/>
    <n v="-303.73829999999998"/>
    <n v="-1"/>
  </r>
  <r>
    <x v="769"/>
    <n v="6028252"/>
    <s v="VARIETY FOOD SHOP"/>
    <s v="0602825212318"/>
    <s v="(66) 0885474257"/>
    <s v="152375"/>
    <x v="7"/>
    <n v="302.80369999999999"/>
    <n v="2"/>
    <n v="0.82959917808219175"/>
    <m/>
    <m/>
    <n v="0"/>
    <x v="14"/>
    <n v="-302.80369999999999"/>
    <n v="-2"/>
  </r>
  <r>
    <x v="770"/>
    <n v="6787381"/>
    <s v="THAI FOOD"/>
    <s v="00678738150306"/>
    <s v="(66) 0858717636"/>
    <s v="894971"/>
    <x v="0"/>
    <n v="1280.3738000000001"/>
    <n v="4"/>
    <n v="3.5078734246575345"/>
    <n v="979.43920000000003"/>
    <n v="3"/>
    <n v="2.6833950684931507"/>
    <x v="40"/>
    <n v="-300.93460000000005"/>
    <n v="-1"/>
  </r>
  <r>
    <x v="771"/>
    <n v="41636412"/>
    <s v="NON-PROFESSIONAL USER"/>
    <s v="04163641280706"/>
    <s v="(66) 0954471753"/>
    <s v="831193"/>
    <x v="2"/>
    <n v="428.97190000000001"/>
    <n v="7"/>
    <n v="1.1752654794520547"/>
    <n v="128.97200000000001"/>
    <n v="2"/>
    <n v="0.35334794520547946"/>
    <x v="43"/>
    <n v="-299.99990000000003"/>
    <n v="-5"/>
  </r>
  <r>
    <x v="772"/>
    <n v="50527946"/>
    <s v="Self-Regist: End-User"/>
    <s v="05052794650797"/>
    <s v="(66) 0964389347"/>
    <s v="894971"/>
    <x v="0"/>
    <n v="635.51400000000001"/>
    <n v="2"/>
    <n v="1.7411342465753425"/>
    <n v="336.4486"/>
    <n v="1"/>
    <n v="0.92177698630136984"/>
    <x v="44"/>
    <n v="-299.06540000000001"/>
    <n v="-1"/>
  </r>
  <r>
    <x v="773"/>
    <n v="6767344"/>
    <s v="HOTEL &amp; RESORT ( B )"/>
    <s v="00676734460303"/>
    <s v="(66) 0843780429"/>
    <s v="894971"/>
    <x v="0"/>
    <n v="635.51400000000001"/>
    <n v="2"/>
    <n v="1.7411342465753425"/>
    <n v="336.4486"/>
    <n v="1"/>
    <n v="0.92177698630136984"/>
    <x v="44"/>
    <n v="-299.06540000000001"/>
    <n v="-1"/>
  </r>
  <r>
    <x v="774"/>
    <n v="6737685"/>
    <s v="INTERNET-CHANNEL END-USER"/>
    <s v="00673768580710"/>
    <s v="(66) 0902451659"/>
    <s v="152543"/>
    <x v="10"/>
    <n v="298.13080000000002"/>
    <n v="3"/>
    <n v="0.81679671232876716"/>
    <m/>
    <m/>
    <n v="0"/>
    <x v="14"/>
    <n v="-298.13080000000002"/>
    <n v="-3"/>
  </r>
  <r>
    <x v="775"/>
    <n v="41050689"/>
    <s v="LAUNDRY SHOP"/>
    <s v="4105068930405"/>
    <s v="(66) 0852411842"/>
    <s v="896160"/>
    <x v="4"/>
    <n v="296.26179999999999"/>
    <n v="5"/>
    <n v="0.8116761643835616"/>
    <m/>
    <m/>
    <n v="0"/>
    <x v="14"/>
    <n v="-296.26179999999999"/>
    <n v="-5"/>
  </r>
  <r>
    <x v="776"/>
    <n v="6781747"/>
    <s v="NON-PROFESSIONAL USER"/>
    <s v="00678174720706"/>
    <s v="(66) 0660355636"/>
    <s v="831193"/>
    <x v="2"/>
    <n v="360.74759999999998"/>
    <n v="6"/>
    <n v="0.98834958904109582"/>
    <n v="64.486000000000004"/>
    <n v="1"/>
    <n v="0.17667397260273973"/>
    <x v="44"/>
    <n v="-296.26159999999999"/>
    <n v="-5"/>
  </r>
  <r>
    <x v="777"/>
    <n v="6770015"/>
    <s v="PUB/BAR/KARAOKE"/>
    <s v="00677001520305"/>
    <s v="(66) 0861965588"/>
    <s v="821820"/>
    <x v="1"/>
    <n v="948.59829999999999"/>
    <n v="15"/>
    <n v="2.5988994520547943"/>
    <n v="653.27110000000005"/>
    <n v="10"/>
    <n v="1.7897838356164384"/>
    <x v="33"/>
    <n v="-295.32719999999995"/>
    <n v="-5"/>
  </r>
  <r>
    <x v="778"/>
    <n v="6744069"/>
    <s v="Self-Regist: End-User"/>
    <s v="00674406940797"/>
    <s v="(66) 0918538820"/>
    <s v="831193"/>
    <x v="2"/>
    <n v="295.32709999999997"/>
    <n v="5"/>
    <n v="0.80911534246575334"/>
    <m/>
    <m/>
    <n v="0"/>
    <x v="14"/>
    <n v="-295.32709999999997"/>
    <n v="-5"/>
  </r>
  <r>
    <x v="779"/>
    <n v="41625128"/>
    <s v="NOODLE FOOD SHOP"/>
    <s v="04162512820319"/>
    <s v="(66) 0906517088"/>
    <s v="152375"/>
    <x v="7"/>
    <n v="293.4579"/>
    <n v="2"/>
    <n v="0.80399424657534246"/>
    <m/>
    <m/>
    <n v="0"/>
    <x v="14"/>
    <n v="-293.4579"/>
    <n v="-2"/>
  </r>
  <r>
    <x v="713"/>
    <n v="41610764"/>
    <s v="COFFEE/DRINKS/SNACK/BAKERY SHOP"/>
    <s v="04161076411322"/>
    <s v="(66) 0654156089"/>
    <s v="152543"/>
    <x v="10"/>
    <n v="2880.3737999999998"/>
    <n v="28"/>
    <n v="7.8914350684931502"/>
    <n v="2586.9162999999999"/>
    <n v="25"/>
    <n v="7.0874419178082189"/>
    <x v="64"/>
    <n v="-293.45749999999998"/>
    <n v="-3"/>
  </r>
  <r>
    <x v="780"/>
    <n v="6775844"/>
    <s v="NON-PROFESSIONAL USER"/>
    <s v="00677584461706"/>
    <s v="(66) 0955149094"/>
    <s v="152374"/>
    <x v="3"/>
    <n v="2864.4857000000002"/>
    <n v="16"/>
    <n v="7.8479060273972605"/>
    <n v="2571.9621999999999"/>
    <n v="14"/>
    <n v="7.0464717808219177"/>
    <x v="37"/>
    <n v="-292.52350000000024"/>
    <n v="-2"/>
  </r>
  <r>
    <x v="781"/>
    <n v="6792191"/>
    <s v="THAI FOOD"/>
    <s v="00679219190306"/>
    <s v="(66) 0948352832"/>
    <s v="896160"/>
    <x v="4"/>
    <n v="292.52350000000001"/>
    <n v="5"/>
    <n v="0.80143424657534246"/>
    <m/>
    <m/>
    <n v="0"/>
    <x v="14"/>
    <n v="-292.52350000000001"/>
    <n v="-5"/>
  </r>
  <r>
    <x v="782"/>
    <n v="6789213"/>
    <s v="Self-Regist: End-User"/>
    <s v="00678921310797"/>
    <s v="(66) 0815316888"/>
    <s v="152374"/>
    <x v="3"/>
    <n v="465.42059999999998"/>
    <n v="3"/>
    <n v="1.2751249315068494"/>
    <n v="172.8972"/>
    <n v="1"/>
    <n v="0.47369095890410956"/>
    <x v="44"/>
    <n v="-292.52339999999998"/>
    <n v="-2"/>
  </r>
  <r>
    <x v="783"/>
    <n v="50524226"/>
    <s v="NON-PROFESSIONAL USER"/>
    <s v="05052422611706"/>
    <s v="(66) 0933283581"/>
    <s v="896160"/>
    <x v="4"/>
    <n v="292.52339999999998"/>
    <n v="5"/>
    <n v="0.80143397260273963"/>
    <m/>
    <m/>
    <n v="0"/>
    <x v="14"/>
    <n v="-292.52339999999998"/>
    <n v="-5"/>
  </r>
  <r>
    <x v="784"/>
    <n v="41633962"/>
    <s v="NON-PROFESSIONAL USER"/>
    <s v="04163396220706"/>
    <s v="(66) 0658475332"/>
    <s v="894971"/>
    <x v="0"/>
    <n v="953.27099999999996"/>
    <n v="3"/>
    <n v="2.6117013698630136"/>
    <n v="663.55139999999994"/>
    <n v="2"/>
    <n v="1.8179490410958903"/>
    <x v="43"/>
    <n v="-289.71960000000001"/>
    <n v="-1"/>
  </r>
  <r>
    <x v="785"/>
    <n v="6777633"/>
    <s v="NON-PROFESSIONAL USER"/>
    <s v="00677763311706"/>
    <s v="(66) 0810537870"/>
    <s v="894971"/>
    <x v="0"/>
    <n v="1299.0654"/>
    <n v="4"/>
    <n v="3.5590832876712328"/>
    <n v="1009.3458000000001"/>
    <n v="3"/>
    <n v="2.7653309589041095"/>
    <x v="40"/>
    <n v="-289.7195999999999"/>
    <n v="-1"/>
  </r>
  <r>
    <x v="568"/>
    <n v="6729179"/>
    <s v="NON-PROFESSIONAL USER"/>
    <s v="00672917970706"/>
    <s v="(66) 0821129569"/>
    <s v="152374"/>
    <x v="3"/>
    <n v="1581.3085000000001"/>
    <n v="9"/>
    <n v="4.3323520547945211"/>
    <n v="1295.3271"/>
    <n v="7"/>
    <n v="3.5488413698630135"/>
    <x v="23"/>
    <n v="-285.98140000000012"/>
    <n v="-2"/>
  </r>
  <r>
    <x v="252"/>
    <n v="6789714"/>
    <s v="Self-Regist: End-User"/>
    <s v="00678971470797"/>
    <s v="(66) 0945179046"/>
    <s v="896160"/>
    <x v="4"/>
    <n v="281.30840000000001"/>
    <n v="5"/>
    <n v="0.77070794520547947"/>
    <m/>
    <m/>
    <n v="0"/>
    <x v="14"/>
    <n v="-281.30840000000001"/>
    <n v="-5"/>
  </r>
  <r>
    <x v="50"/>
    <n v="6040719"/>
    <s v="THAI FOOD"/>
    <s v="0604071971306"/>
    <s v="(66) 0817645791"/>
    <s v="152543"/>
    <x v="10"/>
    <n v="2257.9438"/>
    <n v="22"/>
    <n v="6.1861473972602736"/>
    <n v="1980.3739"/>
    <n v="19"/>
    <n v="5.4256819178082196"/>
    <x v="26"/>
    <n v="-277.56989999999996"/>
    <n v="-3"/>
  </r>
  <r>
    <x v="786"/>
    <n v="50025637"/>
    <s v="SMALL RETAIL SHOP/STALL"/>
    <s v="5002563740101"/>
    <s v="(66) 0830844647"/>
    <s v="831193"/>
    <x v="2"/>
    <n v="1142.0561"/>
    <n v="18"/>
    <n v="3.1289208219178084"/>
    <n v="869.15899999999999"/>
    <n v="14"/>
    <n v="2.3812575342465752"/>
    <x v="37"/>
    <n v="-272.89710000000002"/>
    <n v="-4"/>
  </r>
  <r>
    <x v="787"/>
    <n v="6154323"/>
    <s v="VARIETY FOOD SHOP"/>
    <s v="0615432311318"/>
    <s v="(66) 0865872414"/>
    <s v="835081"/>
    <x v="8"/>
    <n v="269.15879999999999"/>
    <n v="6"/>
    <n v="0.73742136986301365"/>
    <m/>
    <m/>
    <n v="0"/>
    <x v="14"/>
    <n v="-269.15879999999999"/>
    <n v="-6"/>
  </r>
  <r>
    <x v="145"/>
    <n v="41615468"/>
    <s v="NON-PROFESSIONAL USER"/>
    <s v="04161546840706"/>
    <s v="(66) 0818819945"/>
    <s v="163953"/>
    <x v="13"/>
    <n v="890.65419999999995"/>
    <n v="9"/>
    <n v="2.4401484931506849"/>
    <n v="622.42989999999998"/>
    <n v="6"/>
    <n v="1.705287397260274"/>
    <x v="21"/>
    <n v="-268.22429999999997"/>
    <n v="-3"/>
  </r>
  <r>
    <x v="788"/>
    <n v="6769789"/>
    <s v="OTHER ASIAN FOOD"/>
    <s v="00676978930326"/>
    <s v="(66) 0818965478"/>
    <s v="163953"/>
    <x v="13"/>
    <n v="266.35509999999999"/>
    <n v="3"/>
    <n v="0.72973999999999994"/>
    <m/>
    <m/>
    <n v="0"/>
    <x v="14"/>
    <n v="-266.35509999999999"/>
    <n v="-3"/>
  </r>
  <r>
    <x v="789"/>
    <n v="50530329"/>
    <s v="Self-Regist: End-User"/>
    <s v="05053032970797"/>
    <s v="(66) 0647534465"/>
    <s v="821820"/>
    <x v="1"/>
    <n v="263.55149999999998"/>
    <n v="4"/>
    <n v="0.72205890410958895"/>
    <m/>
    <m/>
    <n v="0"/>
    <x v="14"/>
    <n v="-263.55149999999998"/>
    <n v="-4"/>
  </r>
  <r>
    <x v="790"/>
    <n v="6783158"/>
    <s v="Self-Regist: End-User"/>
    <s v="00678315820797"/>
    <s v="(66) 0612699357"/>
    <s v="835081"/>
    <x v="8"/>
    <n v="262.61680000000001"/>
    <n v="6"/>
    <n v="0.71949808219178091"/>
    <m/>
    <m/>
    <n v="0"/>
    <x v="14"/>
    <n v="-262.61680000000001"/>
    <n v="-6"/>
  </r>
  <r>
    <x v="258"/>
    <n v="6754812"/>
    <s v="NON-PROFESSIONAL USER"/>
    <s v="00675481211706"/>
    <s v="(66) 0866575783"/>
    <s v="164079"/>
    <x v="9"/>
    <n v="915.88789999999995"/>
    <n v="7"/>
    <n v="2.5092819178082189"/>
    <n v="654.20550000000003"/>
    <n v="5"/>
    <n v="1.7923438356164385"/>
    <x v="60"/>
    <n v="-261.68239999999992"/>
    <n v="-2"/>
  </r>
  <r>
    <x v="791"/>
    <n v="6789437"/>
    <s v="NON-PROFESSIONAL USER"/>
    <s v="00678943790706"/>
    <s v="(66) 0934641800"/>
    <s v="201928"/>
    <x v="12"/>
    <n v="261.68220000000002"/>
    <n v="2"/>
    <n v="0.71693753424657536"/>
    <m/>
    <m/>
    <n v="0"/>
    <x v="14"/>
    <n v="-261.68220000000002"/>
    <n v="-2"/>
  </r>
  <r>
    <x v="792"/>
    <n v="6740057"/>
    <s v="OTHER COMMERCIAL SERVICE"/>
    <s v="00674005730430"/>
    <s v="(66) 0812880825"/>
    <s v="201928"/>
    <x v="12"/>
    <n v="261.68220000000002"/>
    <n v="2"/>
    <n v="0.71693753424657536"/>
    <m/>
    <m/>
    <n v="0"/>
    <x v="14"/>
    <n v="-261.68220000000002"/>
    <n v="-2"/>
  </r>
  <r>
    <x v="793"/>
    <n v="6142720"/>
    <s v="NOODLE FOOD SHOP"/>
    <s v="0614272020319"/>
    <s v="(66) 067325784"/>
    <s v="164079"/>
    <x v="9"/>
    <n v="261.68220000000002"/>
    <n v="2"/>
    <n v="0.71693753424657536"/>
    <m/>
    <m/>
    <n v="0"/>
    <x v="14"/>
    <n v="-261.68220000000002"/>
    <n v="-2"/>
  </r>
  <r>
    <x v="794"/>
    <n v="6765362"/>
    <s v="NON-PROFESSIONAL USER"/>
    <s v="00676536270706"/>
    <s v="(66) 0869115751"/>
    <s v="152544"/>
    <x v="6"/>
    <n v="261.68220000000002"/>
    <n v="2"/>
    <n v="0.71693753424657536"/>
    <m/>
    <m/>
    <n v="0"/>
    <x v="14"/>
    <n v="-261.68220000000002"/>
    <n v="-2"/>
  </r>
  <r>
    <x v="795"/>
    <n v="50538756"/>
    <s v="Self-Regist: End-User"/>
    <s v="05053875610797"/>
    <s v="(66) 0882679005"/>
    <s v="201928"/>
    <x v="12"/>
    <n v="261.68220000000002"/>
    <n v="2"/>
    <n v="0.71693753424657536"/>
    <m/>
    <m/>
    <n v="0"/>
    <x v="14"/>
    <n v="-261.68220000000002"/>
    <n v="-2"/>
  </r>
  <r>
    <x v="796"/>
    <n v="41048522"/>
    <s v="NON-PROFESSIONAL USER"/>
    <s v="4104852290706"/>
    <s v="(66) 0898555694"/>
    <s v="152544"/>
    <x v="6"/>
    <n v="261.68220000000002"/>
    <n v="2"/>
    <n v="0.71693753424657536"/>
    <m/>
    <m/>
    <n v="0"/>
    <x v="14"/>
    <n v="-261.68220000000002"/>
    <n v="-2"/>
  </r>
  <r>
    <x v="797"/>
    <n v="41036916"/>
    <s v="LAUNDRY SHOP"/>
    <s v="4103691600405"/>
    <s v="(66) 0871748453"/>
    <s v="201928"/>
    <x v="12"/>
    <n v="261.68220000000002"/>
    <n v="2"/>
    <n v="0.71693753424657536"/>
    <m/>
    <m/>
    <n v="0"/>
    <x v="14"/>
    <n v="-261.68220000000002"/>
    <n v="-2"/>
  </r>
  <r>
    <x v="798"/>
    <n v="6171037"/>
    <s v="JAPANESE FOOD"/>
    <s v="0617103770310"/>
    <s v="(66) 053351579"/>
    <s v="201928"/>
    <x v="12"/>
    <n v="261.68220000000002"/>
    <n v="2"/>
    <n v="0.71693753424657536"/>
    <m/>
    <m/>
    <n v="0"/>
    <x v="14"/>
    <n v="-261.68220000000002"/>
    <n v="-2"/>
  </r>
  <r>
    <x v="728"/>
    <n v="6149793"/>
    <s v="HOTEL &amp; RESORT ( B )"/>
    <s v="0614979340303"/>
    <s v="(66) 0882696559"/>
    <s v="164079"/>
    <x v="9"/>
    <n v="654.20550000000003"/>
    <n v="5"/>
    <n v="1.7923438356164385"/>
    <n v="392.52330000000001"/>
    <n v="3"/>
    <n v="1.0754063013698629"/>
    <x v="40"/>
    <n v="-261.68220000000002"/>
    <n v="-2"/>
  </r>
  <r>
    <x v="799"/>
    <n v="6177720"/>
    <s v="OTHER NON-FOOD SHOP"/>
    <s v="0617772090230"/>
    <s v="(66) 053931888"/>
    <s v="164079"/>
    <x v="9"/>
    <n v="261.68220000000002"/>
    <n v="2"/>
    <n v="0.71693753424657536"/>
    <m/>
    <m/>
    <n v="0"/>
    <x v="14"/>
    <n v="-261.68220000000002"/>
    <n v="-2"/>
  </r>
  <r>
    <x v="800"/>
    <n v="6767938"/>
    <s v="HOTEL &amp; RESORT ( B )"/>
    <s v="00676793800303"/>
    <s v="(66) 0835245369"/>
    <s v="201928"/>
    <x v="12"/>
    <n v="261.68220000000002"/>
    <n v="2"/>
    <n v="0.71693753424657536"/>
    <m/>
    <m/>
    <n v="0"/>
    <x v="14"/>
    <n v="-261.68220000000002"/>
    <n v="-2"/>
  </r>
  <r>
    <x v="801"/>
    <n v="41637672"/>
    <s v="HOTEL &amp; RESORT ( A )"/>
    <s v="04163767240304"/>
    <s v="(66) 0942645366"/>
    <s v="152544"/>
    <x v="6"/>
    <n v="261.68220000000002"/>
    <n v="2"/>
    <n v="0.71693753424657536"/>
    <m/>
    <m/>
    <n v="0"/>
    <x v="14"/>
    <n v="-261.68220000000002"/>
    <n v="-2"/>
  </r>
  <r>
    <x v="802"/>
    <n v="6759015"/>
    <s v="OTHER COMMERCIAL SERVICE"/>
    <s v="00675901590430"/>
    <s v="(66) 0939474254"/>
    <s v="201928"/>
    <x v="12"/>
    <n v="261.68220000000002"/>
    <n v="2"/>
    <n v="0.71693753424657536"/>
    <m/>
    <m/>
    <n v="0"/>
    <x v="14"/>
    <n v="-261.68220000000002"/>
    <n v="-2"/>
  </r>
  <r>
    <x v="803"/>
    <n v="6797461"/>
    <s v="HOTEL &amp; RESORT ( B )"/>
    <s v="00679746190303"/>
    <s v="(66) 0924826398"/>
    <s v="164079"/>
    <x v="9"/>
    <n v="261.68220000000002"/>
    <n v="2"/>
    <n v="0.71693753424657536"/>
    <m/>
    <m/>
    <n v="0"/>
    <x v="14"/>
    <n v="-261.68220000000002"/>
    <n v="-2"/>
  </r>
  <r>
    <x v="804"/>
    <n v="6728714"/>
    <s v="OTHER COMMERCIAL SERVICE"/>
    <s v="00672871430430"/>
    <s v="(66) 0645500305"/>
    <s v="152544"/>
    <x v="6"/>
    <n v="261.68220000000002"/>
    <n v="2"/>
    <n v="0.71693753424657536"/>
    <m/>
    <m/>
    <n v="0"/>
    <x v="14"/>
    <n v="-261.68220000000002"/>
    <n v="-2"/>
  </r>
  <r>
    <x v="323"/>
    <n v="6176760"/>
    <s v="SMALL RETAIL SHOP/STALL"/>
    <s v="0617676080101"/>
    <s v="(66) 0864469810"/>
    <s v="152544"/>
    <x v="6"/>
    <n v="261.68220000000002"/>
    <n v="2"/>
    <n v="0.71693753424657536"/>
    <m/>
    <m/>
    <n v="0"/>
    <x v="14"/>
    <n v="-261.68220000000002"/>
    <n v="-2"/>
  </r>
  <r>
    <x v="805"/>
    <n v="41636858"/>
    <s v="VARIETY FOOD SHOP"/>
    <s v="04163685870318"/>
    <s v="(66) 0655795939"/>
    <s v="201928"/>
    <x v="12"/>
    <n v="261.68220000000002"/>
    <n v="2"/>
    <n v="0.71693753424657536"/>
    <m/>
    <m/>
    <n v="0"/>
    <x v="14"/>
    <n v="-261.68220000000002"/>
    <n v="-2"/>
  </r>
  <r>
    <x v="806"/>
    <n v="50502790"/>
    <s v="NON-PROFESSIONAL USER"/>
    <s v="5050279080706"/>
    <s v="(66) 0817248857"/>
    <s v="201928"/>
    <x v="12"/>
    <n v="261.68220000000002"/>
    <n v="2"/>
    <n v="0.71693753424657536"/>
    <m/>
    <m/>
    <n v="0"/>
    <x v="14"/>
    <n v="-261.68220000000002"/>
    <n v="-2"/>
  </r>
  <r>
    <x v="807"/>
    <n v="6782992"/>
    <s v="NON-PROFESSIONAL USER"/>
    <s v="00678299210706"/>
    <s v="(66) 0916270355"/>
    <s v="164079"/>
    <x v="9"/>
    <n v="261.68220000000002"/>
    <n v="2"/>
    <n v="0.71693753424657536"/>
    <m/>
    <m/>
    <n v="0"/>
    <x v="14"/>
    <n v="-261.68220000000002"/>
    <n v="-2"/>
  </r>
  <r>
    <x v="245"/>
    <n v="50505522"/>
    <s v="THAI NORTHEASTERN FOOD"/>
    <s v="05050552250307"/>
    <s v="(66) 0817834151"/>
    <s v="201928"/>
    <x v="12"/>
    <n v="261.68220000000002"/>
    <n v="2"/>
    <n v="0.71693753424657536"/>
    <m/>
    <m/>
    <n v="0"/>
    <x v="14"/>
    <n v="-261.68220000000002"/>
    <n v="-2"/>
  </r>
  <r>
    <x v="808"/>
    <n v="6632919"/>
    <s v="NON-PROFESSIONAL USER"/>
    <s v="0663291920706"/>
    <m/>
    <s v="152544"/>
    <x v="6"/>
    <n v="261.68220000000002"/>
    <n v="2"/>
    <n v="0.71693753424657536"/>
    <m/>
    <m/>
    <n v="0"/>
    <x v="14"/>
    <n v="-261.68220000000002"/>
    <n v="-2"/>
  </r>
  <r>
    <x v="809"/>
    <n v="6789676"/>
    <s v="Self-Regist: Restaurant"/>
    <s v="00678967611397"/>
    <s v="(66) 0979925446"/>
    <s v="152544"/>
    <x v="6"/>
    <n v="261.68220000000002"/>
    <n v="2"/>
    <n v="0.71693753424657536"/>
    <m/>
    <m/>
    <n v="0"/>
    <x v="14"/>
    <n v="-261.68220000000002"/>
    <n v="-2"/>
  </r>
  <r>
    <x v="809"/>
    <n v="6789676"/>
    <s v="Self-Regist: Restaurant"/>
    <s v="00678967611397"/>
    <s v="(66) 0979925446"/>
    <s v="164079"/>
    <x v="9"/>
    <n v="261.68220000000002"/>
    <n v="2"/>
    <n v="0.71693753424657536"/>
    <m/>
    <m/>
    <n v="0"/>
    <x v="14"/>
    <n v="-261.68220000000002"/>
    <n v="-2"/>
  </r>
  <r>
    <x v="744"/>
    <n v="41597723"/>
    <s v="COFFEE/DRINKS/SNACK/BAKERY SHOP"/>
    <s v="4159772340322"/>
    <s v="(66) 0873144503"/>
    <s v="164079"/>
    <x v="9"/>
    <n v="261.68220000000002"/>
    <n v="2"/>
    <n v="0.71693753424657536"/>
    <m/>
    <m/>
    <n v="0"/>
    <x v="14"/>
    <n v="-261.68220000000002"/>
    <n v="-2"/>
  </r>
  <r>
    <x v="810"/>
    <n v="6726459"/>
    <s v="NON-PROFESSIONAL USER"/>
    <s v="00672645970706"/>
    <s v="(66) 0903191122"/>
    <s v="152544"/>
    <x v="6"/>
    <n v="261.68220000000002"/>
    <n v="2"/>
    <n v="0.71693753424657536"/>
    <m/>
    <m/>
    <n v="0"/>
    <x v="14"/>
    <n v="-261.68220000000002"/>
    <n v="-2"/>
  </r>
  <r>
    <x v="811"/>
    <n v="6161321"/>
    <s v="SMALL RETAIL SHOP/STALL"/>
    <s v="0616132140101"/>
    <s v="(66) 0875755158"/>
    <s v="164079"/>
    <x v="9"/>
    <n v="261.68220000000002"/>
    <n v="2"/>
    <n v="0.71693753424657536"/>
    <m/>
    <m/>
    <n v="0"/>
    <x v="14"/>
    <n v="-261.68220000000002"/>
    <n v="-2"/>
  </r>
  <r>
    <x v="812"/>
    <n v="6725319"/>
    <s v="COFFEE/DRINKS/SNACK KIOSK"/>
    <s v="00672531920332"/>
    <s v="(66) 0946252572"/>
    <s v="201928"/>
    <x v="12"/>
    <n v="261.68220000000002"/>
    <n v="2"/>
    <n v="0.71693753424657536"/>
    <m/>
    <m/>
    <n v="0"/>
    <x v="14"/>
    <n v="-261.68220000000002"/>
    <n v="-2"/>
  </r>
  <r>
    <x v="813"/>
    <n v="6025416"/>
    <s v="THAI FOOD"/>
    <s v="0602541671306"/>
    <s v="(66) 0612496426"/>
    <s v="164079"/>
    <x v="9"/>
    <n v="261.68220000000002"/>
    <n v="2"/>
    <n v="0.71693753424657536"/>
    <m/>
    <m/>
    <n v="0"/>
    <x v="14"/>
    <n v="-261.68220000000002"/>
    <n v="-2"/>
  </r>
  <r>
    <x v="814"/>
    <n v="6107023"/>
    <s v="OFFICE (PRIVATE SECTOR)"/>
    <s v="0610702321507"/>
    <s v="(66) 0818855763"/>
    <s v="152544"/>
    <x v="6"/>
    <n v="261.68220000000002"/>
    <n v="2"/>
    <n v="0.71693753424657536"/>
    <m/>
    <m/>
    <n v="0"/>
    <x v="14"/>
    <n v="-261.68220000000002"/>
    <n v="-2"/>
  </r>
  <r>
    <x v="815"/>
    <n v="6738461"/>
    <s v="LAUNDRY SHOP"/>
    <s v="00673846160405"/>
    <s v="(66) 0954785000"/>
    <s v="201928"/>
    <x v="12"/>
    <n v="261.68220000000002"/>
    <n v="2"/>
    <n v="0.71693753424657536"/>
    <m/>
    <m/>
    <n v="0"/>
    <x v="14"/>
    <n v="-261.68220000000002"/>
    <n v="-2"/>
  </r>
  <r>
    <x v="443"/>
    <n v="6755401"/>
    <s v="THAI FOOD"/>
    <s v="00675540100103"/>
    <s v="(66) 0992226261"/>
    <s v="152544"/>
    <x v="6"/>
    <n v="261.68220000000002"/>
    <n v="2"/>
    <n v="0.71693753424657536"/>
    <m/>
    <m/>
    <n v="0"/>
    <x v="14"/>
    <n v="-261.68220000000002"/>
    <n v="-2"/>
  </r>
  <r>
    <x v="712"/>
    <n v="3675213"/>
    <s v="NON-PROFESSIONAL USER"/>
    <s v="00367521310706"/>
    <s v="(66) 0814442007"/>
    <s v="152544"/>
    <x v="6"/>
    <n v="261.68220000000002"/>
    <n v="2"/>
    <n v="0.71693753424657536"/>
    <m/>
    <m/>
    <n v="0"/>
    <x v="14"/>
    <n v="-261.68220000000002"/>
    <n v="-2"/>
  </r>
  <r>
    <x v="816"/>
    <n v="6781817"/>
    <s v="NON-PROFESSIONAL USER"/>
    <s v="00678181760706"/>
    <s v="(66) 0817653291"/>
    <s v="201928"/>
    <x v="12"/>
    <n v="261.68220000000002"/>
    <n v="2"/>
    <n v="0.71693753424657536"/>
    <m/>
    <m/>
    <n v="0"/>
    <x v="14"/>
    <n v="-261.68220000000002"/>
    <n v="-2"/>
  </r>
  <r>
    <x v="817"/>
    <n v="6740517"/>
    <s v="PORK PAN/BARBECUE/SUKI"/>
    <s v="00674051710317"/>
    <s v="(66) 0642824294"/>
    <s v="152544"/>
    <x v="6"/>
    <n v="392.52330000000001"/>
    <n v="3"/>
    <n v="1.0754063013698629"/>
    <n v="130.84110000000001"/>
    <n v="1"/>
    <n v="0.35846876712328768"/>
    <x v="44"/>
    <n v="-261.68219999999997"/>
    <n v="-2"/>
  </r>
  <r>
    <x v="143"/>
    <n v="6733375"/>
    <s v="THAI FOOD"/>
    <s v="00673337590306"/>
    <s v="(66) 0839463399"/>
    <s v="164079"/>
    <x v="9"/>
    <n v="1177.5699"/>
    <n v="9"/>
    <n v="3.2262189041095888"/>
    <n v="915.8877"/>
    <n v="7"/>
    <n v="2.5092813698630136"/>
    <x v="23"/>
    <n v="-261.68219999999997"/>
    <n v="-2"/>
  </r>
  <r>
    <x v="818"/>
    <n v="6791301"/>
    <s v="OTHER COMMERCIAL SERVICE"/>
    <s v="00679130111430"/>
    <s v="(66) 0642898765"/>
    <s v="835081"/>
    <x v="8"/>
    <n v="260.74759999999998"/>
    <n v="6"/>
    <n v="0.71437698630136981"/>
    <m/>
    <m/>
    <n v="0"/>
    <x v="14"/>
    <n v="-260.74759999999998"/>
    <n v="-6"/>
  </r>
  <r>
    <x v="819"/>
    <n v="6771576"/>
    <s v="Self-Regist: End-User"/>
    <s v="00677157650797"/>
    <s v="(66) 0850354669"/>
    <s v="821820"/>
    <x v="1"/>
    <n v="258.87860000000001"/>
    <n v="4"/>
    <n v="0.70925643835616436"/>
    <m/>
    <m/>
    <n v="0"/>
    <x v="14"/>
    <n v="-258.87860000000001"/>
    <n v="-4"/>
  </r>
  <r>
    <x v="820"/>
    <n v="41597977"/>
    <s v="NON-PROFESSIONAL USER"/>
    <s v="4159797720706"/>
    <s v="(66) 0810920518"/>
    <s v="201928"/>
    <x v="12"/>
    <n v="389.71960000000001"/>
    <n v="3"/>
    <n v="1.0677249315068493"/>
    <n v="130.84110000000001"/>
    <n v="1"/>
    <n v="0.35846876712328768"/>
    <x v="44"/>
    <n v="-258.87850000000003"/>
    <n v="-2"/>
  </r>
  <r>
    <x v="821"/>
    <n v="303001368"/>
    <s v="HOTEL &amp; RESORT ( C )"/>
    <s v="30300136821302"/>
    <s v="(66) 0637969888"/>
    <s v="201928"/>
    <x v="12"/>
    <n v="258.87849999999997"/>
    <n v="2"/>
    <n v="0.70925616438356154"/>
    <m/>
    <m/>
    <n v="0"/>
    <x v="14"/>
    <n v="-258.87849999999997"/>
    <n v="-2"/>
  </r>
  <r>
    <x v="822"/>
    <n v="6778405"/>
    <s v="Self-Regist: End-User"/>
    <s v="00677840500797"/>
    <s v="(66) 0960401113"/>
    <s v="821820"/>
    <x v="1"/>
    <n v="257.94400000000002"/>
    <n v="4"/>
    <n v="0.70669589041095893"/>
    <m/>
    <m/>
    <n v="0"/>
    <x v="14"/>
    <n v="-257.94400000000002"/>
    <n v="-4"/>
  </r>
  <r>
    <x v="823"/>
    <n v="6165823"/>
    <s v="NON-PROFESSIONAL USER"/>
    <s v="0616582361706"/>
    <s v="(66) 0816024195"/>
    <s v="821820"/>
    <x v="1"/>
    <n v="257.94400000000002"/>
    <n v="4"/>
    <n v="0.70669589041095893"/>
    <m/>
    <m/>
    <n v="0"/>
    <x v="14"/>
    <n v="-257.94400000000002"/>
    <n v="-4"/>
  </r>
  <r>
    <x v="824"/>
    <n v="6789669"/>
    <s v="NON-PROFESSIONAL USER"/>
    <s v="00678966940706"/>
    <s v="(66) 0959579262"/>
    <s v="831193"/>
    <x v="2"/>
    <n v="257.94400000000002"/>
    <n v="4"/>
    <n v="0.70669589041095893"/>
    <m/>
    <m/>
    <n v="0"/>
    <x v="14"/>
    <n v="-257.94400000000002"/>
    <n v="-4"/>
  </r>
  <r>
    <x v="825"/>
    <n v="6786473"/>
    <s v="NON-PROFESSIONAL USER"/>
    <s v="00678647360706"/>
    <s v="(66) 0831012932"/>
    <s v="831193"/>
    <x v="2"/>
    <n v="257.94389999999999"/>
    <n v="4"/>
    <n v="0.7066956164383561"/>
    <m/>
    <m/>
    <n v="0"/>
    <x v="14"/>
    <n v="-257.94389999999999"/>
    <n v="-4"/>
  </r>
  <r>
    <x v="826"/>
    <n v="6773730"/>
    <s v="Self-Regist: End-User"/>
    <s v="00677373040797"/>
    <s v="(66) 0983245976"/>
    <s v="821820"/>
    <x v="1"/>
    <n v="257.94389999999999"/>
    <n v="4"/>
    <n v="0.7066956164383561"/>
    <m/>
    <m/>
    <n v="0"/>
    <x v="14"/>
    <n v="-257.94389999999999"/>
    <n v="-4"/>
  </r>
  <r>
    <x v="827"/>
    <n v="6721418"/>
    <s v="OTHER COMMERCIAL SERVICE"/>
    <s v="00672141820430"/>
    <s v="(66) 0899810389"/>
    <s v="831193"/>
    <x v="2"/>
    <n v="257.94389999999999"/>
    <n v="4"/>
    <n v="0.7066956164383561"/>
    <m/>
    <m/>
    <n v="0"/>
    <x v="14"/>
    <n v="-257.94389999999999"/>
    <n v="-4"/>
  </r>
  <r>
    <x v="828"/>
    <n v="41599602"/>
    <s v="COFFEE/DRINKS/SNACK/BAKERY SHOP"/>
    <s v="04159960200706"/>
    <s v="(66) 0848096224"/>
    <s v="821820"/>
    <x v="1"/>
    <n v="257.94389999999999"/>
    <n v="4"/>
    <n v="0.7066956164383561"/>
    <m/>
    <m/>
    <n v="0"/>
    <x v="14"/>
    <n v="-257.94389999999999"/>
    <n v="-4"/>
  </r>
  <r>
    <x v="829"/>
    <n v="50534543"/>
    <s v="Self-Regist: End-User"/>
    <s v="05053454390797"/>
    <s v="(66) 0829135643"/>
    <s v="821820"/>
    <x v="1"/>
    <n v="257.00940000000003"/>
    <n v="4"/>
    <n v="0.70413534246575349"/>
    <m/>
    <m/>
    <n v="0"/>
    <x v="14"/>
    <n v="-257.00940000000003"/>
    <n v="-4"/>
  </r>
  <r>
    <x v="830"/>
    <n v="6176036"/>
    <s v="NON-PROFESSIONAL USER"/>
    <s v="0617603610706"/>
    <s v="(66) 0835671814"/>
    <s v="201928"/>
    <x v="12"/>
    <n v="257.0093"/>
    <n v="2"/>
    <n v="0.70413506849315066"/>
    <m/>
    <m/>
    <n v="0"/>
    <x v="14"/>
    <n v="-257.0093"/>
    <n v="-2"/>
  </r>
  <r>
    <x v="379"/>
    <n v="6729384"/>
    <s v="JAPANESE FOOD"/>
    <s v="00672938460310"/>
    <s v="(66) 0929965469"/>
    <s v="201928"/>
    <x v="12"/>
    <n v="257.0093"/>
    <n v="2"/>
    <n v="0.70413506849315066"/>
    <m/>
    <m/>
    <n v="0"/>
    <x v="14"/>
    <n v="-257.0093"/>
    <n v="-2"/>
  </r>
  <r>
    <x v="707"/>
    <n v="6723977"/>
    <s v="JAPANESE FOOD"/>
    <s v="00672397750310"/>
    <s v="(66) 0947579779"/>
    <s v="152544"/>
    <x v="6"/>
    <n v="775.70079999999996"/>
    <n v="6"/>
    <n v="2.1252076712328765"/>
    <n v="518.69150000000002"/>
    <n v="4"/>
    <n v="1.421072602739726"/>
    <x v="39"/>
    <n v="-257.00929999999994"/>
    <n v="-2"/>
  </r>
  <r>
    <x v="831"/>
    <n v="6733334"/>
    <s v="JAPANESE FOOD"/>
    <s v="00673333431310"/>
    <s v="(66) 0930326583"/>
    <s v="821820"/>
    <x v="1"/>
    <n v="390.65429999999998"/>
    <n v="6"/>
    <n v="1.0702857534246575"/>
    <n v="134.5795"/>
    <n v="2"/>
    <n v="0.3687109589041096"/>
    <x v="43"/>
    <n v="-256.07479999999998"/>
    <n v="-4"/>
  </r>
  <r>
    <x v="832"/>
    <n v="6779464"/>
    <s v="NON-PROFESSIONAL USER"/>
    <s v="00677946450706"/>
    <s v="(66) 0966498843"/>
    <s v="821820"/>
    <x v="1"/>
    <n v="385.04680000000002"/>
    <n v="6"/>
    <n v="1.0549227397260275"/>
    <n v="128.97200000000001"/>
    <n v="2"/>
    <n v="0.35334794520547946"/>
    <x v="43"/>
    <n v="-256.07479999999998"/>
    <n v="-4"/>
  </r>
  <r>
    <x v="833"/>
    <n v="6755267"/>
    <s v="SMALL RETAIL SHOP/STALL"/>
    <s v="00675526711101"/>
    <s v="(66) 0991903946"/>
    <s v="821820"/>
    <x v="1"/>
    <n v="315.8879"/>
    <n v="5"/>
    <n v="0.865446301369863"/>
    <n v="60.747700000000002"/>
    <n v="1"/>
    <n v="0.16643205479452056"/>
    <x v="44"/>
    <n v="-255.14019999999999"/>
    <n v="-4"/>
  </r>
  <r>
    <x v="834"/>
    <n v="6789516"/>
    <s v="Self-Regist: End-User"/>
    <s v="00678951630797"/>
    <s v="(66) 0933285028"/>
    <s v="821820"/>
    <x v="1"/>
    <n v="318.69170000000003"/>
    <n v="5"/>
    <n v="0.87312794520547954"/>
    <n v="64.486000000000004"/>
    <n v="1"/>
    <n v="0.17667397260273973"/>
    <x v="44"/>
    <n v="-254.20570000000004"/>
    <n v="-4"/>
  </r>
  <r>
    <x v="835"/>
    <n v="6753088"/>
    <s v="OTHER FOOD KIOSK"/>
    <s v="00675308811331"/>
    <s v="(66) 0955090045"/>
    <s v="821820"/>
    <x v="1"/>
    <n v="254.20570000000001"/>
    <n v="4"/>
    <n v="0.69645397260273978"/>
    <m/>
    <m/>
    <n v="0"/>
    <x v="14"/>
    <n v="-254.20570000000001"/>
    <n v="-4"/>
  </r>
  <r>
    <x v="836"/>
    <n v="34532879"/>
    <s v="NON-PROFESSIONAL USER"/>
    <s v="3453287930706"/>
    <s v="(66) 0812896007"/>
    <s v="831193"/>
    <x v="2"/>
    <n v="254.20570000000001"/>
    <n v="4"/>
    <n v="0.69645397260273978"/>
    <m/>
    <m/>
    <n v="0"/>
    <x v="14"/>
    <n v="-254.20570000000001"/>
    <n v="-4"/>
  </r>
  <r>
    <x v="774"/>
    <n v="6737685"/>
    <s v="INTERNET-CHANNEL END-USER"/>
    <s v="00673768580710"/>
    <s v="(66) 0902451659"/>
    <s v="152544"/>
    <x v="6"/>
    <n v="254.2056"/>
    <n v="2"/>
    <n v="0.69645369863013695"/>
    <m/>
    <m/>
    <n v="0"/>
    <x v="14"/>
    <n v="-254.2056"/>
    <n v="-2"/>
  </r>
  <r>
    <x v="837"/>
    <n v="6786499"/>
    <s v="Self-Regist: End-User"/>
    <s v="00678649911797"/>
    <s v="(66) 0659784286"/>
    <s v="831193"/>
    <x v="2"/>
    <n v="253.27099999999999"/>
    <n v="4"/>
    <n v="0.69389315068493151"/>
    <m/>
    <m/>
    <n v="0"/>
    <x v="14"/>
    <n v="-253.27099999999999"/>
    <n v="-4"/>
  </r>
  <r>
    <x v="838"/>
    <n v="6783085"/>
    <s v="NON-PROFESSIONAL USER"/>
    <s v="00678308500706"/>
    <s v="(66) 0882674229"/>
    <s v="831193"/>
    <x v="2"/>
    <n v="252.3365"/>
    <n v="4"/>
    <n v="0.69133287671232879"/>
    <m/>
    <m/>
    <n v="0"/>
    <x v="14"/>
    <n v="-252.3365"/>
    <n v="-4"/>
  </r>
  <r>
    <x v="839"/>
    <n v="6788039"/>
    <s v="Self-Regist: End-User"/>
    <s v="00678803900797"/>
    <s v="(66) 0619064282"/>
    <s v="831193"/>
    <x v="2"/>
    <n v="252.3365"/>
    <n v="4"/>
    <n v="0.69133287671232879"/>
    <m/>
    <m/>
    <n v="0"/>
    <x v="14"/>
    <n v="-252.3365"/>
    <n v="-4"/>
  </r>
  <r>
    <x v="840"/>
    <n v="6779137"/>
    <s v="SMALL RETAIL SHOP/STALL"/>
    <s v="00677913790101"/>
    <s v="(66) 0832081665"/>
    <s v="831193"/>
    <x v="2"/>
    <n v="252.3365"/>
    <n v="4"/>
    <n v="0.69133287671232879"/>
    <m/>
    <m/>
    <n v="0"/>
    <x v="14"/>
    <n v="-252.3365"/>
    <n v="-4"/>
  </r>
  <r>
    <x v="841"/>
    <n v="6634565"/>
    <s v="NON-PROFESSIONAL USER"/>
    <s v="0663456520706"/>
    <m/>
    <s v="831193"/>
    <x v="2"/>
    <n v="381.30849999999998"/>
    <n v="6"/>
    <n v="1.0446808219178081"/>
    <n v="128.97200000000001"/>
    <n v="2"/>
    <n v="0.35334794520547946"/>
    <x v="43"/>
    <n v="-252.33649999999997"/>
    <n v="-4"/>
  </r>
  <r>
    <x v="110"/>
    <n v="6791858"/>
    <s v="NON-PROFESSIONAL USER"/>
    <s v="00679185811706"/>
    <s v="(66) 0632010067"/>
    <s v="152544"/>
    <x v="6"/>
    <n v="252.3364"/>
    <n v="2"/>
    <n v="0.69133260273972597"/>
    <m/>
    <m/>
    <n v="0"/>
    <x v="14"/>
    <n v="-252.3364"/>
    <n v="-2"/>
  </r>
  <r>
    <x v="842"/>
    <n v="6767686"/>
    <s v="Self-Regist: End-User"/>
    <s v="00676768611797"/>
    <s v="(66) 0612987600"/>
    <s v="835081"/>
    <x v="8"/>
    <n v="252.3364"/>
    <n v="6"/>
    <n v="0.69133260273972597"/>
    <m/>
    <m/>
    <n v="0"/>
    <x v="14"/>
    <n v="-252.3364"/>
    <n v="-6"/>
  </r>
  <r>
    <x v="55"/>
    <n v="6784487"/>
    <s v="DAYPASS - END-USER"/>
    <s v="00678448711707"/>
    <s v="N/A"/>
    <s v="201928"/>
    <x v="12"/>
    <n v="252.3364"/>
    <n v="2"/>
    <n v="0.69133260273972597"/>
    <m/>
    <m/>
    <n v="0"/>
    <x v="14"/>
    <n v="-252.3364"/>
    <n v="-2"/>
  </r>
  <r>
    <x v="843"/>
    <n v="41640051"/>
    <s v="NON-PROFESSIONAL USER"/>
    <s v="04164005150706"/>
    <s v="(66) 0947106560"/>
    <s v="201928"/>
    <x v="12"/>
    <n v="252.3364"/>
    <n v="2"/>
    <n v="0.69133260273972597"/>
    <m/>
    <m/>
    <n v="0"/>
    <x v="14"/>
    <n v="-252.3364"/>
    <n v="-2"/>
  </r>
  <r>
    <x v="37"/>
    <n v="6143628"/>
    <s v="VARIETY FOOD SHOP"/>
    <s v="0614362850318"/>
    <s v="xxxxxxxxxx"/>
    <s v="201928"/>
    <x v="12"/>
    <n v="252.3364"/>
    <n v="2"/>
    <n v="0.69133260273972597"/>
    <m/>
    <m/>
    <n v="0"/>
    <x v="14"/>
    <n v="-252.3364"/>
    <n v="-2"/>
  </r>
  <r>
    <x v="379"/>
    <n v="6729384"/>
    <s v="JAPANESE FOOD"/>
    <s v="00672938460310"/>
    <s v="(66) 0929965469"/>
    <s v="152544"/>
    <x v="6"/>
    <n v="252.3364"/>
    <n v="2"/>
    <n v="0.69133260273972597"/>
    <m/>
    <m/>
    <n v="0"/>
    <x v="14"/>
    <n v="-252.3364"/>
    <n v="-2"/>
  </r>
  <r>
    <x v="844"/>
    <n v="6772204"/>
    <s v="PORK PAN/BARBECUE/SUKI"/>
    <s v="00677220460317"/>
    <s v="(66) 0805010285"/>
    <s v="201928"/>
    <x v="12"/>
    <n v="252.3364"/>
    <n v="2"/>
    <n v="0.69133260273972597"/>
    <m/>
    <m/>
    <n v="0"/>
    <x v="14"/>
    <n v="-252.3364"/>
    <n v="-2"/>
  </r>
  <r>
    <x v="845"/>
    <n v="81000012"/>
    <s v="OTHER NON-FOOD SHOP"/>
    <s v="8100001230230"/>
    <s v="(66) 0819515384"/>
    <s v="201928"/>
    <x v="12"/>
    <n v="252.3364"/>
    <n v="2"/>
    <n v="0.69133260273972597"/>
    <m/>
    <m/>
    <n v="0"/>
    <x v="14"/>
    <n v="-252.3364"/>
    <n v="-2"/>
  </r>
  <r>
    <x v="846"/>
    <n v="6000842"/>
    <s v="OTHER COMMERCIAL SERVICE"/>
    <s v="0600084211430"/>
    <s v="(66) 0"/>
    <s v="831193"/>
    <x v="2"/>
    <n v="250.4674"/>
    <n v="4"/>
    <n v="0.68621205479452052"/>
    <m/>
    <m/>
    <n v="0"/>
    <x v="14"/>
    <n v="-250.4674"/>
    <n v="-4"/>
  </r>
  <r>
    <x v="847"/>
    <n v="6722834"/>
    <s v="NON-PROFESSIONAL USER"/>
    <s v="00672283420706"/>
    <s v="(66) 0801263029"/>
    <s v="831193"/>
    <x v="2"/>
    <n v="314.95330000000001"/>
    <n v="5"/>
    <n v="0.86288575342465756"/>
    <n v="64.486000000000004"/>
    <n v="1"/>
    <n v="0.17667397260273973"/>
    <x v="44"/>
    <n v="-250.46730000000002"/>
    <n v="-4"/>
  </r>
  <r>
    <x v="848"/>
    <n v="6790371"/>
    <s v="Self-Regist: End-User"/>
    <s v="00679037111797"/>
    <s v="(66) 0982168352"/>
    <s v="831193"/>
    <x v="2"/>
    <n v="250.46729999999999"/>
    <n v="4"/>
    <n v="0.68621178082191781"/>
    <m/>
    <m/>
    <n v="0"/>
    <x v="14"/>
    <n v="-250.46729999999999"/>
    <n v="-4"/>
  </r>
  <r>
    <x v="849"/>
    <n v="6771412"/>
    <s v="NON-PROFESSIONAL USER"/>
    <s v="00677141280706"/>
    <s v="(66) 0630482150"/>
    <s v="831193"/>
    <x v="2"/>
    <n v="250.46719999999999"/>
    <n v="4"/>
    <n v="0.68621150684931509"/>
    <m/>
    <m/>
    <n v="0"/>
    <x v="14"/>
    <n v="-250.46719999999999"/>
    <n v="-4"/>
  </r>
  <r>
    <x v="850"/>
    <n v="6771802"/>
    <s v="NON-PROFESSIONAL USER"/>
    <s v="00677180220706"/>
    <s v="(66) 0618910833"/>
    <s v="831193"/>
    <x v="2"/>
    <n v="249.53280000000001"/>
    <n v="4"/>
    <n v="0.68365150684931508"/>
    <m/>
    <m/>
    <n v="0"/>
    <x v="14"/>
    <n v="-249.53280000000001"/>
    <n v="-4"/>
  </r>
  <r>
    <x v="851"/>
    <n v="6036605"/>
    <s v="MEDICAL STATION (HOSPITAL/CLINIC)"/>
    <s v="0603660500501"/>
    <s v="(66) 0871902450"/>
    <s v="152544"/>
    <x v="6"/>
    <n v="249.53270000000001"/>
    <n v="2"/>
    <n v="0.68365123287671237"/>
    <m/>
    <m/>
    <n v="0"/>
    <x v="14"/>
    <n v="-249.53270000000001"/>
    <n v="-2"/>
  </r>
  <r>
    <x v="852"/>
    <n v="41625589"/>
    <s v="FACTORY/FARM"/>
    <s v="04162558950508"/>
    <s v="(66) 0956962112"/>
    <s v="831193"/>
    <x v="2"/>
    <n v="313.08420000000001"/>
    <n v="5"/>
    <n v="0.85776493150684929"/>
    <n v="64.486000000000004"/>
    <n v="1"/>
    <n v="0.17667397260273973"/>
    <x v="44"/>
    <n v="-248.59820000000002"/>
    <n v="-4"/>
  </r>
  <r>
    <x v="853"/>
    <n v="50515146"/>
    <s v="NON-PROFESSIONAL USER"/>
    <s v="05051514610706"/>
    <s v="(66) 0839770435"/>
    <s v="831193"/>
    <x v="2"/>
    <n v="377.5702"/>
    <n v="6"/>
    <n v="1.0344389041095889"/>
    <n v="128.97200000000001"/>
    <n v="2"/>
    <n v="0.35334794520547946"/>
    <x v="43"/>
    <n v="-248.59819999999999"/>
    <n v="-4"/>
  </r>
  <r>
    <x v="854"/>
    <n v="6776401"/>
    <s v="CHINESE FOOD"/>
    <s v="00677640190308"/>
    <s v="(66) 0917500086"/>
    <s v="831193"/>
    <x v="2"/>
    <n v="248.59809999999999"/>
    <n v="4"/>
    <n v="0.68109068493150682"/>
    <m/>
    <m/>
    <n v="0"/>
    <x v="14"/>
    <n v="-248.59809999999999"/>
    <n v="-4"/>
  </r>
  <r>
    <x v="855"/>
    <n v="6737896"/>
    <s v="MAKRO STAFF"/>
    <s v="00673789630701"/>
    <s v="(66) 0831530749"/>
    <s v="831193"/>
    <x v="2"/>
    <n v="246.72900000000001"/>
    <n v="4"/>
    <n v="0.67596986301369866"/>
    <m/>
    <m/>
    <n v="0"/>
    <x v="14"/>
    <n v="-246.72900000000001"/>
    <n v="-4"/>
  </r>
  <r>
    <x v="856"/>
    <n v="100040190"/>
    <s v="OTHER COMMERCIAL SERVICE"/>
    <s v="10004019080430"/>
    <s v="(66) 0818987987"/>
    <s v="201928"/>
    <x v="12"/>
    <n v="375.70089999999999"/>
    <n v="3"/>
    <n v="1.0293175342465752"/>
    <n v="130.84110000000001"/>
    <n v="1"/>
    <n v="0.35846876712328768"/>
    <x v="44"/>
    <n v="-244.85979999999998"/>
    <n v="-2"/>
  </r>
  <r>
    <x v="55"/>
    <n v="6784487"/>
    <s v="DAYPASS - END-USER"/>
    <s v="00678448711707"/>
    <s v="N/A"/>
    <s v="835081"/>
    <x v="8"/>
    <n v="378.50479999999999"/>
    <n v="9"/>
    <n v="1.0369994520547945"/>
    <n v="134.57939999999999"/>
    <n v="3"/>
    <n v="0.36871068493150683"/>
    <x v="40"/>
    <n v="-243.9254"/>
    <n v="-6"/>
  </r>
  <r>
    <x v="857"/>
    <n v="57955769"/>
    <s v="THAI FOOD"/>
    <s v="05795576960306"/>
    <s v="(66) 0808601380"/>
    <s v="831193"/>
    <x v="2"/>
    <n v="242.99080000000001"/>
    <n v="4"/>
    <n v="0.66572821917808223"/>
    <m/>
    <m/>
    <n v="0"/>
    <x v="14"/>
    <n v="-242.99080000000001"/>
    <n v="-4"/>
  </r>
  <r>
    <x v="858"/>
    <n v="41629999"/>
    <s v="OTHER FOOD KIOSK"/>
    <s v="04162999990331"/>
    <s v="(66) 0637800016"/>
    <s v="896160"/>
    <x v="4"/>
    <n v="242.99080000000001"/>
    <n v="4"/>
    <n v="0.66572821917808223"/>
    <m/>
    <m/>
    <n v="0"/>
    <x v="14"/>
    <n v="-242.99080000000001"/>
    <n v="-4"/>
  </r>
  <r>
    <x v="859"/>
    <n v="50529398"/>
    <s v="NON-PROFESSIONAL USER"/>
    <s v="05052939820706"/>
    <s v="(66) 0655936393"/>
    <s v="821820"/>
    <x v="1"/>
    <n v="242.9907"/>
    <n v="4"/>
    <n v="0.66572794520547951"/>
    <m/>
    <m/>
    <n v="0"/>
    <x v="14"/>
    <n v="-242.9907"/>
    <n v="-4"/>
  </r>
  <r>
    <x v="860"/>
    <n v="6156661"/>
    <s v="OFFICE (GOVERNMENT SECTOR)"/>
    <s v="0615666130503"/>
    <s v="(66) 053-112901"/>
    <s v="831193"/>
    <x v="2"/>
    <n v="242.9907"/>
    <n v="4"/>
    <n v="0.66572794520547951"/>
    <m/>
    <m/>
    <n v="0"/>
    <x v="14"/>
    <n v="-242.9907"/>
    <n v="-4"/>
  </r>
  <r>
    <x v="861"/>
    <n v="6725269"/>
    <s v="COFFEE/DRINKS/SNACK/BAKERY SHOP"/>
    <s v="00672526960322"/>
    <s v="(66) 0956762595"/>
    <s v="831193"/>
    <x v="2"/>
    <n v="242.9907"/>
    <n v="4"/>
    <n v="0.66572794520547951"/>
    <m/>
    <m/>
    <n v="0"/>
    <x v="14"/>
    <n v="-242.9907"/>
    <n v="-4"/>
  </r>
  <r>
    <x v="862"/>
    <n v="34031976"/>
    <s v="JAPANESE FOOD"/>
    <s v="3403197610310"/>
    <s v="(66) 0631099786"/>
    <s v="896160"/>
    <x v="4"/>
    <n v="242.9907"/>
    <n v="4"/>
    <n v="0.66572794520547951"/>
    <m/>
    <m/>
    <n v="0"/>
    <x v="14"/>
    <n v="-242.9907"/>
    <n v="-4"/>
  </r>
  <r>
    <x v="863"/>
    <n v="6164605"/>
    <s v="SMALL RETAIL SHOP/STALL"/>
    <s v="0616460580101"/>
    <s v="(66) 0895551177"/>
    <s v="831193"/>
    <x v="2"/>
    <n v="242.9907"/>
    <n v="4"/>
    <n v="0.66572794520547951"/>
    <m/>
    <m/>
    <n v="0"/>
    <x v="14"/>
    <n v="-242.9907"/>
    <n v="-4"/>
  </r>
  <r>
    <x v="864"/>
    <n v="6020015"/>
    <s v="SCHOOL/COLLEGE"/>
    <s v="0602001553509"/>
    <s v="(66) 0867324455"/>
    <s v="831193"/>
    <x v="2"/>
    <n v="242.9907"/>
    <n v="4"/>
    <n v="0.66572794520547951"/>
    <m/>
    <m/>
    <n v="0"/>
    <x v="14"/>
    <n v="-242.9907"/>
    <n v="-4"/>
  </r>
  <r>
    <x v="728"/>
    <n v="6149793"/>
    <s v="HOTEL &amp; RESORT ( B )"/>
    <s v="0614979340303"/>
    <s v="(66) 0882696559"/>
    <s v="152544"/>
    <x v="6"/>
    <n v="896.26160000000004"/>
    <n v="7"/>
    <n v="2.4555112328767126"/>
    <n v="654.20550000000003"/>
    <n v="5"/>
    <n v="1.7923438356164385"/>
    <x v="60"/>
    <n v="-242.05610000000001"/>
    <n v="-2"/>
  </r>
  <r>
    <x v="865"/>
    <n v="6790074"/>
    <s v="THAI NORTHEASTERN FOOD"/>
    <s v="00679007440307"/>
    <s v="(66) 0840454110"/>
    <s v="831193"/>
    <x v="2"/>
    <n v="242.05609999999999"/>
    <n v="4"/>
    <n v="0.66316739726027396"/>
    <m/>
    <m/>
    <n v="0"/>
    <x v="14"/>
    <n v="-242.05609999999999"/>
    <n v="-4"/>
  </r>
  <r>
    <x v="866"/>
    <n v="6732546"/>
    <s v="SMALL RETAIL SHOP/STALL"/>
    <s v="00673254640101"/>
    <s v="(66) 0836169426"/>
    <s v="835081"/>
    <x v="8"/>
    <n v="778.50469999999996"/>
    <n v="18"/>
    <n v="2.1328895890410959"/>
    <n v="538.31780000000003"/>
    <n v="12"/>
    <n v="1.474843287671233"/>
    <x v="10"/>
    <n v="-240.18689999999992"/>
    <n v="-6"/>
  </r>
  <r>
    <x v="867"/>
    <n v="6751333"/>
    <s v="NON-PROFESSIONAL USER"/>
    <s v="00675133300706"/>
    <s v="(66) 0994109436"/>
    <s v="201928"/>
    <x v="12"/>
    <n v="500.93450000000001"/>
    <n v="4"/>
    <n v="1.372423287671233"/>
    <n v="261.68220000000002"/>
    <n v="2"/>
    <n v="0.71693753424657536"/>
    <x v="43"/>
    <n v="-239.25229999999999"/>
    <n v="-2"/>
  </r>
  <r>
    <x v="774"/>
    <n v="6737685"/>
    <s v="INTERNET-CHANNEL END-USER"/>
    <s v="00673768580710"/>
    <s v="(66) 0902451659"/>
    <s v="230201"/>
    <x v="18"/>
    <n v="238.31790000000001"/>
    <n v="3"/>
    <n v="0.65292575342465753"/>
    <m/>
    <m/>
    <n v="0"/>
    <x v="14"/>
    <n v="-238.31790000000001"/>
    <n v="-3"/>
  </r>
  <r>
    <x v="868"/>
    <n v="83081938"/>
    <s v="Self-Regist: End-User"/>
    <s v="08308193840797"/>
    <s v="(66) 0619549661"/>
    <s v="831193"/>
    <x v="2"/>
    <n v="238.31790000000001"/>
    <n v="4"/>
    <n v="0.65292575342465753"/>
    <m/>
    <m/>
    <n v="0"/>
    <x v="14"/>
    <n v="-238.31790000000001"/>
    <n v="-4"/>
  </r>
  <r>
    <x v="869"/>
    <n v="6764270"/>
    <s v="THAI SPECIAL FOOD SHOP"/>
    <s v="00676427050327"/>
    <s v="(66) 0861911666"/>
    <s v="230201"/>
    <x v="18"/>
    <n v="238.31780000000001"/>
    <n v="3"/>
    <n v="0.65292547945205481"/>
    <m/>
    <m/>
    <n v="0"/>
    <x v="14"/>
    <n v="-238.31780000000001"/>
    <n v="-3"/>
  </r>
  <r>
    <x v="870"/>
    <n v="6769747"/>
    <s v="NOODLE FOOD SHOP"/>
    <s v="00676974730319"/>
    <s v="(66) 0958422991"/>
    <s v="230201"/>
    <x v="18"/>
    <n v="238.31780000000001"/>
    <n v="3"/>
    <n v="0.65292547945205481"/>
    <m/>
    <m/>
    <n v="0"/>
    <x v="14"/>
    <n v="-238.31780000000001"/>
    <n v="-3"/>
  </r>
  <r>
    <x v="871"/>
    <n v="41056174"/>
    <s v="OTHER WESTERN FOOD"/>
    <s v="4105617410315"/>
    <s v="(66) 0806712702"/>
    <s v="896160"/>
    <x v="4"/>
    <n v="238.31780000000001"/>
    <n v="4"/>
    <n v="0.65292547945205481"/>
    <m/>
    <m/>
    <n v="0"/>
    <x v="14"/>
    <n v="-238.31780000000001"/>
    <n v="-4"/>
  </r>
  <r>
    <x v="676"/>
    <n v="6792629"/>
    <s v="NON-PROFESSIONAL USER"/>
    <s v="00679262980706"/>
    <s v="(66) 0873876240"/>
    <s v="230201"/>
    <x v="18"/>
    <n v="238.31780000000001"/>
    <n v="3"/>
    <n v="0.65292547945205481"/>
    <m/>
    <m/>
    <n v="0"/>
    <x v="14"/>
    <n v="-238.31780000000001"/>
    <n v="-3"/>
  </r>
  <r>
    <x v="872"/>
    <n v="6723533"/>
    <s v="NON-PROFESSIONAL USER"/>
    <s v="00672353310706"/>
    <s v="(66) 0894308419"/>
    <s v="230201"/>
    <x v="18"/>
    <n v="238.31780000000001"/>
    <n v="3"/>
    <n v="0.65292547945205481"/>
    <m/>
    <m/>
    <n v="0"/>
    <x v="14"/>
    <n v="-238.31780000000001"/>
    <n v="-3"/>
  </r>
  <r>
    <x v="145"/>
    <n v="41615468"/>
    <s v="NON-PROFESSIONAL USER"/>
    <s v="04161546840706"/>
    <s v="(66) 0818819945"/>
    <s v="230201"/>
    <x v="18"/>
    <n v="397.19630000000001"/>
    <n v="5"/>
    <n v="1.0882090410958905"/>
    <n v="158.87860000000001"/>
    <n v="2"/>
    <n v="0.43528383561643835"/>
    <x v="43"/>
    <n v="-238.3177"/>
    <n v="-3"/>
  </r>
  <r>
    <x v="873"/>
    <n v="6156844"/>
    <s v="APARTMENT/DORMITORY"/>
    <s v="0615684430301"/>
    <s v="(66) 0878334150"/>
    <s v="164079"/>
    <x v="9"/>
    <n v="238.3177"/>
    <n v="2"/>
    <n v="0.6529252054794521"/>
    <m/>
    <m/>
    <n v="0"/>
    <x v="14"/>
    <n v="-238.3177"/>
    <n v="-2"/>
  </r>
  <r>
    <x v="874"/>
    <n v="6779563"/>
    <s v="NON-PROFESSIONAL USER"/>
    <s v="00677956370706"/>
    <s v="(66) 0910050334"/>
    <s v="896160"/>
    <x v="4"/>
    <n v="235.51410000000001"/>
    <n v="4"/>
    <n v="0.6452441095890411"/>
    <m/>
    <m/>
    <n v="0"/>
    <x v="14"/>
    <n v="-235.51410000000001"/>
    <n v="-4"/>
  </r>
  <r>
    <x v="54"/>
    <n v="18841649"/>
    <s v="INTERNET-CHANNEL END-USER"/>
    <s v="01884164900710"/>
    <s v="(66) 0897915966"/>
    <s v="152375"/>
    <x v="7"/>
    <n v="1011.215"/>
    <n v="6"/>
    <n v="2.7704520547945206"/>
    <n v="775.70090000000005"/>
    <n v="5"/>
    <n v="2.1252079452054797"/>
    <x v="60"/>
    <n v="-235.51409999999998"/>
    <n v="-1"/>
  </r>
  <r>
    <x v="875"/>
    <n v="6783742"/>
    <s v="Self-Regist: End-User"/>
    <s v="00678374211797"/>
    <s v="(66) 0991253453"/>
    <s v="152544"/>
    <x v="6"/>
    <n v="235.51400000000001"/>
    <n v="2"/>
    <n v="0.64524383561643839"/>
    <m/>
    <m/>
    <n v="0"/>
    <x v="14"/>
    <n v="-235.51400000000001"/>
    <n v="-2"/>
  </r>
  <r>
    <x v="876"/>
    <n v="6156986"/>
    <s v="VARIETY FOOD SHOP"/>
    <s v="0615698680318"/>
    <s v="(66) 0815307928"/>
    <s v="201928"/>
    <x v="12"/>
    <n v="235.51400000000001"/>
    <n v="2"/>
    <n v="0.64524383561643839"/>
    <m/>
    <m/>
    <n v="0"/>
    <x v="14"/>
    <n v="-235.51400000000001"/>
    <n v="-2"/>
  </r>
  <r>
    <x v="877"/>
    <n v="41609255"/>
    <s v="COFFEE/DRINKS/SNACK/BAKERY SHOP"/>
    <s v="04160925590322"/>
    <s v="(66) 0659670393"/>
    <s v="152544"/>
    <x v="6"/>
    <n v="1796.2614000000001"/>
    <n v="14"/>
    <n v="4.9212641095890417"/>
    <n v="1560.7474999999999"/>
    <n v="12"/>
    <n v="4.2760205479452056"/>
    <x v="10"/>
    <n v="-235.51390000000015"/>
    <n v="-2"/>
  </r>
  <r>
    <x v="878"/>
    <n v="50014752"/>
    <s v="NON-PROFESSIONAL USER"/>
    <s v="5001475270706"/>
    <s v="(66) 0810333559"/>
    <s v="122829"/>
    <x v="14"/>
    <n v="411.21499999999997"/>
    <n v="2"/>
    <n v="1.1266164383561643"/>
    <n v="176.63550000000001"/>
    <n v="1"/>
    <n v="0.48393287671232876"/>
    <x v="44"/>
    <n v="-234.57949999999997"/>
    <n v="-1"/>
  </r>
  <r>
    <x v="879"/>
    <n v="6748246"/>
    <s v="Self-Regist: End-User"/>
    <s v="00674824611797"/>
    <s v="(66) 0866595271"/>
    <s v="896160"/>
    <x v="4"/>
    <n v="415.88799999999998"/>
    <n v="7"/>
    <n v="1.1394191780821916"/>
    <n v="184.1122"/>
    <n v="3"/>
    <n v="0.50441698630136989"/>
    <x v="40"/>
    <n v="-231.77579999999998"/>
    <n v="-4"/>
  </r>
  <r>
    <x v="84"/>
    <n v="6768551"/>
    <s v="COFFEE/DRINKS/SNACK/BAKERY SHOP"/>
    <s v="00676855160322"/>
    <s v="(66) 0637838668"/>
    <s v="831193"/>
    <x v="2"/>
    <n v="231.7757"/>
    <n v="4"/>
    <n v="0.63500191780821913"/>
    <m/>
    <m/>
    <n v="0"/>
    <x v="14"/>
    <n v="-231.7757"/>
    <n v="-4"/>
  </r>
  <r>
    <x v="215"/>
    <n v="34541819"/>
    <s v="THAI FOOD"/>
    <s v="03454181941306"/>
    <s v="(66) 0642685879"/>
    <s v="896160"/>
    <x v="4"/>
    <n v="358.87860000000001"/>
    <n v="6"/>
    <n v="0.98322904109589038"/>
    <n v="128.97200000000001"/>
    <n v="2"/>
    <n v="0.35334794520547946"/>
    <x v="43"/>
    <n v="-229.9066"/>
    <n v="-4"/>
  </r>
  <r>
    <x v="880"/>
    <n v="6772297"/>
    <s v="SMALL RETAIL SHOP/STALL"/>
    <s v="00677229791101"/>
    <s v="(66) 0956305719"/>
    <s v="831193"/>
    <x v="2"/>
    <n v="487.85059999999999"/>
    <n v="8"/>
    <n v="1.3365769863013699"/>
    <n v="257.94400000000002"/>
    <n v="4"/>
    <n v="0.70669589041095893"/>
    <x v="39"/>
    <n v="-229.90659999999997"/>
    <n v="-4"/>
  </r>
  <r>
    <x v="244"/>
    <n v="6025561"/>
    <s v="OTHER WESTERN FOOD"/>
    <s v="0602556171315"/>
    <s v="(66) 0818113688"/>
    <s v="201928"/>
    <x v="12"/>
    <n v="752.33630000000005"/>
    <n v="6"/>
    <n v="2.0611953424657536"/>
    <n v="522.4298"/>
    <n v="4"/>
    <n v="1.4313145205479452"/>
    <x v="39"/>
    <n v="-229.90650000000005"/>
    <n v="-2"/>
  </r>
  <r>
    <x v="881"/>
    <n v="6770981"/>
    <s v="Self-Regist: End-User"/>
    <s v="00677098180797"/>
    <s v="(66) 0864554667"/>
    <s v="201928"/>
    <x v="12"/>
    <n v="489.71960000000001"/>
    <n v="4"/>
    <n v="1.3416975342465753"/>
    <n v="261.68220000000002"/>
    <n v="2"/>
    <n v="0.71693753424657536"/>
    <x v="43"/>
    <n v="-228.03739999999999"/>
    <n v="-2"/>
  </r>
  <r>
    <x v="392"/>
    <n v="6755235"/>
    <s v="Self-Regist: End-User"/>
    <s v="00675523530797"/>
    <s v="(66) 0642639614"/>
    <s v="152375"/>
    <x v="7"/>
    <n v="895.32709999999997"/>
    <n v="5"/>
    <n v="2.4529509589041094"/>
    <n v="669.15880000000004"/>
    <n v="4"/>
    <n v="1.8333117808219179"/>
    <x v="39"/>
    <n v="-226.16829999999993"/>
    <n v="-1"/>
  </r>
  <r>
    <x v="882"/>
    <n v="46584899"/>
    <s v="NON-PROFESSIONAL USER"/>
    <s v="04658489990706"/>
    <s v="(66) 0820489616"/>
    <s v="835081"/>
    <x v="8"/>
    <n v="224.29910000000001"/>
    <n v="5"/>
    <n v="0.61451808219178083"/>
    <m/>
    <m/>
    <n v="0"/>
    <x v="14"/>
    <n v="-224.29910000000001"/>
    <n v="-5"/>
  </r>
  <r>
    <x v="883"/>
    <n v="6758503"/>
    <s v="Self-Regist: End-User"/>
    <s v="00675850370797"/>
    <s v="(66) 0840467753"/>
    <s v="835081"/>
    <x v="8"/>
    <n v="224.29910000000001"/>
    <n v="5"/>
    <n v="0.61451808219178083"/>
    <m/>
    <m/>
    <n v="0"/>
    <x v="14"/>
    <n v="-224.29910000000001"/>
    <n v="-5"/>
  </r>
  <r>
    <x v="884"/>
    <n v="41633522"/>
    <s v="PORK PAN/BARBECUE/SUKI"/>
    <s v="04163352211317"/>
    <s v="(66) 0823882911"/>
    <s v="164079"/>
    <x v="9"/>
    <n v="222.4299"/>
    <n v="2"/>
    <n v="0.60939698630136985"/>
    <m/>
    <m/>
    <n v="0"/>
    <x v="14"/>
    <n v="-222.4299"/>
    <n v="-2"/>
  </r>
  <r>
    <x v="885"/>
    <n v="11917623"/>
    <s v="NON-PROFESSIONAL USER"/>
    <s v="01191762300706"/>
    <s v="(66) 0873582403"/>
    <s v="831193"/>
    <x v="2"/>
    <n v="221.49529999999999"/>
    <n v="3"/>
    <n v="0.6068364383561643"/>
    <m/>
    <m/>
    <n v="0"/>
    <x v="14"/>
    <n v="-221.49529999999999"/>
    <n v="-3"/>
  </r>
  <r>
    <x v="886"/>
    <n v="41643924"/>
    <s v="COFFEE/DRINKS/SNACK/BAKERY SHOP"/>
    <s v="04164392411322"/>
    <s v="(66) 0885640317"/>
    <s v="896160"/>
    <x v="4"/>
    <n v="220.5607"/>
    <n v="4"/>
    <n v="0.60427589041095886"/>
    <m/>
    <m/>
    <n v="0"/>
    <x v="14"/>
    <n v="-220.5607"/>
    <n v="-4"/>
  </r>
  <r>
    <x v="213"/>
    <n v="6796476"/>
    <s v="MEDICAL STATION (HOSPITAL/CLINIC)"/>
    <s v="00679647600501"/>
    <s v="(66) 0818421631"/>
    <s v="152543"/>
    <x v="10"/>
    <n v="219.62620000000001"/>
    <n v="2"/>
    <n v="0.60171561643835625"/>
    <m/>
    <m/>
    <n v="0"/>
    <x v="14"/>
    <n v="-219.62620000000001"/>
    <n v="-2"/>
  </r>
  <r>
    <x v="55"/>
    <n v="6784487"/>
    <s v="DAYPASS - END-USER"/>
    <s v="00678448711707"/>
    <s v="N/A"/>
    <s v="896160"/>
    <x v="4"/>
    <n v="343.92529999999999"/>
    <n v="6"/>
    <n v="0.94226109589041096"/>
    <n v="125.2337"/>
    <n v="2"/>
    <n v="0.34310602739726026"/>
    <x v="43"/>
    <n v="-218.69159999999999"/>
    <n v="-4"/>
  </r>
  <r>
    <x v="213"/>
    <n v="6796476"/>
    <s v="MEDICAL STATION (HOSPITAL/CLINIC)"/>
    <s v="00679647600501"/>
    <s v="(66) 0818421631"/>
    <s v="163953"/>
    <x v="13"/>
    <n v="215.8879"/>
    <n v="2"/>
    <n v="0.59147369863013699"/>
    <m/>
    <m/>
    <n v="0"/>
    <x v="14"/>
    <n v="-215.8879"/>
    <n v="-2"/>
  </r>
  <r>
    <x v="887"/>
    <n v="6790860"/>
    <s v="Self-Regist: End-User"/>
    <s v="00679086060797"/>
    <s v="(66) 0627706820"/>
    <s v="163953"/>
    <x v="13"/>
    <n v="214.95330000000001"/>
    <n v="2"/>
    <n v="0.58891315068493155"/>
    <m/>
    <m/>
    <n v="0"/>
    <x v="14"/>
    <n v="-214.95330000000001"/>
    <n v="-2"/>
  </r>
  <r>
    <x v="796"/>
    <n v="41048522"/>
    <s v="NON-PROFESSIONAL USER"/>
    <s v="4104852290706"/>
    <s v="(66) 0898555694"/>
    <s v="163953"/>
    <x v="13"/>
    <n v="214.95330000000001"/>
    <n v="2"/>
    <n v="0.58891315068493155"/>
    <m/>
    <m/>
    <n v="0"/>
    <x v="14"/>
    <n v="-214.95330000000001"/>
    <n v="-2"/>
  </r>
  <r>
    <x v="888"/>
    <n v="50001913"/>
    <s v="HOTEL &amp; RESORT ( A )"/>
    <s v="5000191370304"/>
    <s v="(66) 0967896665"/>
    <s v="152543"/>
    <x v="10"/>
    <n v="214.95330000000001"/>
    <n v="2"/>
    <n v="0.58891315068493155"/>
    <m/>
    <m/>
    <n v="0"/>
    <x v="14"/>
    <n v="-214.95330000000001"/>
    <n v="-2"/>
  </r>
  <r>
    <x v="804"/>
    <n v="6728714"/>
    <s v="OTHER COMMERCIAL SERVICE"/>
    <s v="00672871430430"/>
    <s v="(66) 0645500305"/>
    <s v="163953"/>
    <x v="13"/>
    <n v="214.95330000000001"/>
    <n v="2"/>
    <n v="0.58891315068493155"/>
    <m/>
    <m/>
    <n v="0"/>
    <x v="14"/>
    <n v="-214.95330000000001"/>
    <n v="-2"/>
  </r>
  <r>
    <x v="889"/>
    <n v="6795441"/>
    <s v="Self-Regist: Restaurant"/>
    <s v="00679544100397"/>
    <s v="(66) 0919619955"/>
    <s v="152544"/>
    <x v="6"/>
    <n v="214.95330000000001"/>
    <n v="2"/>
    <n v="0.58891315068493155"/>
    <m/>
    <m/>
    <n v="0"/>
    <x v="14"/>
    <n v="-214.95330000000001"/>
    <n v="-2"/>
  </r>
  <r>
    <x v="809"/>
    <n v="6789676"/>
    <s v="Self-Regist: Restaurant"/>
    <s v="00678967611397"/>
    <s v="(66) 0979925446"/>
    <s v="163953"/>
    <x v="13"/>
    <n v="214.95330000000001"/>
    <n v="2"/>
    <n v="0.58891315068493155"/>
    <m/>
    <m/>
    <n v="0"/>
    <x v="14"/>
    <n v="-214.95330000000001"/>
    <n v="-2"/>
  </r>
  <r>
    <x v="890"/>
    <n v="6727199"/>
    <s v="NON-PROFESSIONAL USER"/>
    <s v="00672719930706"/>
    <s v="(66) 0946341129"/>
    <s v="152543"/>
    <x v="10"/>
    <n v="214.95330000000001"/>
    <n v="2"/>
    <n v="0.58891315068493155"/>
    <m/>
    <m/>
    <n v="0"/>
    <x v="14"/>
    <n v="-214.95330000000001"/>
    <n v="-2"/>
  </r>
  <r>
    <x v="523"/>
    <n v="6718383"/>
    <s v="PORK PAN/BARBECUE/SUKI"/>
    <s v="0671838310317"/>
    <s v="(66) 0914269988"/>
    <s v="163953"/>
    <x v="13"/>
    <n v="214.95330000000001"/>
    <n v="2"/>
    <n v="0.58891315068493155"/>
    <m/>
    <m/>
    <n v="0"/>
    <x v="14"/>
    <n v="-214.95330000000001"/>
    <n v="-2"/>
  </r>
  <r>
    <x v="891"/>
    <n v="6782504"/>
    <s v="Self-Regist: End-User"/>
    <s v="00678250460797"/>
    <s v="(66) 0988598288"/>
    <s v="163953"/>
    <x v="13"/>
    <n v="214.95320000000001"/>
    <n v="2"/>
    <n v="0.58891287671232884"/>
    <m/>
    <m/>
    <n v="0"/>
    <x v="14"/>
    <n v="-214.95320000000001"/>
    <n v="-2"/>
  </r>
  <r>
    <x v="803"/>
    <n v="6797461"/>
    <s v="HOTEL &amp; RESORT ( B )"/>
    <s v="00679746190303"/>
    <s v="(66) 0924826398"/>
    <s v="163953"/>
    <x v="13"/>
    <n v="214.95320000000001"/>
    <n v="2"/>
    <n v="0.58891287671232884"/>
    <m/>
    <m/>
    <n v="0"/>
    <x v="14"/>
    <n v="-214.95320000000001"/>
    <n v="-2"/>
  </r>
  <r>
    <x v="190"/>
    <n v="41619837"/>
    <s v="CHINESE FOOD"/>
    <s v="04161983700308"/>
    <s v="(66) 0636602888"/>
    <s v="163953"/>
    <x v="13"/>
    <n v="214.95320000000001"/>
    <n v="2"/>
    <n v="0.58891287671232884"/>
    <m/>
    <m/>
    <n v="0"/>
    <x v="14"/>
    <n v="-214.95320000000001"/>
    <n v="-2"/>
  </r>
  <r>
    <x v="446"/>
    <n v="6760429"/>
    <s v="THAI FOOD"/>
    <s v="00676042990306"/>
    <s v="(66) 0641595621"/>
    <s v="163953"/>
    <x v="13"/>
    <n v="214.95320000000001"/>
    <n v="2"/>
    <n v="0.58891287671232884"/>
    <m/>
    <m/>
    <n v="0"/>
    <x v="14"/>
    <n v="-214.95320000000001"/>
    <n v="-2"/>
  </r>
  <r>
    <x v="892"/>
    <n v="6760526"/>
    <s v="HOTEL &amp; RESORT ( B )"/>
    <s v="00676052650303"/>
    <s v="(66) 0834457399"/>
    <s v="835081"/>
    <x v="8"/>
    <n v="214.48599999999999"/>
    <n v="5"/>
    <n v="0.58763287671232878"/>
    <m/>
    <m/>
    <n v="0"/>
    <x v="14"/>
    <n v="-214.48599999999999"/>
    <n v="-5"/>
  </r>
  <r>
    <x v="212"/>
    <n v="21106574"/>
    <s v="NON-PROFESSIONAL USER"/>
    <s v="2110657460706"/>
    <s v="(66) 0859211460"/>
    <s v="122829"/>
    <x v="14"/>
    <n v="214.0187"/>
    <n v="1"/>
    <n v="0.586352602739726"/>
    <m/>
    <m/>
    <n v="0"/>
    <x v="14"/>
    <n v="-214.0187"/>
    <n v="-1"/>
  </r>
  <r>
    <x v="893"/>
    <n v="6118271"/>
    <s v="DRINKS &amp; ALCOHOL WHOLESALER"/>
    <s v="0611827140605"/>
    <s v="(66) 0869248992"/>
    <s v="122829"/>
    <x v="14"/>
    <n v="214.0187"/>
    <n v="1"/>
    <n v="0.586352602739726"/>
    <m/>
    <m/>
    <n v="0"/>
    <x v="14"/>
    <n v="-214.0187"/>
    <n v="-1"/>
  </r>
  <r>
    <x v="894"/>
    <n v="6100875"/>
    <s v="OTHER NON-FOOD SHOP"/>
    <s v="0610087541230"/>
    <s v="(66) 0850321965"/>
    <s v="122829"/>
    <x v="14"/>
    <n v="214.0187"/>
    <n v="1"/>
    <n v="0.586352602739726"/>
    <m/>
    <m/>
    <n v="0"/>
    <x v="14"/>
    <n v="-214.0187"/>
    <n v="-1"/>
  </r>
  <r>
    <x v="895"/>
    <n v="6787289"/>
    <s v="Self-Regist: Restaurant"/>
    <s v="00678728920397"/>
    <s v="(66) 0815312324"/>
    <s v="122829"/>
    <x v="14"/>
    <n v="214.0187"/>
    <n v="1"/>
    <n v="0.586352602739726"/>
    <m/>
    <m/>
    <n v="0"/>
    <x v="14"/>
    <n v="-214.0187"/>
    <n v="-1"/>
  </r>
  <r>
    <x v="896"/>
    <n v="6780544"/>
    <s v="SMALL RETAIL SHOP/STALL"/>
    <s v="00678054411101"/>
    <s v="(66) 0615015111"/>
    <s v="122829"/>
    <x v="14"/>
    <n v="214.0187"/>
    <n v="1"/>
    <n v="0.586352602739726"/>
    <m/>
    <m/>
    <n v="0"/>
    <x v="14"/>
    <n v="-214.0187"/>
    <n v="-1"/>
  </r>
  <r>
    <x v="897"/>
    <n v="6795714"/>
    <s v="Self-Regist: End-User"/>
    <s v="00679571410797"/>
    <s v="(66) 0946199490"/>
    <s v="122829"/>
    <x v="14"/>
    <n v="214.0187"/>
    <n v="1"/>
    <n v="0.586352602739726"/>
    <m/>
    <m/>
    <n v="0"/>
    <x v="14"/>
    <n v="-214.0187"/>
    <n v="-1"/>
  </r>
  <r>
    <x v="898"/>
    <n v="6763874"/>
    <s v="Self-Regist: End-User"/>
    <s v="00676387480797"/>
    <s v="(66) 0804941453"/>
    <s v="122829"/>
    <x v="14"/>
    <n v="214.0187"/>
    <n v="1"/>
    <n v="0.586352602739726"/>
    <m/>
    <m/>
    <n v="0"/>
    <x v="14"/>
    <n v="-214.0187"/>
    <n v="-1"/>
  </r>
  <r>
    <x v="899"/>
    <n v="50001512"/>
    <s v="HOTEL &amp; RESORT ( A )"/>
    <s v="5000151210304"/>
    <s v="(66) 0818166022"/>
    <s v="122829"/>
    <x v="14"/>
    <n v="214.0187"/>
    <n v="1"/>
    <n v="0.586352602739726"/>
    <m/>
    <m/>
    <n v="0"/>
    <x v="14"/>
    <n v="-214.0187"/>
    <n v="-1"/>
  </r>
  <r>
    <x v="900"/>
    <n v="6168106"/>
    <s v="OTHER COMMERCIAL SERVICE"/>
    <s v="0616810611430"/>
    <s v="(66) 0840423885"/>
    <s v="122829"/>
    <x v="14"/>
    <n v="214.0187"/>
    <n v="1"/>
    <n v="0.586352602739726"/>
    <m/>
    <m/>
    <n v="0"/>
    <x v="14"/>
    <n v="-214.0187"/>
    <n v="-1"/>
  </r>
  <r>
    <x v="322"/>
    <n v="6783348"/>
    <s v="Self-Regist: End-User"/>
    <s v="00678334880797"/>
    <s v="(66) 0843544186"/>
    <s v="152543"/>
    <x v="10"/>
    <n v="212.14949999999999"/>
    <n v="2"/>
    <n v="0.58123150684931502"/>
    <m/>
    <m/>
    <n v="0"/>
    <x v="14"/>
    <n v="-212.14949999999999"/>
    <n v="-2"/>
  </r>
  <r>
    <x v="901"/>
    <n v="41640746"/>
    <s v="NON-PROFESSIONAL USER"/>
    <s v="04164074670706"/>
    <s v="(66) 0957619656"/>
    <s v="152543"/>
    <x v="10"/>
    <n v="212.14949999999999"/>
    <n v="2"/>
    <n v="0.58123150684931502"/>
    <m/>
    <m/>
    <n v="0"/>
    <x v="14"/>
    <n v="-212.14949999999999"/>
    <n v="-2"/>
  </r>
  <r>
    <x v="902"/>
    <n v="41647609"/>
    <s v="NON-PROFESSIONAL USER"/>
    <s v="04164760940706"/>
    <s v="(66) 0963673820"/>
    <s v="835081"/>
    <x v="8"/>
    <n v="210.28039999999999"/>
    <n v="5"/>
    <n v="0.57611068493150686"/>
    <m/>
    <m/>
    <n v="0"/>
    <x v="14"/>
    <n v="-210.28039999999999"/>
    <n v="-5"/>
  </r>
  <r>
    <x v="903"/>
    <n v="6158833"/>
    <s v="NON-PROFESSIONAL USER"/>
    <s v="0615883312706"/>
    <s v="(66) 0818826215"/>
    <s v="835081"/>
    <x v="8"/>
    <n v="210.28039999999999"/>
    <n v="5"/>
    <n v="0.57611068493150686"/>
    <m/>
    <m/>
    <n v="0"/>
    <x v="14"/>
    <n v="-210.28039999999999"/>
    <n v="-5"/>
  </r>
  <r>
    <x v="904"/>
    <n v="6140109"/>
    <s v="APARTMENT/DORMITORY"/>
    <s v="0614010910301"/>
    <s v="(66) 0812817809"/>
    <s v="835081"/>
    <x v="8"/>
    <n v="210.28039999999999"/>
    <n v="5"/>
    <n v="0.57611068493150686"/>
    <m/>
    <m/>
    <n v="0"/>
    <x v="14"/>
    <n v="-210.28039999999999"/>
    <n v="-5"/>
  </r>
  <r>
    <x v="905"/>
    <n v="6751474"/>
    <s v="SMALL RETAIL SHOP/STALL"/>
    <s v="00675147420101"/>
    <s v="(66) 0618095533"/>
    <s v="122829"/>
    <x v="14"/>
    <n v="210.28039999999999"/>
    <n v="1"/>
    <n v="0.57611068493150686"/>
    <m/>
    <m/>
    <n v="0"/>
    <x v="14"/>
    <n v="-210.28039999999999"/>
    <n v="-1"/>
  </r>
  <r>
    <x v="906"/>
    <n v="41646848"/>
    <s v="OTHER FOOD KIOSK"/>
    <s v="04164684811331"/>
    <s v="(66) 0817648536"/>
    <s v="122829"/>
    <x v="14"/>
    <n v="210.28039999999999"/>
    <n v="1"/>
    <n v="0.57611068493150686"/>
    <m/>
    <m/>
    <n v="0"/>
    <x v="14"/>
    <n v="-210.28039999999999"/>
    <n v="-1"/>
  </r>
  <r>
    <x v="907"/>
    <n v="6782255"/>
    <s v="TRAVEL AGENT"/>
    <s v="00678225530408"/>
    <s v="(66) 0944949471"/>
    <s v="835081"/>
    <x v="8"/>
    <n v="210.28039999999999"/>
    <n v="5"/>
    <n v="0.57611068493150686"/>
    <m/>
    <m/>
    <n v="0"/>
    <x v="14"/>
    <n v="-210.28039999999999"/>
    <n v="-5"/>
  </r>
  <r>
    <x v="908"/>
    <n v="6787566"/>
    <s v="Self-Regist: End-User"/>
    <s v="00678756600797"/>
    <s v="(66) 0931705312"/>
    <s v="163953"/>
    <x v="13"/>
    <n v="209.3458"/>
    <n v="2"/>
    <n v="0.57355013698630131"/>
    <m/>
    <m/>
    <n v="0"/>
    <x v="14"/>
    <n v="-209.3458"/>
    <n v="-2"/>
  </r>
  <r>
    <x v="909"/>
    <n v="6160391"/>
    <s v="NON-PROFESSIONAL USER"/>
    <s v="0616039161706"/>
    <s v="(66) 0851555331"/>
    <s v="163953"/>
    <x v="13"/>
    <n v="209.3458"/>
    <n v="2"/>
    <n v="0.57355013698630131"/>
    <m/>
    <m/>
    <n v="0"/>
    <x v="14"/>
    <n v="-209.3458"/>
    <n v="-2"/>
  </r>
  <r>
    <x v="910"/>
    <n v="41615391"/>
    <s v="THAI FOOD"/>
    <s v="04161539110306"/>
    <s v="(66) 0943645385"/>
    <s v="163953"/>
    <x v="13"/>
    <n v="209.3458"/>
    <n v="2"/>
    <n v="0.57355013698630131"/>
    <m/>
    <m/>
    <n v="0"/>
    <x v="14"/>
    <n v="-209.3458"/>
    <n v="-2"/>
  </r>
  <r>
    <x v="911"/>
    <n v="6779207"/>
    <s v="NON-PROFESSIONAL USER"/>
    <s v="00677920720706"/>
    <s v="(66) 0826353561"/>
    <s v="163953"/>
    <x v="13"/>
    <n v="209.3458"/>
    <n v="2"/>
    <n v="0.57355013698630131"/>
    <m/>
    <m/>
    <n v="0"/>
    <x v="14"/>
    <n v="-209.3458"/>
    <n v="-2"/>
  </r>
  <r>
    <x v="226"/>
    <n v="6725369"/>
    <s v="NOODLE FOOD SHOP"/>
    <s v="00672536900319"/>
    <s v="(66) 0817160568"/>
    <s v="163953"/>
    <x v="13"/>
    <n v="209.3458"/>
    <n v="2"/>
    <n v="0.57355013698630131"/>
    <m/>
    <m/>
    <n v="0"/>
    <x v="14"/>
    <n v="-209.3458"/>
    <n v="-2"/>
  </r>
  <r>
    <x v="912"/>
    <n v="6178036"/>
    <s v="NON-PROFESSIONAL USER"/>
    <s v="0617803641706"/>
    <s v="(66) 053330059"/>
    <s v="163953"/>
    <x v="13"/>
    <n v="209.3458"/>
    <n v="2"/>
    <n v="0.57355013698630131"/>
    <m/>
    <m/>
    <n v="0"/>
    <x v="14"/>
    <n v="-209.3458"/>
    <n v="-2"/>
  </r>
  <r>
    <x v="388"/>
    <n v="6765696"/>
    <s v="THAI FOOD"/>
    <s v="00676569620306"/>
    <s v="(66) 0819616121"/>
    <s v="152543"/>
    <x v="10"/>
    <n v="209.3458"/>
    <n v="2"/>
    <n v="0.57355013698630131"/>
    <m/>
    <m/>
    <n v="0"/>
    <x v="14"/>
    <n v="-209.3458"/>
    <n v="-2"/>
  </r>
  <r>
    <x v="913"/>
    <n v="6769179"/>
    <s v="OTHER STREET FOOD SHOP"/>
    <s v="00676917920328"/>
    <s v="(66) 0626615224"/>
    <s v="835081"/>
    <x v="8"/>
    <n v="252.3364"/>
    <n v="6"/>
    <n v="0.69133260273972597"/>
    <n v="44.8598"/>
    <n v="1"/>
    <n v="0.12290356164383562"/>
    <x v="44"/>
    <n v="-207.47659999999999"/>
    <n v="-5"/>
  </r>
  <r>
    <x v="914"/>
    <n v="6128059"/>
    <s v="FOUNDATION/ASSOCIATION/ROTARY"/>
    <s v="0612805981505"/>
    <s v="(66) 0817831700"/>
    <s v="835081"/>
    <x v="8"/>
    <n v="476.63549999999998"/>
    <n v="11"/>
    <n v="1.3058506849315068"/>
    <n v="269.15890000000002"/>
    <n v="6"/>
    <n v="0.73742164383561648"/>
    <x v="21"/>
    <n v="-207.47659999999996"/>
    <n v="-5"/>
  </r>
  <r>
    <x v="915"/>
    <n v="52016707"/>
    <s v="OTHER NON-FOOD SHOP"/>
    <s v="5201670710230"/>
    <s v="(66) 0894331610"/>
    <s v="152543"/>
    <x v="10"/>
    <n v="311.2149"/>
    <n v="3"/>
    <n v="0.85264356164383559"/>
    <n v="104.6729"/>
    <n v="1"/>
    <n v="0.28677506849315065"/>
    <x v="44"/>
    <n v="-206.542"/>
    <n v="-2"/>
  </r>
  <r>
    <x v="916"/>
    <n v="6733992"/>
    <s v="COFFEE/DRINKS/SNACK/BAKERY SHOP"/>
    <s v="00673399250322"/>
    <s v="(66) 0821932498"/>
    <s v="122829"/>
    <x v="14"/>
    <n v="204.6729"/>
    <n v="1"/>
    <n v="0.56074767123287672"/>
    <m/>
    <m/>
    <n v="0"/>
    <x v="14"/>
    <n v="-204.6729"/>
    <n v="-1"/>
  </r>
  <r>
    <x v="917"/>
    <n v="6734544"/>
    <s v="THAI FOOD"/>
    <s v="00673454411306"/>
    <s v="(66) 0909982235"/>
    <s v="122829"/>
    <x v="14"/>
    <n v="204.6729"/>
    <n v="1"/>
    <n v="0.56074767123287672"/>
    <m/>
    <m/>
    <n v="0"/>
    <x v="14"/>
    <n v="-204.6729"/>
    <n v="-1"/>
  </r>
  <r>
    <x v="918"/>
    <n v="6769211"/>
    <s v="NON-PROFESSIONAL USER"/>
    <s v="00676921130706"/>
    <s v="(66) 0894596242"/>
    <s v="122829"/>
    <x v="14"/>
    <n v="204.6729"/>
    <n v="1"/>
    <n v="0.56074767123287672"/>
    <m/>
    <m/>
    <n v="0"/>
    <x v="14"/>
    <n v="-204.6729"/>
    <n v="-1"/>
  </r>
  <r>
    <x v="919"/>
    <n v="6742516"/>
    <s v="SMALL RETAIL SHOP/STALL"/>
    <s v="00674251611101"/>
    <s v="(66) 0624622628"/>
    <s v="122829"/>
    <x v="14"/>
    <n v="204.6729"/>
    <n v="1"/>
    <n v="0.56074767123287672"/>
    <m/>
    <m/>
    <n v="0"/>
    <x v="14"/>
    <n v="-204.6729"/>
    <n v="-1"/>
  </r>
  <r>
    <x v="920"/>
    <n v="50009294"/>
    <s v="OTHER NON-FOOD SHOP"/>
    <s v="5000929421230"/>
    <s v="(66) 0817644053"/>
    <s v="122829"/>
    <x v="14"/>
    <n v="204.6729"/>
    <n v="1"/>
    <n v="0.56074767123287672"/>
    <m/>
    <m/>
    <n v="0"/>
    <x v="14"/>
    <n v="-204.6729"/>
    <n v="-1"/>
  </r>
  <r>
    <x v="921"/>
    <n v="6778909"/>
    <s v="NON-PROFESSIONAL USER"/>
    <s v="00677890940706"/>
    <s v="(66) 0621099988"/>
    <s v="163953"/>
    <x v="13"/>
    <n v="203.73840000000001"/>
    <n v="2"/>
    <n v="0.558187397260274"/>
    <m/>
    <m/>
    <n v="0"/>
    <x v="14"/>
    <n v="-203.73840000000001"/>
    <n v="-2"/>
  </r>
  <r>
    <x v="189"/>
    <n v="6146353"/>
    <s v="THAI FOOD"/>
    <s v="0614635350306"/>
    <s v="(66) 0956766065"/>
    <s v="163953"/>
    <x v="13"/>
    <n v="203.73830000000001"/>
    <n v="2"/>
    <n v="0.55818712328767128"/>
    <m/>
    <m/>
    <n v="0"/>
    <x v="14"/>
    <n v="-203.73830000000001"/>
    <n v="-2"/>
  </r>
  <r>
    <x v="473"/>
    <n v="41618660"/>
    <s v="FOOD WHOLESALER"/>
    <s v="04161866080601"/>
    <s v="(66) 0871913500"/>
    <s v="152543"/>
    <x v="10"/>
    <n v="203.73830000000001"/>
    <n v="2"/>
    <n v="0.55818712328767128"/>
    <m/>
    <m/>
    <n v="0"/>
    <x v="14"/>
    <n v="-203.73830000000001"/>
    <n v="-2"/>
  </r>
  <r>
    <x v="922"/>
    <n v="6006383"/>
    <s v="OTHER NON-FOOD SHOP"/>
    <s v="0600638310230"/>
    <m/>
    <s v="152543"/>
    <x v="10"/>
    <n v="203.73830000000001"/>
    <n v="2"/>
    <n v="0.55818712328767128"/>
    <m/>
    <m/>
    <n v="0"/>
    <x v="14"/>
    <n v="-203.73830000000001"/>
    <n v="-2"/>
  </r>
  <r>
    <x v="923"/>
    <n v="6771677"/>
    <s v="MEDICAL STATION (HOSPITAL/CLINIC)"/>
    <s v="00677167720501"/>
    <s v="(66) 0897004225"/>
    <s v="122829"/>
    <x v="14"/>
    <n v="200.93459999999999"/>
    <n v="1"/>
    <n v="0.55050575342465746"/>
    <m/>
    <m/>
    <n v="0"/>
    <x v="14"/>
    <n v="-200.93459999999999"/>
    <n v="-1"/>
  </r>
  <r>
    <x v="924"/>
    <n v="50532989"/>
    <s v="NON-PROFESSIONAL USER"/>
    <s v="05053298970706"/>
    <s v="(66) 0952425524"/>
    <s v="122866"/>
    <x v="5"/>
    <n v="200.93459999999999"/>
    <n v="1"/>
    <n v="0.55050575342465746"/>
    <m/>
    <m/>
    <n v="0"/>
    <x v="14"/>
    <n v="-200.93459999999999"/>
    <n v="-1"/>
  </r>
  <r>
    <x v="774"/>
    <n v="6737685"/>
    <s v="INTERNET-CHANNEL END-USER"/>
    <s v="00673768580710"/>
    <s v="(66) 0902451659"/>
    <s v="163953"/>
    <x v="13"/>
    <n v="300.93450000000001"/>
    <n v="3"/>
    <n v="0.82447808219178087"/>
    <n v="101.86920000000001"/>
    <n v="1"/>
    <n v="0.279093698630137"/>
    <x v="44"/>
    <n v="-199.06530000000001"/>
    <n v="-2"/>
  </r>
  <r>
    <x v="925"/>
    <n v="41630518"/>
    <s v="Self-Regist: End-User"/>
    <s v="04163051860797"/>
    <s v="(66) 0869116292"/>
    <s v="122866"/>
    <x v="5"/>
    <n v="198.13079999999999"/>
    <n v="1"/>
    <n v="0.54282410958904104"/>
    <m/>
    <m/>
    <n v="0"/>
    <x v="14"/>
    <n v="-198.13079999999999"/>
    <n v="-1"/>
  </r>
  <r>
    <x v="926"/>
    <n v="6723101"/>
    <s v="NON-PROFESSIONAL USER"/>
    <s v="00672310170706"/>
    <s v="(66) 0946194657"/>
    <s v="163953"/>
    <x v="13"/>
    <n v="196.26159999999999"/>
    <n v="2"/>
    <n v="0.53770301369863005"/>
    <m/>
    <m/>
    <n v="0"/>
    <x v="14"/>
    <n v="-196.26159999999999"/>
    <n v="-2"/>
  </r>
  <r>
    <x v="462"/>
    <n v="6622883"/>
    <s v="NON-PROFESSIONAL USER"/>
    <s v="0662288300706"/>
    <m/>
    <s v="163953"/>
    <x v="13"/>
    <n v="196.26159999999999"/>
    <n v="2"/>
    <n v="0.53770301369863005"/>
    <m/>
    <m/>
    <n v="0"/>
    <x v="14"/>
    <n v="-196.26159999999999"/>
    <n v="-2"/>
  </r>
  <r>
    <x v="927"/>
    <n v="6159710"/>
    <s v="PHOTO &amp; COPY SHOP"/>
    <s v="0615971030406"/>
    <s v="(66) 0896363053"/>
    <s v="122829"/>
    <x v="14"/>
    <n v="195.3271"/>
    <n v="1"/>
    <n v="0.53514273972602744"/>
    <m/>
    <m/>
    <n v="0"/>
    <x v="14"/>
    <n v="-195.3271"/>
    <n v="-1"/>
  </r>
  <r>
    <x v="928"/>
    <n v="15924955"/>
    <s v="CATERING BUSINESS"/>
    <s v="01592495530512"/>
    <s v="(66) 0626023994"/>
    <s v="122829"/>
    <x v="14"/>
    <n v="195.3271"/>
    <n v="1"/>
    <n v="0.53514273972602744"/>
    <m/>
    <m/>
    <n v="0"/>
    <x v="14"/>
    <n v="-195.3271"/>
    <n v="-1"/>
  </r>
  <r>
    <x v="929"/>
    <n v="6764513"/>
    <s v="NON-PROFESSIONAL USER"/>
    <s v="00676451350706"/>
    <s v="(66) 0918591070"/>
    <s v="122829"/>
    <x v="14"/>
    <n v="195.3271"/>
    <n v="1"/>
    <n v="0.53514273972602744"/>
    <m/>
    <m/>
    <n v="0"/>
    <x v="14"/>
    <n v="-195.3271"/>
    <n v="-1"/>
  </r>
  <r>
    <x v="930"/>
    <n v="6786247"/>
    <s v="Self-Regist: End-User"/>
    <s v="00678624770797"/>
    <s v="(66) 0994692995"/>
    <s v="122829"/>
    <x v="14"/>
    <n v="195.3271"/>
    <n v="1"/>
    <n v="0.53514273972602744"/>
    <m/>
    <m/>
    <n v="0"/>
    <x v="14"/>
    <n v="-195.3271"/>
    <n v="-1"/>
  </r>
  <r>
    <x v="931"/>
    <n v="6766655"/>
    <s v="THAI FOOD"/>
    <s v="00676665521306"/>
    <s v="(66) 0933614545"/>
    <s v="122829"/>
    <x v="14"/>
    <n v="195.3271"/>
    <n v="1"/>
    <n v="0.53514273972602744"/>
    <m/>
    <m/>
    <n v="0"/>
    <x v="14"/>
    <n v="-195.3271"/>
    <n v="-1"/>
  </r>
  <r>
    <x v="932"/>
    <n v="41004532"/>
    <s v="FACTORY/FARM"/>
    <s v="4100453290508"/>
    <s v="(66) 0831520718"/>
    <s v="122866"/>
    <x v="5"/>
    <n v="195.3271"/>
    <n v="1"/>
    <n v="0.53514273972602744"/>
    <m/>
    <m/>
    <n v="0"/>
    <x v="14"/>
    <n v="-195.3271"/>
    <n v="-1"/>
  </r>
  <r>
    <x v="933"/>
    <n v="34561625"/>
    <s v="ITALIAN FOOD"/>
    <s v="03456162501314"/>
    <s v="(66) 0635822615"/>
    <s v="831193"/>
    <x v="2"/>
    <n v="379.43920000000003"/>
    <n v="6"/>
    <n v="1.0395594520547946"/>
    <n v="184.1122"/>
    <n v="3"/>
    <n v="0.50441698630136989"/>
    <x v="40"/>
    <n v="-195.32700000000003"/>
    <n v="-3"/>
  </r>
  <r>
    <x v="934"/>
    <n v="6773283"/>
    <s v="NON-PROFESSIONAL USER"/>
    <s v="00677328380706"/>
    <s v="(66) 0825898886"/>
    <s v="831193"/>
    <x v="2"/>
    <n v="371.02820000000003"/>
    <n v="6"/>
    <n v="1.0165156164383562"/>
    <n v="176.63560000000001"/>
    <n v="3"/>
    <n v="0.48393315068493153"/>
    <x v="40"/>
    <n v="-194.39260000000002"/>
    <n v="-3"/>
  </r>
  <r>
    <x v="935"/>
    <n v="6742874"/>
    <s v="FOUNDATION/ASSOCIATION/ROTARY"/>
    <s v="00674287411505"/>
    <s v="(66) 0818833515"/>
    <s v="821820"/>
    <x v="1"/>
    <n v="1868.2247"/>
    <n v="29"/>
    <n v="5.1184238356164382"/>
    <n v="1673.8321000000001"/>
    <n v="25"/>
    <n v="4.5858413698630143"/>
    <x v="64"/>
    <n v="-194.3925999999999"/>
    <n v="-4"/>
  </r>
  <r>
    <x v="936"/>
    <n v="6779143"/>
    <s v="Self-Regist: End-User"/>
    <s v="00677914310797"/>
    <s v="(66) 0644820235"/>
    <s v="821820"/>
    <x v="1"/>
    <n v="257.94400000000002"/>
    <n v="4"/>
    <n v="0.70669589041095893"/>
    <n v="64.486000000000004"/>
    <n v="1"/>
    <n v="0.17667397260273973"/>
    <x v="44"/>
    <n v="-193.45800000000003"/>
    <n v="-3"/>
  </r>
  <r>
    <x v="937"/>
    <n v="6745808"/>
    <s v="Self-Regist: End-User"/>
    <s v="00674580810797"/>
    <s v="(66) 0956819009"/>
    <s v="821820"/>
    <x v="1"/>
    <n v="193.458"/>
    <n v="3"/>
    <n v="0.53002191780821917"/>
    <m/>
    <m/>
    <n v="0"/>
    <x v="14"/>
    <n v="-193.458"/>
    <n v="-3"/>
  </r>
  <r>
    <x v="781"/>
    <n v="6792191"/>
    <s v="THAI FOOD"/>
    <s v="00679219190306"/>
    <s v="(66) 0948352832"/>
    <s v="831193"/>
    <x v="2"/>
    <n v="193.458"/>
    <n v="3"/>
    <n v="0.53002191780821917"/>
    <m/>
    <m/>
    <n v="0"/>
    <x v="14"/>
    <n v="-193.458"/>
    <n v="-3"/>
  </r>
  <r>
    <x v="938"/>
    <n v="6767312"/>
    <s v="NON-PROFESSIONAL USER"/>
    <s v="00676731211706"/>
    <s v="(66) 0805027245"/>
    <s v="821820"/>
    <x v="1"/>
    <n v="193.458"/>
    <n v="3"/>
    <n v="0.53002191780821917"/>
    <m/>
    <m/>
    <n v="0"/>
    <x v="14"/>
    <n v="-193.458"/>
    <n v="-3"/>
  </r>
  <r>
    <x v="939"/>
    <n v="41045676"/>
    <s v="NON-PROFESSIONAL USER"/>
    <s v="04104567651706"/>
    <s v="(66) 0850362565"/>
    <s v="831193"/>
    <x v="2"/>
    <n v="193.458"/>
    <n v="3"/>
    <n v="0.53002191780821917"/>
    <m/>
    <m/>
    <n v="0"/>
    <x v="14"/>
    <n v="-193.458"/>
    <n v="-3"/>
  </r>
  <r>
    <x v="940"/>
    <n v="52050507"/>
    <s v="NON-PROFESSIONAL USER"/>
    <s v="5205050710706"/>
    <s v="(66) 0844870793"/>
    <s v="821820"/>
    <x v="1"/>
    <n v="193.458"/>
    <n v="3"/>
    <n v="0.53002191780821917"/>
    <m/>
    <m/>
    <n v="0"/>
    <x v="14"/>
    <n v="-193.458"/>
    <n v="-3"/>
  </r>
  <r>
    <x v="941"/>
    <n v="34009925"/>
    <s v="SMALL RETAIL SHOP/STALL"/>
    <s v="3400992540101"/>
    <s v="(66) 0957890224"/>
    <s v="821820"/>
    <x v="1"/>
    <n v="193.458"/>
    <n v="3"/>
    <n v="0.53002191780821917"/>
    <m/>
    <m/>
    <n v="0"/>
    <x v="14"/>
    <n v="-193.458"/>
    <n v="-3"/>
  </r>
  <r>
    <x v="942"/>
    <n v="6777735"/>
    <s v="OFFICE (GOVERNMENT SECTOR)"/>
    <s v="00677773511503"/>
    <s v="(66) 0611989694"/>
    <s v="821820"/>
    <x v="1"/>
    <n v="193.458"/>
    <n v="3"/>
    <n v="0.53002191780821917"/>
    <m/>
    <m/>
    <n v="0"/>
    <x v="14"/>
    <n v="-193.458"/>
    <n v="-3"/>
  </r>
  <r>
    <x v="943"/>
    <n v="6787313"/>
    <s v="OTHER FOOD KIOSK"/>
    <s v="00678731350331"/>
    <s v="(66) 0914129917"/>
    <s v="821820"/>
    <x v="1"/>
    <n v="193.458"/>
    <n v="3"/>
    <n v="0.53002191780821917"/>
    <m/>
    <m/>
    <n v="0"/>
    <x v="14"/>
    <n v="-193.458"/>
    <n v="-3"/>
  </r>
  <r>
    <x v="944"/>
    <n v="50532757"/>
    <s v="Self-Regist: End-User"/>
    <s v="05053275710797"/>
    <s v="(66) 0801241377"/>
    <s v="821820"/>
    <x v="1"/>
    <n v="193.458"/>
    <n v="3"/>
    <n v="0.53002191780821917"/>
    <m/>
    <m/>
    <n v="0"/>
    <x v="14"/>
    <n v="-193.458"/>
    <n v="-3"/>
  </r>
  <r>
    <x v="945"/>
    <n v="6739854"/>
    <s v="THAI FOOD"/>
    <s v="00673985440306"/>
    <s v="(66) 0800864540"/>
    <s v="831193"/>
    <x v="2"/>
    <n v="193.458"/>
    <n v="3"/>
    <n v="0.53002191780821917"/>
    <m/>
    <m/>
    <n v="0"/>
    <x v="14"/>
    <n v="-193.458"/>
    <n v="-3"/>
  </r>
  <r>
    <x v="946"/>
    <n v="6795768"/>
    <s v="Self-Regist: End-User"/>
    <s v="00679576800797"/>
    <s v="(66) 0873621549"/>
    <s v="821820"/>
    <x v="1"/>
    <n v="193.458"/>
    <n v="3"/>
    <n v="0.53002191780821917"/>
    <m/>
    <m/>
    <n v="0"/>
    <x v="14"/>
    <n v="-193.458"/>
    <n v="-3"/>
  </r>
  <r>
    <x v="947"/>
    <n v="6178541"/>
    <s v="NON-PROFESSIONAL USER"/>
    <s v="0617854150706"/>
    <s v="(66) 0855249817"/>
    <s v="821820"/>
    <x v="1"/>
    <n v="193.458"/>
    <n v="3"/>
    <n v="0.53002191780821917"/>
    <m/>
    <m/>
    <n v="0"/>
    <x v="14"/>
    <n v="-193.458"/>
    <n v="-3"/>
  </r>
  <r>
    <x v="948"/>
    <n v="6140018"/>
    <s v="FOUNDATION/ASSOCIATION/ROTARY"/>
    <s v="0614001880505"/>
    <s v="(66) 0843788380"/>
    <s v="831193"/>
    <x v="2"/>
    <n v="257.94389999999999"/>
    <n v="4"/>
    <n v="0.7066956164383561"/>
    <n v="64.486000000000004"/>
    <n v="1"/>
    <n v="0.17667397260273973"/>
    <x v="44"/>
    <n v="-193.4579"/>
    <n v="-3"/>
  </r>
  <r>
    <x v="949"/>
    <n v="6765451"/>
    <s v="Self-Regist: End-User"/>
    <s v="00676545150797"/>
    <s v="(66) 0817838603"/>
    <s v="821820"/>
    <x v="1"/>
    <n v="193.4579"/>
    <n v="3"/>
    <n v="0.53002164383561645"/>
    <m/>
    <m/>
    <n v="0"/>
    <x v="14"/>
    <n v="-193.4579"/>
    <n v="-3"/>
  </r>
  <r>
    <x v="406"/>
    <n v="6769670"/>
    <s v="PUB/BAR/KARAOKE"/>
    <s v="00676967000305"/>
    <s v="N/A"/>
    <s v="821820"/>
    <x v="1"/>
    <n v="193.4579"/>
    <n v="3"/>
    <n v="0.53002164383561645"/>
    <m/>
    <m/>
    <n v="0"/>
    <x v="14"/>
    <n v="-193.4579"/>
    <n v="-3"/>
  </r>
  <r>
    <x v="950"/>
    <n v="41636480"/>
    <s v="THAI FOOD"/>
    <s v="04163648012306"/>
    <s v="(66) 0999496455"/>
    <s v="831193"/>
    <x v="2"/>
    <n v="193.4579"/>
    <n v="3"/>
    <n v="0.53002164383561645"/>
    <m/>
    <m/>
    <n v="0"/>
    <x v="14"/>
    <n v="-193.4579"/>
    <n v="-3"/>
  </r>
  <r>
    <x v="951"/>
    <n v="41644858"/>
    <s v="THAI FOOD"/>
    <s v="04164485820306"/>
    <s v="(66) 0620673132"/>
    <s v="831193"/>
    <x v="2"/>
    <n v="193.4579"/>
    <n v="3"/>
    <n v="0.53002164383561645"/>
    <m/>
    <m/>
    <n v="0"/>
    <x v="14"/>
    <n v="-193.4579"/>
    <n v="-3"/>
  </r>
  <r>
    <x v="952"/>
    <n v="6718748"/>
    <s v="OTHER FOOD KIOSK"/>
    <s v="0671874890331"/>
    <s v="(66) 0885471998"/>
    <s v="821820"/>
    <x v="1"/>
    <n v="193.4579"/>
    <n v="3"/>
    <n v="0.53002164383561645"/>
    <m/>
    <m/>
    <n v="0"/>
    <x v="14"/>
    <n v="-193.4579"/>
    <n v="-3"/>
  </r>
  <r>
    <x v="953"/>
    <n v="6114137"/>
    <s v="SMALL RETAIL SHOP/STALL"/>
    <s v="0611413711101"/>
    <s v="(66) 0895569776"/>
    <s v="831193"/>
    <x v="2"/>
    <n v="193.4579"/>
    <n v="3"/>
    <n v="0.53002164383561645"/>
    <m/>
    <m/>
    <n v="0"/>
    <x v="14"/>
    <n v="-193.4579"/>
    <n v="-3"/>
  </r>
  <r>
    <x v="954"/>
    <n v="6768582"/>
    <s v="NON-PROFESSIONAL USER"/>
    <s v="00676858211706"/>
    <s v="(66) 0954488459"/>
    <s v="831193"/>
    <x v="2"/>
    <n v="193.4579"/>
    <n v="3"/>
    <n v="0.53002164383561645"/>
    <m/>
    <m/>
    <n v="0"/>
    <x v="14"/>
    <n v="-193.4579"/>
    <n v="-3"/>
  </r>
  <r>
    <x v="955"/>
    <n v="50510602"/>
    <s v="NON-PROFESSIONAL USER"/>
    <s v="05051060210706"/>
    <s v="(66) 0850344720"/>
    <s v="831193"/>
    <x v="2"/>
    <n v="193.4579"/>
    <n v="3"/>
    <n v="0.53002164383561645"/>
    <m/>
    <m/>
    <n v="0"/>
    <x v="14"/>
    <n v="-193.4579"/>
    <n v="-3"/>
  </r>
  <r>
    <x v="956"/>
    <n v="6794543"/>
    <s v="Self-Regist: End-User"/>
    <s v="00679454350797"/>
    <s v="(66) 0962859715"/>
    <s v="821820"/>
    <x v="1"/>
    <n v="193.4486"/>
    <n v="3"/>
    <n v="0.52999616438356167"/>
    <m/>
    <m/>
    <n v="0"/>
    <x v="14"/>
    <n v="-193.4486"/>
    <n v="-3"/>
  </r>
  <r>
    <x v="957"/>
    <n v="6794631"/>
    <s v="Self-Regist: End-User"/>
    <s v="00679463100797"/>
    <s v="(66) 0864391309"/>
    <s v="821820"/>
    <x v="1"/>
    <n v="192.52340000000001"/>
    <n v="3"/>
    <n v="0.52746136986301373"/>
    <m/>
    <m/>
    <n v="0"/>
    <x v="14"/>
    <n v="-192.52340000000001"/>
    <n v="-3"/>
  </r>
  <r>
    <x v="958"/>
    <n v="6167969"/>
    <s v="SMALL RETAIL SHOP/STALL"/>
    <s v="0616796921101"/>
    <s v="(66) 0828973954"/>
    <s v="821820"/>
    <x v="1"/>
    <n v="192.52340000000001"/>
    <n v="3"/>
    <n v="0.52746136986301373"/>
    <m/>
    <m/>
    <n v="0"/>
    <x v="14"/>
    <n v="-192.52340000000001"/>
    <n v="-3"/>
  </r>
  <r>
    <x v="959"/>
    <n v="81001377"/>
    <s v="OTHER NON-FOOD SHOP"/>
    <s v="8100137710230"/>
    <s v="(66) 0932219131"/>
    <s v="821820"/>
    <x v="1"/>
    <n v="191.58879999999999"/>
    <n v="3"/>
    <n v="0.52490082191780818"/>
    <m/>
    <m/>
    <n v="0"/>
    <x v="14"/>
    <n v="-191.58879999999999"/>
    <n v="-3"/>
  </r>
  <r>
    <x v="960"/>
    <n v="6789003"/>
    <s v="NON-PROFESSIONAL USER"/>
    <s v="00678900390706"/>
    <s v="(66) 0817655414"/>
    <s v="831193"/>
    <x v="2"/>
    <n v="191.58879999999999"/>
    <n v="3"/>
    <n v="0.52490082191780818"/>
    <m/>
    <m/>
    <n v="0"/>
    <x v="14"/>
    <n v="-191.58879999999999"/>
    <n v="-3"/>
  </r>
  <r>
    <x v="961"/>
    <n v="6730296"/>
    <s v="JAPANESE FOOD"/>
    <s v="00673029680310"/>
    <s v="(66) 0830975399"/>
    <s v="821820"/>
    <x v="1"/>
    <n v="191.58879999999999"/>
    <n v="3"/>
    <n v="0.52490082191780818"/>
    <m/>
    <m/>
    <n v="0"/>
    <x v="14"/>
    <n v="-191.58879999999999"/>
    <n v="-3"/>
  </r>
  <r>
    <x v="962"/>
    <n v="41612991"/>
    <s v="NON-PROFESSIONAL USER"/>
    <s v="04161299120706"/>
    <s v="(66) 0918385738"/>
    <s v="831193"/>
    <x v="2"/>
    <n v="191.58879999999999"/>
    <n v="3"/>
    <n v="0.52490082191780818"/>
    <m/>
    <m/>
    <n v="0"/>
    <x v="14"/>
    <n v="-191.58879999999999"/>
    <n v="-3"/>
  </r>
  <r>
    <x v="564"/>
    <n v="6793503"/>
    <s v="NOODLE FOOD SHOP"/>
    <s v="00679350350319"/>
    <s v="(66) 0863758343"/>
    <s v="821820"/>
    <x v="1"/>
    <n v="191.58879999999999"/>
    <n v="3"/>
    <n v="0.52490082191780818"/>
    <m/>
    <m/>
    <n v="0"/>
    <x v="14"/>
    <n v="-191.58879999999999"/>
    <n v="-3"/>
  </r>
  <r>
    <x v="963"/>
    <n v="6777617"/>
    <s v="Self-Regist: End-User"/>
    <s v="00677761730797"/>
    <s v="(66) 0944306020"/>
    <s v="831193"/>
    <x v="2"/>
    <n v="191.58879999999999"/>
    <n v="3"/>
    <n v="0.52490082191780818"/>
    <m/>
    <m/>
    <n v="0"/>
    <x v="14"/>
    <n v="-191.58879999999999"/>
    <n v="-3"/>
  </r>
  <r>
    <x v="964"/>
    <n v="6781073"/>
    <s v="Self-Regist: End-User"/>
    <s v="00678107300797"/>
    <s v="(66) 0994514451"/>
    <s v="821820"/>
    <x v="1"/>
    <n v="191.58879999999999"/>
    <n v="3"/>
    <n v="0.52490082191780818"/>
    <m/>
    <m/>
    <n v="0"/>
    <x v="14"/>
    <n v="-191.58879999999999"/>
    <n v="-3"/>
  </r>
  <r>
    <x v="965"/>
    <n v="6621588"/>
    <s v="NON-PROFESSIONAL USER"/>
    <s v="0662158850706"/>
    <s v="(66) 0818829941"/>
    <s v="831193"/>
    <x v="2"/>
    <n v="191.58879999999999"/>
    <n v="3"/>
    <n v="0.52490082191780818"/>
    <m/>
    <m/>
    <n v="0"/>
    <x v="14"/>
    <n v="-191.58879999999999"/>
    <n v="-3"/>
  </r>
  <r>
    <x v="966"/>
    <n v="6774640"/>
    <s v="NON-PROFESSIONAL USER"/>
    <s v="00677464090706"/>
    <s v="(66) 0640682025"/>
    <s v="831193"/>
    <x v="2"/>
    <n v="256.07470000000001"/>
    <n v="4"/>
    <n v="0.70157452054794522"/>
    <n v="64.486000000000004"/>
    <n v="1"/>
    <n v="0.17667397260273973"/>
    <x v="44"/>
    <n v="-191.58870000000002"/>
    <n v="-3"/>
  </r>
  <r>
    <x v="148"/>
    <n v="41638302"/>
    <s v="NON-PROFESSIONAL USER"/>
    <s v="04163830200706"/>
    <s v="(66) 0895529264"/>
    <s v="163953"/>
    <x v="13"/>
    <n v="190.6542"/>
    <n v="2"/>
    <n v="0.52234027397260274"/>
    <m/>
    <m/>
    <n v="0"/>
    <x v="14"/>
    <n v="-190.6542"/>
    <n v="-2"/>
  </r>
  <r>
    <x v="967"/>
    <n v="6787238"/>
    <s v="Self-Regist: End-User"/>
    <s v="00678723810797"/>
    <s v="(66) 0857150001"/>
    <s v="152375"/>
    <x v="7"/>
    <n v="525.23360000000002"/>
    <n v="3"/>
    <n v="1.4389961643835618"/>
    <n v="334.57940000000002"/>
    <n v="2"/>
    <n v="0.91665589041095896"/>
    <x v="43"/>
    <n v="-190.6542"/>
    <n v="-1"/>
  </r>
  <r>
    <x v="968"/>
    <n v="6786116"/>
    <s v="OTHER COMMERCIAL SERVICE"/>
    <s v="00678611690430"/>
    <s v="(66) 0819921644"/>
    <s v="821820"/>
    <x v="1"/>
    <n v="254.20570000000001"/>
    <n v="4"/>
    <n v="0.69645397260273978"/>
    <n v="64.486000000000004"/>
    <n v="1"/>
    <n v="0.17667397260273973"/>
    <x v="44"/>
    <n v="-189.71969999999999"/>
    <n v="-3"/>
  </r>
  <r>
    <x v="969"/>
    <n v="6745579"/>
    <s v="Self-Regist: End-User"/>
    <s v="00674557960797"/>
    <s v="(66) 0895535512"/>
    <s v="831193"/>
    <x v="2"/>
    <n v="189.71969999999999"/>
    <n v="3"/>
    <n v="0.51978000000000002"/>
    <m/>
    <m/>
    <n v="0"/>
    <x v="14"/>
    <n v="-189.71969999999999"/>
    <n v="-3"/>
  </r>
  <r>
    <x v="970"/>
    <n v="41637444"/>
    <s v="NOODLE FOOD KIOSK"/>
    <s v="04163744411320"/>
    <s v="(66) 0888689371"/>
    <s v="831193"/>
    <x v="2"/>
    <n v="189.71969999999999"/>
    <n v="3"/>
    <n v="0.51978000000000002"/>
    <m/>
    <m/>
    <n v="0"/>
    <x v="14"/>
    <n v="-189.71969999999999"/>
    <n v="-3"/>
  </r>
  <r>
    <x v="971"/>
    <n v="6760365"/>
    <s v="Self-Regist: End-User"/>
    <s v="00676036580797"/>
    <s v="(66) 0819002985"/>
    <s v="821820"/>
    <x v="1"/>
    <n v="189.71969999999999"/>
    <n v="3"/>
    <n v="0.51978000000000002"/>
    <m/>
    <m/>
    <n v="0"/>
    <x v="14"/>
    <n v="-189.71969999999999"/>
    <n v="-3"/>
  </r>
  <r>
    <x v="972"/>
    <n v="34031327"/>
    <s v="NON-PROFESSIONAL USER"/>
    <s v="3403132721706"/>
    <s v="(66) 0954165993"/>
    <s v="831193"/>
    <x v="2"/>
    <n v="189.71969999999999"/>
    <n v="3"/>
    <n v="0.51978000000000002"/>
    <m/>
    <m/>
    <n v="0"/>
    <x v="14"/>
    <n v="-189.71969999999999"/>
    <n v="-3"/>
  </r>
  <r>
    <x v="973"/>
    <n v="6741296"/>
    <s v="NON-PROFESSIONAL USER"/>
    <s v="00674129632706"/>
    <s v="(66) 0816942120"/>
    <s v="831193"/>
    <x v="2"/>
    <n v="189.71969999999999"/>
    <n v="3"/>
    <n v="0.51978000000000002"/>
    <m/>
    <m/>
    <n v="0"/>
    <x v="14"/>
    <n v="-189.71969999999999"/>
    <n v="-3"/>
  </r>
  <r>
    <x v="974"/>
    <n v="6171857"/>
    <s v="PET SHOP (FOOD/DRUGS/ACCESSORY)"/>
    <s v="0617185700105"/>
    <s v="(66) 0898512462"/>
    <s v="821820"/>
    <x v="1"/>
    <n v="189.71969999999999"/>
    <n v="3"/>
    <n v="0.51978000000000002"/>
    <m/>
    <m/>
    <n v="0"/>
    <x v="14"/>
    <n v="-189.71969999999999"/>
    <n v="-3"/>
  </r>
  <r>
    <x v="975"/>
    <n v="34558389"/>
    <s v="NON-PROFESSIONAL USER"/>
    <s v="03455838911706"/>
    <s v="(66) 0946362053"/>
    <s v="831193"/>
    <x v="2"/>
    <n v="189.71969999999999"/>
    <n v="3"/>
    <n v="0.51978000000000002"/>
    <m/>
    <m/>
    <n v="0"/>
    <x v="14"/>
    <n v="-189.71969999999999"/>
    <n v="-3"/>
  </r>
  <r>
    <x v="976"/>
    <n v="17898428"/>
    <s v="NON-PROFESSIONAL USER"/>
    <s v="01789842830706"/>
    <s v="(66) 0929141215"/>
    <s v="821820"/>
    <x v="1"/>
    <n v="189.71969999999999"/>
    <n v="3"/>
    <n v="0.51978000000000002"/>
    <m/>
    <m/>
    <n v="0"/>
    <x v="14"/>
    <n v="-189.71969999999999"/>
    <n v="-3"/>
  </r>
  <r>
    <x v="977"/>
    <n v="6740030"/>
    <s v="SMALL RETAIL SHOP/STALL"/>
    <s v="00674003070101"/>
    <s v="(66) 0812878389"/>
    <s v="831193"/>
    <x v="2"/>
    <n v="189.71969999999999"/>
    <n v="3"/>
    <n v="0.51978000000000002"/>
    <m/>
    <m/>
    <n v="0"/>
    <x v="14"/>
    <n v="-189.71969999999999"/>
    <n v="-3"/>
  </r>
  <r>
    <x v="978"/>
    <n v="6791837"/>
    <s v="Self-Regist: End-User"/>
    <s v="00679183711797"/>
    <s v="(66) 0907508958"/>
    <s v="831193"/>
    <x v="2"/>
    <n v="189.71969999999999"/>
    <n v="3"/>
    <n v="0.51978000000000002"/>
    <m/>
    <m/>
    <n v="0"/>
    <x v="14"/>
    <n v="-189.71969999999999"/>
    <n v="-3"/>
  </r>
  <r>
    <x v="979"/>
    <n v="16107288"/>
    <s v="NON-PROFESSIONAL USER"/>
    <s v="1610728840706"/>
    <m/>
    <s v="821820"/>
    <x v="1"/>
    <n v="189.71969999999999"/>
    <n v="3"/>
    <n v="0.51978000000000002"/>
    <m/>
    <m/>
    <n v="0"/>
    <x v="14"/>
    <n v="-189.71969999999999"/>
    <n v="-3"/>
  </r>
  <r>
    <x v="979"/>
    <n v="16107288"/>
    <s v="NON-PROFESSIONAL USER"/>
    <s v="1610728840706"/>
    <m/>
    <s v="831193"/>
    <x v="2"/>
    <n v="189.71969999999999"/>
    <n v="3"/>
    <n v="0.51978000000000002"/>
    <m/>
    <m/>
    <n v="0"/>
    <x v="14"/>
    <n v="-189.71969999999999"/>
    <n v="-3"/>
  </r>
  <r>
    <x v="980"/>
    <n v="50013968"/>
    <s v="NON-PROFESSIONAL USER"/>
    <s v="5001396880706"/>
    <s v="(66) 0817645569"/>
    <s v="821820"/>
    <x v="1"/>
    <n v="189.71969999999999"/>
    <n v="3"/>
    <n v="0.51978000000000002"/>
    <m/>
    <m/>
    <n v="0"/>
    <x v="14"/>
    <n v="-189.71969999999999"/>
    <n v="-3"/>
  </r>
  <r>
    <x v="981"/>
    <n v="41056966"/>
    <s v="LAUNDRY SHOP"/>
    <s v="4105696680405"/>
    <s v="(66) 0953386555"/>
    <s v="821820"/>
    <x v="1"/>
    <n v="189.71960000000001"/>
    <n v="3"/>
    <n v="0.5197797260273973"/>
    <m/>
    <m/>
    <n v="0"/>
    <x v="14"/>
    <n v="-189.71960000000001"/>
    <n v="-3"/>
  </r>
  <r>
    <x v="982"/>
    <n v="6787068"/>
    <s v="NON-PROFESSIONAL USER"/>
    <s v="00678706830706"/>
    <s v="(66) 0884079789"/>
    <s v="821820"/>
    <x v="1"/>
    <n v="253.27109999999999"/>
    <n v="4"/>
    <n v="0.69389342465753423"/>
    <n v="64.486000000000004"/>
    <n v="1"/>
    <n v="0.17667397260273973"/>
    <x v="44"/>
    <n v="-188.7851"/>
    <n v="-3"/>
  </r>
  <r>
    <x v="983"/>
    <n v="6770722"/>
    <s v="NON-PROFESSIONAL USER"/>
    <s v="00677072211706"/>
    <s v="(66) 0823430512"/>
    <s v="831193"/>
    <x v="2"/>
    <n v="188.7851"/>
    <n v="3"/>
    <n v="0.51721945205479447"/>
    <m/>
    <m/>
    <n v="0"/>
    <x v="14"/>
    <n v="-188.7851"/>
    <n v="-3"/>
  </r>
  <r>
    <x v="984"/>
    <n v="16947347"/>
    <s v="NON-PROFESSIONAL USER"/>
    <s v="01694734750706"/>
    <s v="(66) 0928234746"/>
    <s v="122829"/>
    <x v="14"/>
    <n v="188.785"/>
    <n v="1"/>
    <n v="0.51721917808219176"/>
    <m/>
    <m/>
    <n v="0"/>
    <x v="14"/>
    <n v="-188.785"/>
    <n v="-1"/>
  </r>
  <r>
    <x v="985"/>
    <n v="6722233"/>
    <s v="COFFEE/DRINKS/SNACK/BAKERY SHOP"/>
    <s v="00672223320322"/>
    <m/>
    <s v="122829"/>
    <x v="14"/>
    <n v="188.785"/>
    <n v="1"/>
    <n v="0.51721917808219176"/>
    <m/>
    <m/>
    <n v="0"/>
    <x v="14"/>
    <n v="-188.785"/>
    <n v="-1"/>
  </r>
  <r>
    <x v="986"/>
    <n v="50012878"/>
    <s v="NON-PROFESSIONAL USER"/>
    <s v="5001287800706"/>
    <s v="(66) 0871815765"/>
    <s v="122829"/>
    <x v="14"/>
    <n v="188.785"/>
    <n v="1"/>
    <n v="0.51721917808219176"/>
    <m/>
    <m/>
    <n v="0"/>
    <x v="14"/>
    <n v="-188.785"/>
    <n v="-1"/>
  </r>
  <r>
    <x v="987"/>
    <n v="6760441"/>
    <s v="Self-Regist: End-User"/>
    <s v="00676044140797"/>
    <s v="(66) 0817657579"/>
    <s v="122829"/>
    <x v="14"/>
    <n v="188.785"/>
    <n v="1"/>
    <n v="0.51721917808219176"/>
    <m/>
    <m/>
    <n v="0"/>
    <x v="14"/>
    <n v="-188.785"/>
    <n v="-1"/>
  </r>
  <r>
    <x v="988"/>
    <n v="6138413"/>
    <s v="CATERING BUSINESS"/>
    <s v="0613841311323"/>
    <s v="(66) 097567463"/>
    <s v="821820"/>
    <x v="1"/>
    <n v="328.03750000000002"/>
    <n v="5"/>
    <n v="0.89873287671232882"/>
    <n v="140.18690000000001"/>
    <n v="2"/>
    <n v="0.38407369863013702"/>
    <x v="43"/>
    <n v="-187.85060000000001"/>
    <n v="-3"/>
  </r>
  <r>
    <x v="989"/>
    <n v="6744858"/>
    <s v="Self-Regist: End-User"/>
    <s v="00674485840797"/>
    <s v="(66) 0910785606"/>
    <s v="831193"/>
    <x v="2"/>
    <n v="187.85050000000001"/>
    <n v="3"/>
    <n v="0.51465890410958903"/>
    <m/>
    <m/>
    <n v="0"/>
    <x v="14"/>
    <n v="-187.85050000000001"/>
    <n v="-3"/>
  </r>
  <r>
    <x v="990"/>
    <n v="52544790"/>
    <s v="NON-PROFESSIONAL USER"/>
    <s v="05254479000706"/>
    <s v="(66) 0966906521"/>
    <s v="831193"/>
    <x v="2"/>
    <n v="187.85050000000001"/>
    <n v="3"/>
    <n v="0.51465890410958903"/>
    <m/>
    <m/>
    <n v="0"/>
    <x v="14"/>
    <n v="-187.85050000000001"/>
    <n v="-3"/>
  </r>
  <r>
    <x v="991"/>
    <n v="10073068"/>
    <s v="NON-PROFESSIONAL USER"/>
    <s v="1007306860706"/>
    <s v="(66) 0813330877"/>
    <s v="831193"/>
    <x v="2"/>
    <n v="187.85050000000001"/>
    <n v="3"/>
    <n v="0.51465890410958903"/>
    <m/>
    <m/>
    <n v="0"/>
    <x v="14"/>
    <n v="-187.85050000000001"/>
    <n v="-3"/>
  </r>
  <r>
    <x v="992"/>
    <n v="6768450"/>
    <s v="COFFEE/DRINKS/SNACK/BAKERY SHOP"/>
    <s v="00676845090306"/>
    <s v="(66) 0932270827"/>
    <s v="821820"/>
    <x v="1"/>
    <n v="187.85050000000001"/>
    <n v="3"/>
    <n v="0.51465890410958903"/>
    <m/>
    <m/>
    <n v="0"/>
    <x v="14"/>
    <n v="-187.85050000000001"/>
    <n v="-3"/>
  </r>
  <r>
    <x v="993"/>
    <n v="6774477"/>
    <s v="COFFEE/DRINKS/SNACK/BAKERY SHOP"/>
    <s v="00677447711322"/>
    <s v="(66) 0896364417"/>
    <s v="831193"/>
    <x v="2"/>
    <n v="187.85050000000001"/>
    <n v="3"/>
    <n v="0.51465890410958903"/>
    <m/>
    <m/>
    <n v="0"/>
    <x v="14"/>
    <n v="-187.85050000000001"/>
    <n v="-3"/>
  </r>
  <r>
    <x v="994"/>
    <n v="6162883"/>
    <s v="FOUNDATION/ASSOCIATION/ROTARY"/>
    <s v="00616288332505"/>
    <s v="(66) 0801328050"/>
    <s v="831193"/>
    <x v="2"/>
    <n v="187.85050000000001"/>
    <n v="3"/>
    <n v="0.51465890410958903"/>
    <m/>
    <m/>
    <n v="0"/>
    <x v="14"/>
    <n v="-187.85050000000001"/>
    <n v="-3"/>
  </r>
  <r>
    <x v="995"/>
    <n v="6768020"/>
    <s v="OTHER ASIAN FOOD"/>
    <s v="00676802032326"/>
    <s v="(66) 0910471744"/>
    <s v="831193"/>
    <x v="2"/>
    <n v="187.85050000000001"/>
    <n v="3"/>
    <n v="0.51465890410958903"/>
    <m/>
    <m/>
    <n v="0"/>
    <x v="14"/>
    <n v="-187.85050000000001"/>
    <n v="-3"/>
  </r>
  <r>
    <x v="996"/>
    <n v="303002862"/>
    <s v="COFFEE/DRINKS/SNACK/BAKERY SHOP"/>
    <s v="30300286210322"/>
    <s v="(66) 0954512461"/>
    <s v="831193"/>
    <x v="2"/>
    <n v="187.85050000000001"/>
    <n v="3"/>
    <n v="0.51465890410958903"/>
    <m/>
    <m/>
    <n v="0"/>
    <x v="14"/>
    <n v="-187.85050000000001"/>
    <n v="-3"/>
  </r>
  <r>
    <x v="997"/>
    <n v="50521552"/>
    <s v="SMALL RETAIL SHOP/STALL"/>
    <s v="05052155270101"/>
    <s v="(66) 0654149982"/>
    <s v="831193"/>
    <x v="2"/>
    <n v="187.85050000000001"/>
    <n v="3"/>
    <n v="0.51465890410958903"/>
    <m/>
    <m/>
    <n v="0"/>
    <x v="14"/>
    <n v="-187.85050000000001"/>
    <n v="-3"/>
  </r>
  <r>
    <x v="998"/>
    <n v="50524539"/>
    <s v="SMALL RETAIL SHOP/STALL"/>
    <s v="05052453950101"/>
    <s v="(66) 0979935755"/>
    <s v="831193"/>
    <x v="2"/>
    <n v="187.85050000000001"/>
    <n v="3"/>
    <n v="0.51465890410958903"/>
    <m/>
    <m/>
    <n v="0"/>
    <x v="14"/>
    <n v="-187.85050000000001"/>
    <n v="-3"/>
  </r>
  <r>
    <x v="999"/>
    <n v="6781507"/>
    <s v="BAKERY SHOP"/>
    <s v="00678150790321"/>
    <s v="(66) 0646978223"/>
    <s v="831193"/>
    <x v="2"/>
    <n v="187.85040000000001"/>
    <n v="3"/>
    <n v="0.51465863013698632"/>
    <m/>
    <m/>
    <n v="0"/>
    <x v="14"/>
    <n v="-187.85040000000001"/>
    <n v="-3"/>
  </r>
  <r>
    <x v="1000"/>
    <n v="6174984"/>
    <s v="BUTCHERY SHOP/STALL"/>
    <s v="0617498461103"/>
    <s v="(66) 0860309321"/>
    <s v="831193"/>
    <x v="2"/>
    <n v="251.40190000000001"/>
    <n v="4"/>
    <n v="0.68877232876712335"/>
    <n v="64.486000000000004"/>
    <n v="1"/>
    <n v="0.17667397260273973"/>
    <x v="44"/>
    <n v="-186.91590000000002"/>
    <n v="-3"/>
  </r>
  <r>
    <x v="1001"/>
    <n v="6733237"/>
    <s v="JAPANESE FOOD"/>
    <s v="00673323750310"/>
    <s v="(66) 0948722486"/>
    <s v="821820"/>
    <x v="1"/>
    <n v="256.07479999999998"/>
    <n v="4"/>
    <n v="0.70157479452054794"/>
    <n v="69.158900000000003"/>
    <n v="1"/>
    <n v="0.1894764383561644"/>
    <x v="44"/>
    <n v="-186.91589999999997"/>
    <n v="-3"/>
  </r>
  <r>
    <x v="1002"/>
    <n v="6736694"/>
    <s v="OTHER FOOD KIOSK"/>
    <s v="00673669430331"/>
    <s v="(66) 0815806088"/>
    <s v="831193"/>
    <x v="2"/>
    <n v="185.98140000000001"/>
    <n v="3"/>
    <n v="0.50953808219178087"/>
    <m/>
    <m/>
    <n v="0"/>
    <x v="14"/>
    <n v="-185.98140000000001"/>
    <n v="-3"/>
  </r>
  <r>
    <x v="1003"/>
    <n v="6771469"/>
    <s v="NON-PROFESSIONAL USER"/>
    <s v="00677146950706"/>
    <s v="(66) 0910252819"/>
    <s v="831193"/>
    <x v="2"/>
    <n v="185.98140000000001"/>
    <n v="3"/>
    <n v="0.50953808219178087"/>
    <m/>
    <m/>
    <n v="0"/>
    <x v="14"/>
    <n v="-185.98140000000001"/>
    <n v="-3"/>
  </r>
  <r>
    <x v="1004"/>
    <n v="6772985"/>
    <s v="NON-PROFESSIONAL USER"/>
    <s v="00677298511706"/>
    <s v="(66) 0933765252"/>
    <s v="831193"/>
    <x v="2"/>
    <n v="250.4674"/>
    <n v="4"/>
    <n v="0.68621205479452052"/>
    <n v="64.486000000000004"/>
    <n v="1"/>
    <n v="0.17667397260273973"/>
    <x v="44"/>
    <n v="-185.98140000000001"/>
    <n v="-3"/>
  </r>
  <r>
    <x v="1005"/>
    <n v="6727752"/>
    <s v="STEAK SHOP"/>
    <s v="00672775270316"/>
    <s v="(66) 0959568682"/>
    <s v="831193"/>
    <x v="2"/>
    <n v="185.98140000000001"/>
    <n v="3"/>
    <n v="0.50953808219178087"/>
    <m/>
    <m/>
    <n v="0"/>
    <x v="14"/>
    <n v="-185.98140000000001"/>
    <n v="-3"/>
  </r>
  <r>
    <x v="1006"/>
    <n v="6784464"/>
    <s v="Self-Regist: End-User"/>
    <s v="00678446440797"/>
    <s v="(66) 0928780246"/>
    <s v="821820"/>
    <x v="1"/>
    <n v="314.95339999999999"/>
    <n v="5"/>
    <n v="0.86288602739726028"/>
    <n v="128.97200000000001"/>
    <n v="2"/>
    <n v="0.35334794520547946"/>
    <x v="43"/>
    <n v="-185.98139999999998"/>
    <n v="-3"/>
  </r>
  <r>
    <x v="1007"/>
    <n v="6760811"/>
    <s v="HOTEL &amp; RESORT ( C )"/>
    <s v="00676081110302"/>
    <s v="(66) 0618241845"/>
    <s v="821820"/>
    <x v="1"/>
    <n v="185.9813"/>
    <n v="3"/>
    <n v="0.50953780821917805"/>
    <m/>
    <m/>
    <n v="0"/>
    <x v="14"/>
    <n v="-185.9813"/>
    <n v="-3"/>
  </r>
  <r>
    <x v="1008"/>
    <n v="41605090"/>
    <s v="HOTEL &amp; RESORT ( C )"/>
    <s v="04160509090302"/>
    <s v="(66) 0954471222"/>
    <s v="831193"/>
    <x v="2"/>
    <n v="185.9813"/>
    <n v="3"/>
    <n v="0.50953780821917805"/>
    <m/>
    <m/>
    <n v="0"/>
    <x v="14"/>
    <n v="-185.9813"/>
    <n v="-3"/>
  </r>
  <r>
    <x v="1009"/>
    <n v="41639986"/>
    <s v="OTHER COMMERCIAL SERVICE"/>
    <s v="04163998630430"/>
    <s v="(66) 0817466508"/>
    <s v="831193"/>
    <x v="2"/>
    <n v="185.9813"/>
    <n v="3"/>
    <n v="0.50953780821917805"/>
    <m/>
    <m/>
    <n v="0"/>
    <x v="14"/>
    <n v="-185.9813"/>
    <n v="-3"/>
  </r>
  <r>
    <x v="1010"/>
    <n v="6736224"/>
    <s v="OTHER WESTERN FOOD"/>
    <s v="00673622411315"/>
    <s v="(66) 0934340844"/>
    <s v="821820"/>
    <x v="1"/>
    <n v="185.9813"/>
    <n v="3"/>
    <n v="0.50953780821917805"/>
    <m/>
    <m/>
    <n v="0"/>
    <x v="14"/>
    <n v="-185.9813"/>
    <n v="-3"/>
  </r>
  <r>
    <x v="1011"/>
    <n v="6741470"/>
    <s v="OTHER FOOD KIOSK"/>
    <s v="00674147050331"/>
    <s v="(66) 0984566361"/>
    <s v="831193"/>
    <x v="2"/>
    <n v="185.9813"/>
    <n v="3"/>
    <n v="0.50953780821917805"/>
    <m/>
    <m/>
    <n v="0"/>
    <x v="14"/>
    <n v="-185.9813"/>
    <n v="-3"/>
  </r>
  <r>
    <x v="1012"/>
    <n v="47552794"/>
    <s v="SMALL RETAIL SHOP/STALL"/>
    <s v="04755279490101"/>
    <s v="(66) 0817779813"/>
    <s v="152374"/>
    <x v="3"/>
    <n v="370.09350000000001"/>
    <n v="2"/>
    <n v="1.013954794520548"/>
    <n v="185.04669999999999"/>
    <n v="1"/>
    <n v="0.50697726027397261"/>
    <x v="44"/>
    <n v="-185.04680000000002"/>
    <n v="-1"/>
  </r>
  <r>
    <x v="1013"/>
    <n v="6769452"/>
    <s v="COFFEE/DRINKS/SNACK/BAKERY SHOP"/>
    <s v="00676945211322"/>
    <s v="(66) 0644133422"/>
    <s v="152374"/>
    <x v="3"/>
    <n v="185.04669999999999"/>
    <n v="1"/>
    <n v="0.50697726027397261"/>
    <m/>
    <m/>
    <n v="0"/>
    <x v="14"/>
    <n v="-185.04669999999999"/>
    <n v="-1"/>
  </r>
  <r>
    <x v="1014"/>
    <n v="6718524"/>
    <s v="THAI SPECIAL FOOD SHOP"/>
    <s v="0671852410327"/>
    <s v="(66) 0619919542"/>
    <s v="152374"/>
    <x v="3"/>
    <n v="185.04669999999999"/>
    <n v="1"/>
    <n v="0.50697726027397261"/>
    <m/>
    <m/>
    <n v="0"/>
    <x v="14"/>
    <n v="-185.04669999999999"/>
    <n v="-1"/>
  </r>
  <r>
    <x v="746"/>
    <n v="4262522"/>
    <s v="COFFEE/DRINKS/SNACK/BAKERY SHOP"/>
    <s v="0426252220322"/>
    <s v="(66) 0812608511"/>
    <s v="152374"/>
    <x v="3"/>
    <n v="185.04669999999999"/>
    <n v="1"/>
    <n v="0.50697726027397261"/>
    <m/>
    <m/>
    <n v="0"/>
    <x v="14"/>
    <n v="-185.04669999999999"/>
    <n v="-1"/>
  </r>
  <r>
    <x v="1015"/>
    <n v="34551230"/>
    <s v="PUB/BAR/KARAOKE"/>
    <s v="03455123040305"/>
    <s v="(66) 0641024826"/>
    <s v="152374"/>
    <x v="3"/>
    <n v="185.04669999999999"/>
    <n v="1"/>
    <n v="0.50697726027397261"/>
    <m/>
    <m/>
    <n v="0"/>
    <x v="14"/>
    <n v="-185.04669999999999"/>
    <n v="-1"/>
  </r>
  <r>
    <x v="1016"/>
    <n v="41058659"/>
    <s v="JAPANESE FOOD"/>
    <s v="4105865900310"/>
    <s v="(66) 0811791878"/>
    <s v="152374"/>
    <x v="3"/>
    <n v="185.04669999999999"/>
    <n v="1"/>
    <n v="0.50697726027397261"/>
    <m/>
    <m/>
    <n v="0"/>
    <x v="14"/>
    <n v="-185.04669999999999"/>
    <n v="-1"/>
  </r>
  <r>
    <x v="1017"/>
    <n v="6732978"/>
    <s v="NON-PROFESSIONAL USER"/>
    <s v="00673297801706"/>
    <s v="(66) 0952233983"/>
    <s v="152375"/>
    <x v="7"/>
    <n v="185.04669999999999"/>
    <n v="1"/>
    <n v="0.50697726027397261"/>
    <m/>
    <m/>
    <n v="0"/>
    <x v="14"/>
    <n v="-185.04669999999999"/>
    <n v="-1"/>
  </r>
  <r>
    <x v="1018"/>
    <n v="41636999"/>
    <s v="NON-PROFESSIONAL USER"/>
    <s v="04163699990706"/>
    <s v="(66) 0933769777"/>
    <s v="152375"/>
    <x v="7"/>
    <n v="185.04669999999999"/>
    <n v="1"/>
    <n v="0.50697726027397261"/>
    <m/>
    <m/>
    <n v="0"/>
    <x v="14"/>
    <n v="-185.04669999999999"/>
    <n v="-1"/>
  </r>
  <r>
    <x v="1019"/>
    <n v="6787437"/>
    <s v="NON-PROFESSIONAL USER"/>
    <s v="00678743780706"/>
    <s v="(66) 0926802173"/>
    <s v="152375"/>
    <x v="7"/>
    <n v="185.04669999999999"/>
    <n v="1"/>
    <n v="0.50697726027397261"/>
    <m/>
    <m/>
    <n v="0"/>
    <x v="14"/>
    <n v="-185.04669999999999"/>
    <n v="-1"/>
  </r>
  <r>
    <x v="1020"/>
    <n v="6788051"/>
    <s v="COFFEE/DRINKS/SNACK/BAKERY SHOP"/>
    <s v="00678805160322"/>
    <s v="(66) 0832089365"/>
    <s v="152374"/>
    <x v="3"/>
    <n v="185.04669999999999"/>
    <n v="1"/>
    <n v="0.50697726027397261"/>
    <m/>
    <m/>
    <n v="0"/>
    <x v="14"/>
    <n v="-185.04669999999999"/>
    <n v="-1"/>
  </r>
  <r>
    <x v="1021"/>
    <n v="34000705"/>
    <s v="SMALL RETAIL SHOP/STALL"/>
    <s v="3400070570101"/>
    <s v="(66) 0810357928"/>
    <s v="152374"/>
    <x v="3"/>
    <n v="185.04669999999999"/>
    <n v="1"/>
    <n v="0.50697726027397261"/>
    <m/>
    <m/>
    <n v="0"/>
    <x v="14"/>
    <n v="-185.04669999999999"/>
    <n v="-1"/>
  </r>
  <r>
    <x v="1021"/>
    <n v="34000705"/>
    <s v="SMALL RETAIL SHOP/STALL"/>
    <s v="3400070570101"/>
    <s v="(66) 0810357928"/>
    <s v="152375"/>
    <x v="7"/>
    <n v="185.04669999999999"/>
    <n v="1"/>
    <n v="0.50697726027397261"/>
    <m/>
    <m/>
    <n v="0"/>
    <x v="14"/>
    <n v="-185.04669999999999"/>
    <n v="-1"/>
  </r>
  <r>
    <x v="1022"/>
    <n v="6776914"/>
    <s v="NON-PROFESSIONAL USER"/>
    <s v="00677691430706"/>
    <s v="(66) 0885800183"/>
    <s v="152374"/>
    <x v="3"/>
    <n v="185.04669999999999"/>
    <n v="1"/>
    <n v="0.50697726027397261"/>
    <m/>
    <m/>
    <n v="0"/>
    <x v="14"/>
    <n v="-185.04669999999999"/>
    <n v="-1"/>
  </r>
  <r>
    <x v="1023"/>
    <n v="6778335"/>
    <s v="NON-PROFESSIONAL USER"/>
    <s v="00677833570706"/>
    <s v="(66) 0637864251"/>
    <s v="152375"/>
    <x v="7"/>
    <n v="185.04669999999999"/>
    <n v="1"/>
    <n v="0.50697726027397261"/>
    <m/>
    <m/>
    <n v="0"/>
    <x v="14"/>
    <n v="-185.04669999999999"/>
    <n v="-1"/>
  </r>
  <r>
    <x v="1024"/>
    <n v="6767484"/>
    <s v="JAPANESE FOOD"/>
    <s v="00676748450310"/>
    <s v="(66) 0892449891"/>
    <s v="152374"/>
    <x v="3"/>
    <n v="370.09339999999997"/>
    <n v="2"/>
    <n v="1.0139545205479452"/>
    <n v="185.04669999999999"/>
    <n v="1"/>
    <n v="0.50697726027397261"/>
    <x v="44"/>
    <n v="-185.04669999999999"/>
    <n v="-1"/>
  </r>
  <r>
    <x v="1025"/>
    <n v="6771541"/>
    <s v="NON-PROFESSIONAL USER"/>
    <s v="00677154100101"/>
    <s v="(66) 0982415037"/>
    <s v="152374"/>
    <x v="3"/>
    <n v="185.04669999999999"/>
    <n v="1"/>
    <n v="0.50697726027397261"/>
    <m/>
    <m/>
    <n v="0"/>
    <x v="14"/>
    <n v="-185.04669999999999"/>
    <n v="-1"/>
  </r>
  <r>
    <x v="1026"/>
    <n v="6765574"/>
    <s v="SALON &amp; BEAUTY SHOP"/>
    <s v="00676557471402"/>
    <s v="(66) 0840425557"/>
    <s v="152374"/>
    <x v="3"/>
    <n v="185.04669999999999"/>
    <n v="1"/>
    <n v="0.50697726027397261"/>
    <m/>
    <m/>
    <n v="0"/>
    <x v="14"/>
    <n v="-185.04669999999999"/>
    <n v="-1"/>
  </r>
  <r>
    <x v="1027"/>
    <n v="6773194"/>
    <s v="NON-PROFESSIONAL USER"/>
    <s v="00677319411706"/>
    <s v="(66) 0928800705"/>
    <s v="152375"/>
    <x v="7"/>
    <n v="185.04669999999999"/>
    <n v="1"/>
    <n v="0.50697726027397261"/>
    <m/>
    <m/>
    <n v="0"/>
    <x v="14"/>
    <n v="-185.04669999999999"/>
    <n v="-1"/>
  </r>
  <r>
    <x v="1028"/>
    <n v="41046055"/>
    <s v="NON-PROFESSIONAL USER"/>
    <s v="4104605530706"/>
    <s v="(66) 0898508869"/>
    <s v="152374"/>
    <x v="3"/>
    <n v="185.04669999999999"/>
    <n v="1"/>
    <n v="0.50697726027397261"/>
    <m/>
    <m/>
    <n v="0"/>
    <x v="14"/>
    <n v="-185.04669999999999"/>
    <n v="-1"/>
  </r>
  <r>
    <x v="1029"/>
    <n v="41639372"/>
    <s v="NON-PROFESSIONAL USER"/>
    <s v="04163937210706"/>
    <s v="(66) 0626707480"/>
    <s v="152374"/>
    <x v="3"/>
    <n v="185.04669999999999"/>
    <n v="1"/>
    <n v="0.50697726027397261"/>
    <m/>
    <m/>
    <n v="0"/>
    <x v="14"/>
    <n v="-185.04669999999999"/>
    <n v="-1"/>
  </r>
  <r>
    <x v="1030"/>
    <n v="6784035"/>
    <s v="NON-PROFESSIONAL USER"/>
    <s v="00678403580706"/>
    <s v="(66) 0809201973"/>
    <s v="152375"/>
    <x v="7"/>
    <n v="185.04669999999999"/>
    <n v="1"/>
    <n v="0.50697726027397261"/>
    <m/>
    <m/>
    <n v="0"/>
    <x v="14"/>
    <n v="-185.04669999999999"/>
    <n v="-1"/>
  </r>
  <r>
    <x v="186"/>
    <n v="6785156"/>
    <s v="NON-PROFESSIONAL USER"/>
    <s v="00678515680706"/>
    <s v="(66) 0933826396"/>
    <s v="152375"/>
    <x v="7"/>
    <n v="185.04669999999999"/>
    <n v="1"/>
    <n v="0.50697726027397261"/>
    <m/>
    <m/>
    <n v="0"/>
    <x v="14"/>
    <n v="-185.04669999999999"/>
    <n v="-1"/>
  </r>
  <r>
    <x v="1031"/>
    <n v="41623581"/>
    <s v="COFFEE/DRINKS/SNACK/BAKERY SHOP"/>
    <s v="04162358120322"/>
    <s v="(66) 0856529488"/>
    <s v="152374"/>
    <x v="3"/>
    <n v="185.04669999999999"/>
    <n v="1"/>
    <n v="0.50697726027397261"/>
    <m/>
    <m/>
    <n v="0"/>
    <x v="14"/>
    <n v="-185.04669999999999"/>
    <n v="-1"/>
  </r>
  <r>
    <x v="1032"/>
    <n v="6800593"/>
    <s v="Self-Regist: End-User"/>
    <s v="00680059310797"/>
    <s v="(66) 0931792027"/>
    <s v="152374"/>
    <x v="3"/>
    <n v="185.04669999999999"/>
    <n v="1"/>
    <n v="0.50697726027397261"/>
    <m/>
    <m/>
    <n v="0"/>
    <x v="14"/>
    <n v="-185.04669999999999"/>
    <n v="-1"/>
  </r>
  <r>
    <x v="1033"/>
    <n v="6787110"/>
    <s v="NON-PROFESSIONAL USER"/>
    <s v="00678711080706"/>
    <s v="(66) 0988007955"/>
    <s v="152374"/>
    <x v="3"/>
    <n v="185.04669999999999"/>
    <n v="1"/>
    <n v="0.50697726027397261"/>
    <m/>
    <m/>
    <n v="0"/>
    <x v="14"/>
    <n v="-185.04669999999999"/>
    <n v="-1"/>
  </r>
  <r>
    <x v="1034"/>
    <n v="41634743"/>
    <s v="NON-PROFESSIONAL USER"/>
    <s v="04163474340706"/>
    <s v="(66) 0612254112"/>
    <s v="152374"/>
    <x v="3"/>
    <n v="185.04669999999999"/>
    <n v="1"/>
    <n v="0.50697726027397261"/>
    <m/>
    <m/>
    <n v="0"/>
    <x v="14"/>
    <n v="-185.04669999999999"/>
    <n v="-1"/>
  </r>
  <r>
    <x v="1034"/>
    <n v="41634743"/>
    <s v="NON-PROFESSIONAL USER"/>
    <s v="04163474340706"/>
    <s v="(66) 0612254112"/>
    <s v="152375"/>
    <x v="7"/>
    <n v="185.04669999999999"/>
    <n v="1"/>
    <n v="0.50697726027397261"/>
    <m/>
    <m/>
    <n v="0"/>
    <x v="14"/>
    <n v="-185.04669999999999"/>
    <n v="-1"/>
  </r>
  <r>
    <x v="1035"/>
    <n v="6777238"/>
    <s v="Self-Regist: End-User"/>
    <s v="00677723850797"/>
    <s v="(66) 0931308335"/>
    <s v="152374"/>
    <x v="3"/>
    <n v="185.04669999999999"/>
    <n v="1"/>
    <n v="0.50697726027397261"/>
    <m/>
    <m/>
    <n v="0"/>
    <x v="14"/>
    <n v="-185.04669999999999"/>
    <n v="-1"/>
  </r>
  <r>
    <x v="608"/>
    <n v="6766211"/>
    <s v="NON-PROFESSIONAL USER"/>
    <s v="00676621170706"/>
    <s v="(66) 0636398111"/>
    <s v="152374"/>
    <x v="3"/>
    <n v="185.04669999999999"/>
    <n v="1"/>
    <n v="0.50697726027397261"/>
    <m/>
    <m/>
    <n v="0"/>
    <x v="14"/>
    <n v="-185.04669999999999"/>
    <n v="-1"/>
  </r>
  <r>
    <x v="1036"/>
    <n v="50522819"/>
    <s v="NON-PROFESSIONAL USER"/>
    <s v="05052281900706"/>
    <s v="(66) 0659893611"/>
    <s v="152374"/>
    <x v="3"/>
    <n v="185.04669999999999"/>
    <n v="1"/>
    <n v="0.50697726027397261"/>
    <m/>
    <m/>
    <n v="0"/>
    <x v="14"/>
    <n v="-185.04669999999999"/>
    <n v="-1"/>
  </r>
  <r>
    <x v="1036"/>
    <n v="50522819"/>
    <s v="NON-PROFESSIONAL USER"/>
    <s v="05052281900706"/>
    <s v="(66) 0659893611"/>
    <s v="152375"/>
    <x v="7"/>
    <n v="185.04669999999999"/>
    <n v="1"/>
    <n v="0.50697726027397261"/>
    <m/>
    <m/>
    <n v="0"/>
    <x v="14"/>
    <n v="-185.04669999999999"/>
    <n v="-1"/>
  </r>
  <r>
    <x v="1037"/>
    <n v="6760246"/>
    <s v="NON-PROFESSIONAL USER"/>
    <s v="00676024690706"/>
    <s v="(66) 0640391840"/>
    <s v="152375"/>
    <x v="7"/>
    <n v="185.04669999999999"/>
    <n v="1"/>
    <n v="0.50697726027397261"/>
    <m/>
    <m/>
    <n v="0"/>
    <x v="14"/>
    <n v="-185.04669999999999"/>
    <n v="-1"/>
  </r>
  <r>
    <x v="570"/>
    <n v="6789776"/>
    <s v="NON-PROFESSIONAL USER"/>
    <s v="00678977640706"/>
    <s v="(66) 0650089286"/>
    <s v="152374"/>
    <x v="3"/>
    <n v="185.04669999999999"/>
    <n v="1"/>
    <n v="0.50697726027397261"/>
    <m/>
    <m/>
    <n v="0"/>
    <x v="14"/>
    <n v="-185.04669999999999"/>
    <n v="-1"/>
  </r>
  <r>
    <x v="357"/>
    <n v="6789307"/>
    <s v="Self-Regist: End-User"/>
    <s v="00678930730797"/>
    <s v="(66) 0918515795"/>
    <s v="152374"/>
    <x v="3"/>
    <n v="185.04669999999999"/>
    <n v="1"/>
    <n v="0.50697726027397261"/>
    <m/>
    <m/>
    <n v="0"/>
    <x v="14"/>
    <n v="-185.04669999999999"/>
    <n v="-1"/>
  </r>
  <r>
    <x v="1038"/>
    <n v="6793619"/>
    <s v="NON-PROFESSIONAL USER"/>
    <s v="00679361911706"/>
    <s v="(66) 0815036599"/>
    <s v="152375"/>
    <x v="7"/>
    <n v="185.04669999999999"/>
    <n v="1"/>
    <n v="0.50697726027397261"/>
    <m/>
    <m/>
    <n v="0"/>
    <x v="14"/>
    <n v="-185.04669999999999"/>
    <n v="-1"/>
  </r>
  <r>
    <x v="1039"/>
    <n v="6782269"/>
    <s v="NON-PROFESSIONAL USER"/>
    <s v="00678226980706"/>
    <s v="(66) 0621392542"/>
    <s v="152374"/>
    <x v="3"/>
    <n v="185.04669999999999"/>
    <n v="1"/>
    <n v="0.50697726027397261"/>
    <m/>
    <m/>
    <n v="0"/>
    <x v="14"/>
    <n v="-185.04669999999999"/>
    <n v="-1"/>
  </r>
  <r>
    <x v="1040"/>
    <n v="6781269"/>
    <s v="Self-Regist: End-User"/>
    <s v="00678126920797"/>
    <s v="(66) 0933072317"/>
    <s v="152374"/>
    <x v="3"/>
    <n v="185.04669999999999"/>
    <n v="1"/>
    <n v="0.50697726027397261"/>
    <m/>
    <m/>
    <n v="0"/>
    <x v="14"/>
    <n v="-185.04669999999999"/>
    <n v="-1"/>
  </r>
  <r>
    <x v="1041"/>
    <n v="41635682"/>
    <s v="NON-PROFESSIONAL USER"/>
    <s v="04163568270706"/>
    <s v="(66) 0946361455"/>
    <s v="152374"/>
    <x v="3"/>
    <n v="185.04669999999999"/>
    <n v="1"/>
    <n v="0.50697726027397261"/>
    <m/>
    <m/>
    <n v="0"/>
    <x v="14"/>
    <n v="-185.04669999999999"/>
    <n v="-1"/>
  </r>
  <r>
    <x v="1042"/>
    <n v="118016029"/>
    <s v="Self-Regist: End-User"/>
    <s v="11801602940797"/>
    <s v="(66) 0926474193"/>
    <s v="152374"/>
    <x v="3"/>
    <n v="185.04669999999999"/>
    <n v="1"/>
    <n v="0.50697726027397261"/>
    <m/>
    <m/>
    <n v="0"/>
    <x v="14"/>
    <n v="-185.04669999999999"/>
    <n v="-1"/>
  </r>
  <r>
    <x v="1043"/>
    <n v="6791559"/>
    <s v="Self-Regist: End-User"/>
    <s v="00679155990797"/>
    <s v="(66) 0842418312"/>
    <s v="152374"/>
    <x v="3"/>
    <n v="185.04669999999999"/>
    <n v="1"/>
    <n v="0.50697726027397261"/>
    <m/>
    <m/>
    <n v="0"/>
    <x v="14"/>
    <n v="-185.04669999999999"/>
    <n v="-1"/>
  </r>
  <r>
    <x v="1044"/>
    <n v="45009297"/>
    <s v="PET SHOP (FOOD/DRUGS/ACCESSORY)"/>
    <s v="4500929720105"/>
    <s v="(66) 0892677734"/>
    <s v="152374"/>
    <x v="3"/>
    <n v="185.04669999999999"/>
    <n v="1"/>
    <n v="0.50697726027397261"/>
    <m/>
    <m/>
    <n v="0"/>
    <x v="14"/>
    <n v="-185.04669999999999"/>
    <n v="-1"/>
  </r>
  <r>
    <x v="1045"/>
    <n v="6779294"/>
    <s v="Self-Regist: End-User"/>
    <s v="00677929470797"/>
    <s v="(66) 0634125664"/>
    <s v="152374"/>
    <x v="3"/>
    <n v="185.04669999999999"/>
    <n v="1"/>
    <n v="0.50697726027397261"/>
    <m/>
    <m/>
    <n v="0"/>
    <x v="14"/>
    <n v="-185.04669999999999"/>
    <n v="-1"/>
  </r>
  <r>
    <x v="1046"/>
    <n v="6072023"/>
    <s v="SMALL RETAIL SHOP/STALL"/>
    <s v="0607202330101"/>
    <s v="(66) 0816722298"/>
    <s v="152374"/>
    <x v="3"/>
    <n v="185.04669999999999"/>
    <n v="1"/>
    <n v="0.50697726027397261"/>
    <m/>
    <m/>
    <n v="0"/>
    <x v="14"/>
    <n v="-185.04669999999999"/>
    <n v="-1"/>
  </r>
  <r>
    <x v="1047"/>
    <n v="6727045"/>
    <s v="VARIETY FOOD SHOP"/>
    <s v="00672704511318"/>
    <s v="(66) 0844067417"/>
    <s v="152374"/>
    <x v="3"/>
    <n v="185.04669999999999"/>
    <n v="1"/>
    <n v="0.50697726027397261"/>
    <m/>
    <m/>
    <n v="0"/>
    <x v="14"/>
    <n v="-185.04669999999999"/>
    <n v="-1"/>
  </r>
  <r>
    <x v="923"/>
    <n v="6771677"/>
    <s v="MEDICAL STATION (HOSPITAL/CLINIC)"/>
    <s v="00677167720501"/>
    <s v="(66) 0897004225"/>
    <s v="152374"/>
    <x v="3"/>
    <n v="185.04669999999999"/>
    <n v="1"/>
    <n v="0.50697726027397261"/>
    <m/>
    <m/>
    <n v="0"/>
    <x v="14"/>
    <n v="-185.04669999999999"/>
    <n v="-1"/>
  </r>
  <r>
    <x v="480"/>
    <n v="6741979"/>
    <s v="COFFEE/DRINKS/SNACK/BAKERY SHOP"/>
    <s v="00674197920322"/>
    <s v="(66) 0857200447"/>
    <s v="152375"/>
    <x v="7"/>
    <n v="185.04669999999999"/>
    <n v="1"/>
    <n v="0.50697726027397261"/>
    <m/>
    <m/>
    <n v="0"/>
    <x v="14"/>
    <n v="-185.04669999999999"/>
    <n v="-1"/>
  </r>
  <r>
    <x v="1048"/>
    <n v="6788291"/>
    <s v="Self-Regist: End-User"/>
    <s v="00678829111797"/>
    <s v="(66) 0612690406"/>
    <s v="152375"/>
    <x v="7"/>
    <n v="185.04669999999999"/>
    <n v="1"/>
    <n v="0.50697726027397261"/>
    <m/>
    <m/>
    <n v="0"/>
    <x v="14"/>
    <n v="-185.04669999999999"/>
    <n v="-1"/>
  </r>
  <r>
    <x v="1049"/>
    <n v="50527859"/>
    <s v="NON-PROFESSIONAL USER"/>
    <s v="05052785920706"/>
    <s v="(66) 0863071717"/>
    <s v="152374"/>
    <x v="3"/>
    <n v="185.04669999999999"/>
    <n v="1"/>
    <n v="0.50697726027397261"/>
    <m/>
    <m/>
    <n v="0"/>
    <x v="14"/>
    <n v="-185.04669999999999"/>
    <n v="-1"/>
  </r>
  <r>
    <x v="1050"/>
    <n v="6781168"/>
    <s v="NON-PROFESSIONAL USER"/>
    <s v="00678116850706"/>
    <s v="(66) 0881449365"/>
    <s v="152374"/>
    <x v="3"/>
    <n v="185.04669999999999"/>
    <n v="1"/>
    <n v="0.50697726027397261"/>
    <m/>
    <m/>
    <n v="0"/>
    <x v="14"/>
    <n v="-185.04669999999999"/>
    <n v="-1"/>
  </r>
  <r>
    <x v="1051"/>
    <n v="6791859"/>
    <s v="NON-PROFESSIONAL USER"/>
    <s v="00679185920706"/>
    <s v="(66) 0865872801"/>
    <s v="152374"/>
    <x v="3"/>
    <n v="185.04669999999999"/>
    <n v="1"/>
    <n v="0.50697726027397261"/>
    <m/>
    <m/>
    <n v="0"/>
    <x v="14"/>
    <n v="-185.04669999999999"/>
    <n v="-1"/>
  </r>
  <r>
    <x v="1052"/>
    <n v="6773998"/>
    <s v="NON-PROFESSIONAL USER"/>
    <s v="00677399870706"/>
    <s v="(66) 0918524645"/>
    <s v="152374"/>
    <x v="3"/>
    <n v="185.04669999999999"/>
    <n v="1"/>
    <n v="0.50697726027397261"/>
    <m/>
    <m/>
    <n v="0"/>
    <x v="14"/>
    <n v="-185.04669999999999"/>
    <n v="-1"/>
  </r>
  <r>
    <x v="1053"/>
    <n v="41627625"/>
    <s v="Self-Regist: End-User"/>
    <s v="04162762580797"/>
    <s v="(66) 0818256939"/>
    <s v="152374"/>
    <x v="3"/>
    <n v="185.04669999999999"/>
    <n v="1"/>
    <n v="0.50697726027397261"/>
    <m/>
    <m/>
    <n v="0"/>
    <x v="14"/>
    <n v="-185.04669999999999"/>
    <n v="-1"/>
  </r>
  <r>
    <x v="1054"/>
    <n v="6725143"/>
    <s v="NON-PROFESSIONAL USER"/>
    <s v="00672514380706"/>
    <s v="(66) 0850304025"/>
    <s v="152374"/>
    <x v="3"/>
    <n v="185.04669999999999"/>
    <n v="1"/>
    <n v="0.50697726027397261"/>
    <m/>
    <m/>
    <n v="0"/>
    <x v="14"/>
    <n v="-185.04669999999999"/>
    <n v="-1"/>
  </r>
  <r>
    <x v="1055"/>
    <n v="6777150"/>
    <s v="NON-PROFESSIONAL USER"/>
    <s v="00677715060706"/>
    <s v="(66) 0882692118"/>
    <s v="152374"/>
    <x v="3"/>
    <n v="185.04669999999999"/>
    <n v="1"/>
    <n v="0.50697726027397261"/>
    <m/>
    <m/>
    <n v="0"/>
    <x v="14"/>
    <n v="-185.04669999999999"/>
    <n v="-1"/>
  </r>
  <r>
    <x v="1056"/>
    <n v="6772772"/>
    <s v="MINIMART"/>
    <s v="00677277290106"/>
    <s v="(66) 0819938728"/>
    <s v="152374"/>
    <x v="3"/>
    <n v="185.04669999999999"/>
    <n v="1"/>
    <n v="0.50697726027397261"/>
    <m/>
    <m/>
    <n v="0"/>
    <x v="14"/>
    <n v="-185.04669999999999"/>
    <n v="-1"/>
  </r>
  <r>
    <x v="1057"/>
    <n v="6768628"/>
    <s v="NON-PROFESSIONAL USER"/>
    <s v="00676862890706"/>
    <s v="(66) 0952413456"/>
    <s v="152374"/>
    <x v="3"/>
    <n v="185.04669999999999"/>
    <n v="1"/>
    <n v="0.50697726027397261"/>
    <m/>
    <m/>
    <n v="0"/>
    <x v="14"/>
    <n v="-185.04669999999999"/>
    <n v="-1"/>
  </r>
  <r>
    <x v="1058"/>
    <n v="6757489"/>
    <s v="Self-Regist: End-User"/>
    <s v="00675748920797"/>
    <s v="(66) 0954528016"/>
    <s v="152374"/>
    <x v="3"/>
    <n v="185.04669999999999"/>
    <n v="1"/>
    <n v="0.50697726027397261"/>
    <m/>
    <m/>
    <n v="0"/>
    <x v="14"/>
    <n v="-185.04669999999999"/>
    <n v="-1"/>
  </r>
  <r>
    <x v="1059"/>
    <n v="6794260"/>
    <s v="Self-Regist: End-User"/>
    <s v="00679426000797"/>
    <s v="(66) 0957341782"/>
    <s v="152374"/>
    <x v="3"/>
    <n v="185.04669999999999"/>
    <n v="1"/>
    <n v="0.50697726027397261"/>
    <m/>
    <m/>
    <n v="0"/>
    <x v="14"/>
    <n v="-185.04669999999999"/>
    <n v="-1"/>
  </r>
  <r>
    <x v="1060"/>
    <n v="89043124"/>
    <s v="NON-PROFESSIONAL USER"/>
    <s v="08904312440706"/>
    <s v="(66) 0615199266"/>
    <s v="152374"/>
    <x v="3"/>
    <n v="185.04669999999999"/>
    <n v="1"/>
    <n v="0.50697726027397261"/>
    <m/>
    <m/>
    <n v="0"/>
    <x v="14"/>
    <n v="-185.04669999999999"/>
    <n v="-1"/>
  </r>
  <r>
    <x v="1061"/>
    <n v="81014993"/>
    <s v="COFFEE/DRINKS/SNACK/BAKERY SHOP"/>
    <s v="08101499350322"/>
    <s v="(66) 0832596962"/>
    <s v="152374"/>
    <x v="3"/>
    <n v="185.04669999999999"/>
    <n v="1"/>
    <n v="0.50697726027397261"/>
    <m/>
    <m/>
    <n v="0"/>
    <x v="14"/>
    <n v="-185.04669999999999"/>
    <n v="-1"/>
  </r>
  <r>
    <x v="1062"/>
    <n v="6788665"/>
    <s v="Self-Regist: End-User"/>
    <s v="00678866580797"/>
    <s v="(66) 0621325979"/>
    <s v="152374"/>
    <x v="3"/>
    <n v="185.04669999999999"/>
    <n v="1"/>
    <n v="0.50697726027397261"/>
    <m/>
    <m/>
    <n v="0"/>
    <x v="14"/>
    <n v="-185.04669999999999"/>
    <n v="-1"/>
  </r>
  <r>
    <x v="1063"/>
    <n v="41629790"/>
    <s v="Self-Regist: End-User"/>
    <s v="04162979050797"/>
    <s v="(66) 0870939372"/>
    <s v="152374"/>
    <x v="3"/>
    <n v="185.04669999999999"/>
    <n v="1"/>
    <n v="0.50697726027397261"/>
    <m/>
    <m/>
    <n v="0"/>
    <x v="14"/>
    <n v="-185.04669999999999"/>
    <n v="-1"/>
  </r>
  <r>
    <x v="1064"/>
    <n v="6144727"/>
    <s v="OTHER NON-FOOD SHOP"/>
    <s v="0614472720230"/>
    <m/>
    <s v="152375"/>
    <x v="7"/>
    <n v="185.04669999999999"/>
    <n v="1"/>
    <n v="0.50697726027397261"/>
    <m/>
    <m/>
    <n v="0"/>
    <x v="14"/>
    <n v="-185.04669999999999"/>
    <n v="-1"/>
  </r>
  <r>
    <x v="1065"/>
    <n v="41641671"/>
    <s v="PUB/BAR/KARAOKE"/>
    <s v="04164167150305"/>
    <s v="(66) 0800948696"/>
    <s v="152374"/>
    <x v="3"/>
    <n v="185.04669999999999"/>
    <n v="1"/>
    <n v="0.50697726027397261"/>
    <m/>
    <m/>
    <n v="0"/>
    <x v="14"/>
    <n v="-185.04669999999999"/>
    <n v="-1"/>
  </r>
  <r>
    <x v="1066"/>
    <n v="34562195"/>
    <s v="NON-PROFESSIONAL USER"/>
    <s v="03456219570706"/>
    <s v="(66) 0815954239"/>
    <s v="152374"/>
    <x v="3"/>
    <n v="185.04669999999999"/>
    <n v="1"/>
    <n v="0.50697726027397261"/>
    <m/>
    <m/>
    <n v="0"/>
    <x v="14"/>
    <n v="-185.04669999999999"/>
    <n v="-1"/>
  </r>
  <r>
    <x v="1067"/>
    <n v="34549804"/>
    <s v="COFFEE/DRINKS/SNACK KIOSK"/>
    <s v="03454980401332"/>
    <s v="(66) 0877898902"/>
    <s v="152375"/>
    <x v="7"/>
    <n v="185.04669999999999"/>
    <n v="1"/>
    <n v="0.50697726027397261"/>
    <m/>
    <m/>
    <n v="0"/>
    <x v="14"/>
    <n v="-185.04669999999999"/>
    <n v="-1"/>
  </r>
  <r>
    <x v="1068"/>
    <n v="42627492"/>
    <s v="NON-PROFESSIONAL USER"/>
    <s v="04262749240706"/>
    <s v="(66) 0969720211"/>
    <s v="152374"/>
    <x v="3"/>
    <n v="185.04669999999999"/>
    <n v="1"/>
    <n v="0.50697726027397261"/>
    <m/>
    <m/>
    <n v="0"/>
    <x v="14"/>
    <n v="-185.04669999999999"/>
    <n v="-1"/>
  </r>
  <r>
    <x v="1069"/>
    <n v="6744042"/>
    <s v="Self-Regist: End-User"/>
    <s v="00674404280797"/>
    <s v="(66) 0875846339"/>
    <s v="152374"/>
    <x v="3"/>
    <n v="185.04669999999999"/>
    <n v="1"/>
    <n v="0.50697726027397261"/>
    <m/>
    <m/>
    <n v="0"/>
    <x v="14"/>
    <n v="-185.04669999999999"/>
    <n v="-1"/>
  </r>
  <r>
    <x v="1070"/>
    <n v="42618395"/>
    <s v="NON-PROFESSIONAL USER"/>
    <s v="04261839570706"/>
    <s v="(66) 0843789954"/>
    <s v="152374"/>
    <x v="3"/>
    <n v="185.04669999999999"/>
    <n v="1"/>
    <n v="0.50697726027397261"/>
    <m/>
    <m/>
    <n v="0"/>
    <x v="14"/>
    <n v="-185.04669999999999"/>
    <n v="-1"/>
  </r>
  <r>
    <x v="1071"/>
    <n v="1856198"/>
    <s v="Self-Regist: End-User"/>
    <s v="00185619800797"/>
    <s v="(66) 0635245435"/>
    <s v="152374"/>
    <x v="3"/>
    <n v="185.04669999999999"/>
    <n v="1"/>
    <n v="0.50697726027397261"/>
    <m/>
    <m/>
    <n v="0"/>
    <x v="14"/>
    <n v="-185.04669999999999"/>
    <n v="-1"/>
  </r>
  <r>
    <x v="1072"/>
    <n v="52045442"/>
    <s v="SMALL RETAIL SHOP/STALL"/>
    <s v="5204544200101"/>
    <s v="(66) 0987645457"/>
    <s v="152374"/>
    <x v="3"/>
    <n v="185.04669999999999"/>
    <n v="1"/>
    <n v="0.50697726027397261"/>
    <m/>
    <m/>
    <n v="0"/>
    <x v="14"/>
    <n v="-185.04669999999999"/>
    <n v="-1"/>
  </r>
  <r>
    <x v="1073"/>
    <n v="6639924"/>
    <s v="NON-PROFESSIONAL USER"/>
    <s v="0663992400706"/>
    <s v="(66) 0898515509"/>
    <s v="152374"/>
    <x v="3"/>
    <n v="185.04669999999999"/>
    <n v="1"/>
    <n v="0.50697726027397261"/>
    <m/>
    <m/>
    <n v="0"/>
    <x v="14"/>
    <n v="-185.04669999999999"/>
    <n v="-1"/>
  </r>
  <r>
    <x v="1074"/>
    <n v="6789017"/>
    <s v="THAI FOOD"/>
    <s v="00678901730306"/>
    <s v="(66) 0844851856"/>
    <s v="152374"/>
    <x v="3"/>
    <n v="185.04669999999999"/>
    <n v="1"/>
    <n v="0.50697726027397261"/>
    <m/>
    <m/>
    <n v="0"/>
    <x v="14"/>
    <n v="-185.04669999999999"/>
    <n v="-1"/>
  </r>
  <r>
    <x v="1075"/>
    <n v="41644150"/>
    <s v="OTHER STREET FOOD SHOP"/>
    <s v="04164415090328"/>
    <s v="(66) 0801242517"/>
    <s v="152374"/>
    <x v="3"/>
    <n v="185.04669999999999"/>
    <n v="1"/>
    <n v="0.50697726027397261"/>
    <m/>
    <m/>
    <n v="0"/>
    <x v="14"/>
    <n v="-185.04669999999999"/>
    <n v="-1"/>
  </r>
  <r>
    <x v="1076"/>
    <n v="41046209"/>
    <s v="NON-PROFESSIONAL USER"/>
    <s v="4104620991706"/>
    <s v="(66) 0816683926"/>
    <s v="152374"/>
    <x v="3"/>
    <n v="185.04669999999999"/>
    <n v="1"/>
    <n v="0.50697726027397261"/>
    <m/>
    <m/>
    <n v="0"/>
    <x v="14"/>
    <n v="-185.04669999999999"/>
    <n v="-1"/>
  </r>
  <r>
    <x v="465"/>
    <n v="41047533"/>
    <s v="NON-PROFESSIONAL USER"/>
    <s v="4104753300706"/>
    <s v="(66) 0878167277"/>
    <s v="152375"/>
    <x v="7"/>
    <n v="185.04669999999999"/>
    <n v="1"/>
    <n v="0.50697726027397261"/>
    <m/>
    <m/>
    <n v="0"/>
    <x v="14"/>
    <n v="-185.04669999999999"/>
    <n v="-1"/>
  </r>
  <r>
    <x v="1077"/>
    <n v="6721714"/>
    <s v="OTHER NON-FOOD SHOP"/>
    <s v="00672171450230"/>
    <s v="(66) 0817247734"/>
    <s v="152374"/>
    <x v="3"/>
    <n v="185.04669999999999"/>
    <n v="1"/>
    <n v="0.50697726027397261"/>
    <m/>
    <m/>
    <n v="0"/>
    <x v="14"/>
    <n v="-185.04669999999999"/>
    <n v="-1"/>
  </r>
  <r>
    <x v="1078"/>
    <n v="52040963"/>
    <s v="NON-PROFESSIONAL USER"/>
    <s v="5204096390706"/>
    <s v="(66) 0632691754"/>
    <s v="152374"/>
    <x v="3"/>
    <n v="185.04669999999999"/>
    <n v="1"/>
    <n v="0.50697726027397261"/>
    <m/>
    <m/>
    <n v="0"/>
    <x v="14"/>
    <n v="-185.04669999999999"/>
    <n v="-1"/>
  </r>
  <r>
    <x v="1079"/>
    <n v="52538037"/>
    <s v="SMALL RETAIL SHOP/STALL"/>
    <s v="05253803710101"/>
    <s v="(66) 0891224347"/>
    <s v="152374"/>
    <x v="3"/>
    <n v="185.04669999999999"/>
    <n v="1"/>
    <n v="0.50697726027397261"/>
    <m/>
    <m/>
    <n v="0"/>
    <x v="14"/>
    <n v="-185.04669999999999"/>
    <n v="-1"/>
  </r>
  <r>
    <x v="1080"/>
    <n v="34027184"/>
    <s v="NOODLE FOOD SHOP"/>
    <s v="3402718460319"/>
    <s v="(66) 0894350891"/>
    <s v="152374"/>
    <x v="3"/>
    <n v="185.04669999999999"/>
    <n v="1"/>
    <n v="0.50697726027397261"/>
    <m/>
    <m/>
    <n v="0"/>
    <x v="14"/>
    <n v="-185.04669999999999"/>
    <n v="-1"/>
  </r>
  <r>
    <x v="1081"/>
    <n v="41058941"/>
    <s v="NON-PROFESSIONAL USER"/>
    <s v="4105894130706"/>
    <s v="(66) 0843688826"/>
    <s v="152375"/>
    <x v="7"/>
    <n v="185.04669999999999"/>
    <n v="1"/>
    <n v="0.50697726027397261"/>
    <m/>
    <m/>
    <n v="0"/>
    <x v="14"/>
    <n v="-185.04669999999999"/>
    <n v="-1"/>
  </r>
  <r>
    <x v="1082"/>
    <n v="6770204"/>
    <s v="NON-PROFESSIONAL USER"/>
    <s v="00677020450706"/>
    <s v="(66) 0800639600"/>
    <s v="152374"/>
    <x v="3"/>
    <n v="185.04669999999999"/>
    <n v="1"/>
    <n v="0.50697726027397261"/>
    <m/>
    <m/>
    <n v="0"/>
    <x v="14"/>
    <n v="-185.04669999999999"/>
    <n v="-1"/>
  </r>
  <r>
    <x v="1083"/>
    <n v="6060229"/>
    <s v="OTHER NON-FOOD SHOP"/>
    <s v="0606022960230"/>
    <s v="(66) 0899495916"/>
    <s v="152374"/>
    <x v="3"/>
    <n v="185.04669999999999"/>
    <n v="1"/>
    <n v="0.50697726027397261"/>
    <m/>
    <m/>
    <n v="0"/>
    <x v="14"/>
    <n v="-185.04669999999999"/>
    <n v="-1"/>
  </r>
  <r>
    <x v="1084"/>
    <n v="6725886"/>
    <s v="FRESH FOOD WHOLESALER"/>
    <s v="00672588620602"/>
    <s v="(66) 0626822619"/>
    <s v="152374"/>
    <x v="3"/>
    <n v="185.04669999999999"/>
    <n v="1"/>
    <n v="0.50697726027397261"/>
    <m/>
    <m/>
    <n v="0"/>
    <x v="14"/>
    <n v="-185.04669999999999"/>
    <n v="-1"/>
  </r>
  <r>
    <x v="1085"/>
    <n v="6757262"/>
    <s v="OTHER FOOD RETAIL SHOP"/>
    <s v="00675726291130"/>
    <s v="(66) 0923623664"/>
    <s v="152374"/>
    <x v="3"/>
    <n v="185.04669999999999"/>
    <n v="1"/>
    <n v="0.50697726027397261"/>
    <m/>
    <m/>
    <n v="0"/>
    <x v="14"/>
    <n v="-185.04669999999999"/>
    <n v="-1"/>
  </r>
  <r>
    <x v="168"/>
    <n v="6782767"/>
    <s v="PUB/BAR/KARAOKE"/>
    <s v="00678276750305"/>
    <s v="(66) 0882524140"/>
    <s v="152375"/>
    <x v="7"/>
    <n v="185.04669999999999"/>
    <n v="1"/>
    <n v="0.50697726027397261"/>
    <m/>
    <m/>
    <n v="0"/>
    <x v="14"/>
    <n v="-185.04669999999999"/>
    <n v="-1"/>
  </r>
  <r>
    <x v="1086"/>
    <n v="6728817"/>
    <s v="FOUNDATION/ASSOCIATION/ROTARY"/>
    <s v="00672881760505"/>
    <s v="(66) 0920308593"/>
    <s v="152374"/>
    <x v="3"/>
    <n v="185.04669999999999"/>
    <n v="1"/>
    <n v="0.50697726027397261"/>
    <m/>
    <m/>
    <n v="0"/>
    <x v="14"/>
    <n v="-185.04669999999999"/>
    <n v="-1"/>
  </r>
  <r>
    <x v="1087"/>
    <n v="6723198"/>
    <s v="OTHER COMMERCIAL SERVICE"/>
    <s v="00672319890408"/>
    <s v="(66) 0869109795"/>
    <s v="152374"/>
    <x v="3"/>
    <n v="185.04669999999999"/>
    <n v="1"/>
    <n v="0.50697726027397261"/>
    <m/>
    <m/>
    <n v="0"/>
    <x v="14"/>
    <n v="-185.04669999999999"/>
    <n v="-1"/>
  </r>
  <r>
    <x v="1088"/>
    <n v="6790202"/>
    <s v="OTHER EDUCATIONAL INSTITUTION"/>
    <s v="00679020220511"/>
    <s v="(66) 0631050169"/>
    <s v="152374"/>
    <x v="3"/>
    <n v="185.04669999999999"/>
    <n v="1"/>
    <n v="0.50697726027397261"/>
    <m/>
    <m/>
    <n v="0"/>
    <x v="14"/>
    <n v="-185.04669999999999"/>
    <n v="-1"/>
  </r>
  <r>
    <x v="1089"/>
    <n v="6740793"/>
    <s v="OTHER COMMERCIAL SERVICE"/>
    <s v="00674079390430"/>
    <s v="(66) 0936266142"/>
    <s v="152375"/>
    <x v="7"/>
    <n v="185.04669999999999"/>
    <n v="1"/>
    <n v="0.50697726027397261"/>
    <m/>
    <m/>
    <n v="0"/>
    <x v="14"/>
    <n v="-185.04669999999999"/>
    <n v="-1"/>
  </r>
  <r>
    <x v="1090"/>
    <n v="6741394"/>
    <s v="APARTMENT/DORMITORY"/>
    <s v="00674139490301"/>
    <s v="(66) 0815312999"/>
    <s v="152374"/>
    <x v="3"/>
    <n v="185.04669999999999"/>
    <n v="1"/>
    <n v="0.50697726027397261"/>
    <m/>
    <m/>
    <n v="0"/>
    <x v="14"/>
    <n v="-185.04669999999999"/>
    <n v="-1"/>
  </r>
  <r>
    <x v="1091"/>
    <n v="6766952"/>
    <s v="Self-Regist: End-User"/>
    <s v="00676695260797"/>
    <s v="(66) 0850407555"/>
    <s v="152374"/>
    <x v="3"/>
    <n v="185.04669999999999"/>
    <n v="1"/>
    <n v="0.50697726027397261"/>
    <m/>
    <m/>
    <n v="0"/>
    <x v="14"/>
    <n v="-185.04669999999999"/>
    <n v="-1"/>
  </r>
  <r>
    <x v="1092"/>
    <n v="50015960"/>
    <s v="NON-PROFESSIONAL USER"/>
    <s v="5001596041706"/>
    <s v="(66) 0885539155"/>
    <s v="152374"/>
    <x v="3"/>
    <n v="185.04669999999999"/>
    <n v="1"/>
    <n v="0.50697726027397261"/>
    <m/>
    <m/>
    <n v="0"/>
    <x v="14"/>
    <n v="-185.04669999999999"/>
    <n v="-1"/>
  </r>
  <r>
    <x v="1093"/>
    <n v="6730493"/>
    <s v="COFFEE/DRINKS/SNACK/BAKERY SHOP"/>
    <s v="00673049390322"/>
    <s v="(66) 0625455963"/>
    <s v="152374"/>
    <x v="3"/>
    <n v="185.04669999999999"/>
    <n v="1"/>
    <n v="0.50697726027397261"/>
    <m/>
    <m/>
    <n v="0"/>
    <x v="14"/>
    <n v="-185.04669999999999"/>
    <n v="-1"/>
  </r>
  <r>
    <x v="1093"/>
    <n v="6730493"/>
    <s v="COFFEE/DRINKS/SNACK/BAKERY SHOP"/>
    <s v="00673049390322"/>
    <s v="(66) 0625455963"/>
    <s v="152375"/>
    <x v="7"/>
    <n v="185.04669999999999"/>
    <n v="1"/>
    <n v="0.50697726027397261"/>
    <m/>
    <m/>
    <n v="0"/>
    <x v="14"/>
    <n v="-185.04669999999999"/>
    <n v="-1"/>
  </r>
  <r>
    <x v="1094"/>
    <n v="6141595"/>
    <s v="OTHER FOOD KIOSK"/>
    <s v="0614159570331"/>
    <m/>
    <s v="152374"/>
    <x v="3"/>
    <n v="185.04669999999999"/>
    <n v="1"/>
    <n v="0.50697726027397261"/>
    <m/>
    <m/>
    <n v="0"/>
    <x v="14"/>
    <n v="-185.04669999999999"/>
    <n v="-1"/>
  </r>
  <r>
    <x v="1095"/>
    <n v="6739612"/>
    <s v="HOTEL &amp; RESORT ( C )"/>
    <s v="00673961250302"/>
    <s v="(66) 0895565678"/>
    <s v="152374"/>
    <x v="3"/>
    <n v="185.04669999999999"/>
    <n v="1"/>
    <n v="0.50697726027397261"/>
    <m/>
    <m/>
    <n v="0"/>
    <x v="14"/>
    <n v="-185.04669999999999"/>
    <n v="-1"/>
  </r>
  <r>
    <x v="1096"/>
    <n v="50510329"/>
    <s v="HOTEL &amp; RESORT ( C )"/>
    <s v="05051032940302"/>
    <s v="(66) 0840474966"/>
    <s v="152374"/>
    <x v="3"/>
    <n v="185.04669999999999"/>
    <n v="1"/>
    <n v="0.50697726027397261"/>
    <m/>
    <m/>
    <n v="0"/>
    <x v="14"/>
    <n v="-185.04669999999999"/>
    <n v="-1"/>
  </r>
  <r>
    <x v="1097"/>
    <n v="6758635"/>
    <s v="Self-Regist: Restaurant"/>
    <s v="00675863580397"/>
    <s v="(66) 0816458680"/>
    <s v="152374"/>
    <x v="3"/>
    <n v="185.04669999999999"/>
    <n v="1"/>
    <n v="0.50697726027397261"/>
    <m/>
    <m/>
    <n v="0"/>
    <x v="14"/>
    <n v="-185.04669999999999"/>
    <n v="-1"/>
  </r>
  <r>
    <x v="323"/>
    <n v="6176760"/>
    <s v="SMALL RETAIL SHOP/STALL"/>
    <s v="0617676080101"/>
    <s v="(66) 0864469810"/>
    <s v="152375"/>
    <x v="7"/>
    <n v="185.04669999999999"/>
    <n v="1"/>
    <n v="0.50697726027397261"/>
    <m/>
    <m/>
    <n v="0"/>
    <x v="14"/>
    <n v="-185.04669999999999"/>
    <n v="-1"/>
  </r>
  <r>
    <x v="1098"/>
    <n v="6124346"/>
    <s v="SALON &amp; BEAUTY SHOP"/>
    <s v="0612434660402"/>
    <s v="(66) 0861154626"/>
    <s v="152374"/>
    <x v="3"/>
    <n v="185.04669999999999"/>
    <n v="1"/>
    <n v="0.50697726027397261"/>
    <m/>
    <m/>
    <n v="0"/>
    <x v="14"/>
    <n v="-185.04669999999999"/>
    <n v="-1"/>
  </r>
  <r>
    <x v="481"/>
    <n v="5941608"/>
    <s v="Self-Regist: End-User"/>
    <s v="00594160870797"/>
    <s v="(66) 0875051552"/>
    <s v="152375"/>
    <x v="7"/>
    <n v="185.04669999999999"/>
    <n v="1"/>
    <n v="0.50697726027397261"/>
    <m/>
    <m/>
    <n v="0"/>
    <x v="14"/>
    <n v="-185.04669999999999"/>
    <n v="-1"/>
  </r>
  <r>
    <x v="468"/>
    <n v="6047134"/>
    <s v="SMALL RETAIL SHOP/STALL"/>
    <s v="0604713422101"/>
    <s v="(66) 0818835028"/>
    <s v="152374"/>
    <x v="3"/>
    <n v="185.04669999999999"/>
    <n v="1"/>
    <n v="0.50697726027397261"/>
    <m/>
    <m/>
    <n v="0"/>
    <x v="14"/>
    <n v="-185.04669999999999"/>
    <n v="-1"/>
  </r>
  <r>
    <x v="1099"/>
    <n v="6734251"/>
    <s v="SMALL RETAIL SHOP/STALL"/>
    <s v="00673425110101"/>
    <s v="(66) 0817242210"/>
    <s v="152374"/>
    <x v="3"/>
    <n v="185.04669999999999"/>
    <n v="1"/>
    <n v="0.50697726027397261"/>
    <m/>
    <m/>
    <n v="0"/>
    <x v="14"/>
    <n v="-185.04669999999999"/>
    <n v="-1"/>
  </r>
  <r>
    <x v="1100"/>
    <n v="41601874"/>
    <s v="NON-PROFESSIONAL USER"/>
    <s v="04160187470706"/>
    <s v="(66) 0835151224"/>
    <s v="152374"/>
    <x v="3"/>
    <n v="185.04669999999999"/>
    <n v="1"/>
    <n v="0.50697726027397261"/>
    <m/>
    <m/>
    <n v="0"/>
    <x v="14"/>
    <n v="-185.04669999999999"/>
    <n v="-1"/>
  </r>
  <r>
    <x v="1101"/>
    <n v="34041058"/>
    <s v="DRUGS STORE"/>
    <s v="3404105880104"/>
    <s v="(66) 0818822141"/>
    <s v="152374"/>
    <x v="3"/>
    <n v="185.04669999999999"/>
    <n v="1"/>
    <n v="0.50697726027397261"/>
    <m/>
    <m/>
    <n v="0"/>
    <x v="14"/>
    <n v="-185.04669999999999"/>
    <n v="-1"/>
  </r>
  <r>
    <x v="1102"/>
    <n v="6793875"/>
    <s v="PUB/BAR/KARAOKE"/>
    <s v="00679387511305"/>
    <s v="(66) 0902996414"/>
    <s v="152374"/>
    <x v="3"/>
    <n v="185.04669999999999"/>
    <n v="1"/>
    <n v="0.50697726027397261"/>
    <m/>
    <m/>
    <n v="0"/>
    <x v="14"/>
    <n v="-185.04669999999999"/>
    <n v="-1"/>
  </r>
  <r>
    <x v="1103"/>
    <n v="50518552"/>
    <s v="VARIETY FOOD SHOP"/>
    <s v="05051855290318"/>
    <s v="(66) 0834750586"/>
    <s v="152374"/>
    <x v="3"/>
    <n v="185.04669999999999"/>
    <n v="1"/>
    <n v="0.50697726027397261"/>
    <m/>
    <m/>
    <n v="0"/>
    <x v="14"/>
    <n v="-185.04669999999999"/>
    <n v="-1"/>
  </r>
  <r>
    <x v="1104"/>
    <n v="50535245"/>
    <s v="Self-Regist: End-User"/>
    <s v="05053524560797"/>
    <s v="(66) 0892649963"/>
    <s v="152374"/>
    <x v="3"/>
    <n v="185.04669999999999"/>
    <n v="1"/>
    <n v="0.50697726027397261"/>
    <m/>
    <m/>
    <n v="0"/>
    <x v="14"/>
    <n v="-185.04669999999999"/>
    <n v="-1"/>
  </r>
  <r>
    <x v="1105"/>
    <n v="6768561"/>
    <s v="NON-PROFESSIONAL USER"/>
    <s v="00676856111706"/>
    <s v="(66) 0979388963"/>
    <s v="152374"/>
    <x v="3"/>
    <n v="185.04669999999999"/>
    <n v="1"/>
    <n v="0.50697726027397261"/>
    <m/>
    <m/>
    <n v="0"/>
    <x v="14"/>
    <n v="-185.04669999999999"/>
    <n v="-1"/>
  </r>
  <r>
    <x v="315"/>
    <n v="6784111"/>
    <s v="NON-PROFESSIONAL USER"/>
    <s v="00678411140706"/>
    <s v="(66) 0937595173"/>
    <s v="152374"/>
    <x v="3"/>
    <n v="185.04669999999999"/>
    <n v="1"/>
    <n v="0.50697726027397261"/>
    <m/>
    <m/>
    <n v="0"/>
    <x v="14"/>
    <n v="-185.04669999999999"/>
    <n v="-1"/>
  </r>
  <r>
    <x v="1106"/>
    <n v="6782007"/>
    <s v="Self-Regist: End-User"/>
    <s v="00678200710797"/>
    <s v="(66) 0819491194"/>
    <s v="152374"/>
    <x v="3"/>
    <n v="185.04669999999999"/>
    <n v="1"/>
    <n v="0.50697726027397261"/>
    <m/>
    <m/>
    <n v="0"/>
    <x v="14"/>
    <n v="-185.04669999999999"/>
    <n v="-1"/>
  </r>
  <r>
    <x v="1107"/>
    <n v="50521573"/>
    <s v="SMALL RETAIL SHOP/STALL"/>
    <s v="05052157370101"/>
    <s v="(66) 0821803191"/>
    <s v="152374"/>
    <x v="3"/>
    <n v="185.04669999999999"/>
    <n v="1"/>
    <n v="0.50697726027397261"/>
    <m/>
    <m/>
    <n v="0"/>
    <x v="14"/>
    <n v="-185.04669999999999"/>
    <n v="-1"/>
  </r>
  <r>
    <x v="1108"/>
    <n v="6739539"/>
    <s v="OTHER ASIAN FOOD"/>
    <s v="00673953970319"/>
    <s v="(66) 0811693955"/>
    <s v="152375"/>
    <x v="7"/>
    <n v="185.04669999999999"/>
    <n v="1"/>
    <n v="0.50697726027397261"/>
    <m/>
    <m/>
    <n v="0"/>
    <x v="14"/>
    <n v="-185.04669999999999"/>
    <n v="-1"/>
  </r>
  <r>
    <x v="1109"/>
    <n v="6000589"/>
    <s v="OTHER COMMERCIAL SERVICE"/>
    <s v="0600058991430"/>
    <s v="(66) 0619159789"/>
    <s v="152374"/>
    <x v="3"/>
    <n v="185.04669999999999"/>
    <n v="1"/>
    <n v="0.50697726027397261"/>
    <m/>
    <m/>
    <n v="0"/>
    <x v="14"/>
    <n v="-185.04669999999999"/>
    <n v="-1"/>
  </r>
  <r>
    <x v="1109"/>
    <n v="6000589"/>
    <s v="OTHER COMMERCIAL SERVICE"/>
    <s v="0600058991430"/>
    <s v="(66) 0619159789"/>
    <s v="152375"/>
    <x v="7"/>
    <n v="185.04669999999999"/>
    <n v="1"/>
    <n v="0.50697726027397261"/>
    <m/>
    <m/>
    <n v="0"/>
    <x v="14"/>
    <n v="-185.04669999999999"/>
    <n v="-1"/>
  </r>
  <r>
    <x v="1110"/>
    <n v="41624700"/>
    <s v="PORK PAN/BARBECUE/SUKI"/>
    <s v="04162470071317"/>
    <s v="(66) 0819305746"/>
    <s v="152375"/>
    <x v="7"/>
    <n v="185.04669999999999"/>
    <n v="1"/>
    <n v="0.50697726027397261"/>
    <m/>
    <m/>
    <n v="0"/>
    <x v="14"/>
    <n v="-185.04669999999999"/>
    <n v="-1"/>
  </r>
  <r>
    <x v="1111"/>
    <n v="34027555"/>
    <s v="SMALL RETAIL SHOP/STALL"/>
    <s v="3402755580101"/>
    <s v="(66) 0819927790"/>
    <s v="152374"/>
    <x v="3"/>
    <n v="185.04669999999999"/>
    <n v="1"/>
    <n v="0.50697726027397261"/>
    <m/>
    <m/>
    <n v="0"/>
    <x v="14"/>
    <n v="-185.04669999999999"/>
    <n v="-1"/>
  </r>
  <r>
    <x v="470"/>
    <n v="6751000"/>
    <s v="COFFEE/DRINKS/SNACK/BAKERY SHOP"/>
    <s v="00675100080322"/>
    <s v="(66) 0810008146"/>
    <s v="152375"/>
    <x v="7"/>
    <n v="185.04669999999999"/>
    <n v="1"/>
    <n v="0.50697726027397261"/>
    <m/>
    <m/>
    <n v="0"/>
    <x v="14"/>
    <n v="-185.04669999999999"/>
    <n v="-1"/>
  </r>
  <r>
    <x v="1112"/>
    <n v="6777249"/>
    <s v="THAI SPECIAL FOOD SHOP"/>
    <s v="00677724910327"/>
    <s v="(66) 0910797859"/>
    <s v="152374"/>
    <x v="3"/>
    <n v="185.04669999999999"/>
    <n v="1"/>
    <n v="0.50697726027397261"/>
    <m/>
    <m/>
    <n v="0"/>
    <x v="14"/>
    <n v="-185.04669999999999"/>
    <n v="-1"/>
  </r>
  <r>
    <x v="1113"/>
    <n v="103016749"/>
    <s v="OTHER INSTITUTION SERVICE"/>
    <s v="10301674910530"/>
    <s v="(66) 0856521915"/>
    <s v="152374"/>
    <x v="3"/>
    <n v="185.04669999999999"/>
    <n v="1"/>
    <n v="0.50697726027397261"/>
    <m/>
    <m/>
    <n v="0"/>
    <x v="14"/>
    <n v="-185.04669999999999"/>
    <n v="-1"/>
  </r>
  <r>
    <x v="1114"/>
    <n v="6116212"/>
    <s v="THAI SPECIAL FOOD SHOP"/>
    <s v="0611621240101"/>
    <s v="(66) 0949794642"/>
    <s v="152374"/>
    <x v="3"/>
    <n v="185.04669999999999"/>
    <n v="1"/>
    <n v="0.50697726027397261"/>
    <m/>
    <m/>
    <n v="0"/>
    <x v="14"/>
    <n v="-185.04669999999999"/>
    <n v="-1"/>
  </r>
  <r>
    <x v="1115"/>
    <n v="6748295"/>
    <s v="NON-PROFESSIONAL USER"/>
    <s v="00674829550706"/>
    <s v="(66) 0826428001"/>
    <s v="152374"/>
    <x v="3"/>
    <n v="185.04669999999999"/>
    <n v="1"/>
    <n v="0.50697726027397261"/>
    <m/>
    <m/>
    <n v="0"/>
    <x v="14"/>
    <n v="-185.04669999999999"/>
    <n v="-1"/>
  </r>
  <r>
    <x v="1116"/>
    <n v="6790073"/>
    <s v="OTHER STREET FOOD SHOP"/>
    <s v="00679007310328"/>
    <s v="(66) 0882633997"/>
    <s v="152374"/>
    <x v="3"/>
    <n v="185.04669999999999"/>
    <n v="1"/>
    <n v="0.50697726027397261"/>
    <m/>
    <m/>
    <n v="0"/>
    <x v="14"/>
    <n v="-185.04669999999999"/>
    <n v="-1"/>
  </r>
  <r>
    <x v="452"/>
    <n v="6771359"/>
    <s v="MINIMART"/>
    <s v="00677135970106"/>
    <s v="(66) 0642292624"/>
    <s v="152374"/>
    <x v="3"/>
    <n v="185.04669999999999"/>
    <n v="1"/>
    <n v="0.50697726027397261"/>
    <m/>
    <m/>
    <n v="0"/>
    <x v="14"/>
    <n v="-185.04669999999999"/>
    <n v="-1"/>
  </r>
  <r>
    <x v="1117"/>
    <n v="6157843"/>
    <s v="SMALL RETAIL SHOP/STALL"/>
    <s v="0615784381101"/>
    <s v="(66) 0855236621"/>
    <s v="152374"/>
    <x v="3"/>
    <n v="185.04669999999999"/>
    <n v="1"/>
    <n v="0.50697726027397261"/>
    <m/>
    <m/>
    <n v="0"/>
    <x v="14"/>
    <n v="-185.04669999999999"/>
    <n v="-1"/>
  </r>
  <r>
    <x v="1118"/>
    <n v="81018169"/>
    <s v="NON-PROFESSIONAL USER"/>
    <s v="08101816950706"/>
    <s v="(66) 0641049951"/>
    <s v="152374"/>
    <x v="3"/>
    <n v="185.04669999999999"/>
    <n v="1"/>
    <n v="0.50697726027397261"/>
    <m/>
    <m/>
    <n v="0"/>
    <x v="14"/>
    <n v="-185.04669999999999"/>
    <n v="-1"/>
  </r>
  <r>
    <x v="1119"/>
    <n v="6758009"/>
    <s v="NON-PROFESSIONAL USER"/>
    <s v="00675800900706"/>
    <s v="(66) 0835765777"/>
    <s v="152374"/>
    <x v="3"/>
    <n v="185.04669999999999"/>
    <n v="1"/>
    <n v="0.50697726027397261"/>
    <m/>
    <m/>
    <n v="0"/>
    <x v="14"/>
    <n v="-185.04669999999999"/>
    <n v="-1"/>
  </r>
  <r>
    <x v="1120"/>
    <n v="6618521"/>
    <s v="NON-PROFESSIONAL USER"/>
    <s v="0661852160706"/>
    <m/>
    <s v="152374"/>
    <x v="3"/>
    <n v="185.04669999999999"/>
    <n v="1"/>
    <n v="0.50697726027397261"/>
    <m/>
    <m/>
    <n v="0"/>
    <x v="14"/>
    <n v="-185.04669999999999"/>
    <n v="-1"/>
  </r>
  <r>
    <x v="1121"/>
    <n v="6777453"/>
    <s v="NON-PROFESSIONAL USER"/>
    <s v="00677745380706"/>
    <s v="(66) 0910792047"/>
    <s v="152374"/>
    <x v="3"/>
    <n v="185.04669999999999"/>
    <n v="1"/>
    <n v="0.50697726027397261"/>
    <m/>
    <m/>
    <n v="0"/>
    <x v="14"/>
    <n v="-185.04669999999999"/>
    <n v="-1"/>
  </r>
  <r>
    <x v="1122"/>
    <n v="145007223"/>
    <s v="Self-Regist: End-User"/>
    <s v="14500722350797"/>
    <s v="(66) 0931138425"/>
    <s v="152374"/>
    <x v="3"/>
    <n v="185.04669999999999"/>
    <n v="1"/>
    <n v="0.50697726027397261"/>
    <m/>
    <m/>
    <n v="0"/>
    <x v="14"/>
    <n v="-185.04669999999999"/>
    <n v="-1"/>
  </r>
  <r>
    <x v="1123"/>
    <n v="35036405"/>
    <s v="NON-PROFESSIONAL USER"/>
    <s v="3503640590706"/>
    <s v="(66) 0812735782"/>
    <s v="152374"/>
    <x v="3"/>
    <n v="185.04669999999999"/>
    <n v="1"/>
    <n v="0.50697726027397261"/>
    <m/>
    <m/>
    <n v="0"/>
    <x v="14"/>
    <n v="-185.04669999999999"/>
    <n v="-1"/>
  </r>
  <r>
    <x v="1124"/>
    <n v="6772980"/>
    <s v="BUTCHERY SHOP/STALL"/>
    <s v="00677298060103"/>
    <s v="(66) 0919995685"/>
    <s v="152374"/>
    <x v="3"/>
    <n v="185.04669999999999"/>
    <n v="1"/>
    <n v="0.50697726027397261"/>
    <m/>
    <m/>
    <n v="0"/>
    <x v="14"/>
    <n v="-185.04669999999999"/>
    <n v="-1"/>
  </r>
  <r>
    <x v="1124"/>
    <n v="6772980"/>
    <s v="BUTCHERY SHOP/STALL"/>
    <s v="00677298060103"/>
    <s v="(66) 0919995685"/>
    <s v="152375"/>
    <x v="7"/>
    <n v="185.04669999999999"/>
    <n v="1"/>
    <n v="0.50697726027397261"/>
    <m/>
    <m/>
    <n v="0"/>
    <x v="14"/>
    <n v="-185.04669999999999"/>
    <n v="-1"/>
  </r>
  <r>
    <x v="1125"/>
    <n v="6763681"/>
    <s v="SMALL RETAIL SHOP/STALL"/>
    <s v="00676368161101"/>
    <s v="(66) 0857201220"/>
    <s v="152374"/>
    <x v="3"/>
    <n v="185.04669999999999"/>
    <n v="1"/>
    <n v="0.50697726027397261"/>
    <m/>
    <m/>
    <n v="0"/>
    <x v="14"/>
    <n v="-185.04669999999999"/>
    <n v="-1"/>
  </r>
  <r>
    <x v="1126"/>
    <n v="41612004"/>
    <s v="NON-PROFESSIONAL USER"/>
    <s v="04161200470706"/>
    <s v="(66) 0896320593"/>
    <s v="152374"/>
    <x v="3"/>
    <n v="185.04669999999999"/>
    <n v="1"/>
    <n v="0.50697726027397261"/>
    <m/>
    <m/>
    <n v="0"/>
    <x v="14"/>
    <n v="-185.04669999999999"/>
    <n v="-1"/>
  </r>
  <r>
    <x v="1127"/>
    <n v="41634423"/>
    <s v="Self-Regist: End-User"/>
    <s v="04163442330797"/>
    <s v="(66) 0899323882"/>
    <s v="152374"/>
    <x v="3"/>
    <n v="185.04669999999999"/>
    <n v="1"/>
    <n v="0.50697726027397261"/>
    <m/>
    <m/>
    <n v="0"/>
    <x v="14"/>
    <n v="-185.04669999999999"/>
    <n v="-1"/>
  </r>
  <r>
    <x v="1128"/>
    <n v="50519472"/>
    <s v="BUTCHERY SHOP/STALL"/>
    <s v="05051947270103"/>
    <s v="(66) 0850308503"/>
    <s v="152374"/>
    <x v="3"/>
    <n v="185.04669999999999"/>
    <n v="1"/>
    <n v="0.50697726027397261"/>
    <m/>
    <m/>
    <n v="0"/>
    <x v="14"/>
    <n v="-185.04669999999999"/>
    <n v="-1"/>
  </r>
  <r>
    <x v="219"/>
    <n v="6173526"/>
    <s v="NON-PROFESSIONAL USER"/>
    <s v="0617352640706"/>
    <s v="(66) 0800348885"/>
    <s v="152374"/>
    <x v="3"/>
    <n v="185.04669999999999"/>
    <n v="1"/>
    <n v="0.50697726027397261"/>
    <m/>
    <m/>
    <n v="0"/>
    <x v="14"/>
    <n v="-185.04669999999999"/>
    <n v="-1"/>
  </r>
  <r>
    <x v="1129"/>
    <n v="6774305"/>
    <s v="Self-Regist: End-User"/>
    <s v="00677430540797"/>
    <s v="(66) 0627165553"/>
    <s v="152374"/>
    <x v="3"/>
    <n v="185.04669999999999"/>
    <n v="1"/>
    <n v="0.50697726027397261"/>
    <m/>
    <m/>
    <n v="0"/>
    <x v="14"/>
    <n v="-185.04669999999999"/>
    <n v="-1"/>
  </r>
  <r>
    <x v="1130"/>
    <n v="6058288"/>
    <s v="TRAVEL AGENT"/>
    <s v="0605828861408"/>
    <s v="(66) 019609451"/>
    <s v="152374"/>
    <x v="3"/>
    <n v="185.04669999999999"/>
    <n v="1"/>
    <n v="0.50697726027397261"/>
    <m/>
    <m/>
    <n v="0"/>
    <x v="14"/>
    <n v="-185.04669999999999"/>
    <n v="-1"/>
  </r>
  <r>
    <x v="1131"/>
    <n v="41634781"/>
    <s v="NON-PROFESSIONAL USER"/>
    <s v="04163478130706"/>
    <s v="(66) 0971980863"/>
    <s v="152375"/>
    <x v="7"/>
    <n v="185.04669999999999"/>
    <n v="1"/>
    <n v="0.50697726027397261"/>
    <m/>
    <m/>
    <n v="0"/>
    <x v="14"/>
    <n v="-185.04669999999999"/>
    <n v="-1"/>
  </r>
  <r>
    <x v="1132"/>
    <n v="87051901"/>
    <s v="NON-PROFESSIONAL USER"/>
    <s v="08705190160706"/>
    <s v="(66) 0940105063"/>
    <s v="152374"/>
    <x v="3"/>
    <n v="185.04669999999999"/>
    <n v="1"/>
    <n v="0.50697726027397261"/>
    <m/>
    <m/>
    <n v="0"/>
    <x v="14"/>
    <n v="-185.04669999999999"/>
    <n v="-1"/>
  </r>
  <r>
    <x v="1133"/>
    <n v="6038516"/>
    <s v="OTHER NON-FOOD SHOP"/>
    <s v="0603851660230"/>
    <m/>
    <s v="152374"/>
    <x v="3"/>
    <n v="185.04669999999999"/>
    <n v="1"/>
    <n v="0.50697726027397261"/>
    <m/>
    <m/>
    <n v="0"/>
    <x v="14"/>
    <n v="-185.04669999999999"/>
    <n v="-1"/>
  </r>
  <r>
    <x v="1134"/>
    <n v="6021554"/>
    <s v="FOOD &amp; NON-FOOD WHOLESALER"/>
    <s v="0602155450604"/>
    <s v="(66) 0818853796"/>
    <s v="152374"/>
    <x v="3"/>
    <n v="185.04669999999999"/>
    <n v="1"/>
    <n v="0.50697726027397261"/>
    <m/>
    <m/>
    <n v="0"/>
    <x v="14"/>
    <n v="-185.04669999999999"/>
    <n v="-1"/>
  </r>
  <r>
    <x v="1135"/>
    <n v="6733033"/>
    <s v="SMALL RETAIL SHOP/STALL"/>
    <s v="00673303350101"/>
    <s v="(66) 0657141952"/>
    <s v="152375"/>
    <x v="7"/>
    <n v="185.04669999999999"/>
    <n v="1"/>
    <n v="0.50697726027397261"/>
    <m/>
    <m/>
    <n v="0"/>
    <x v="14"/>
    <n v="-185.04669999999999"/>
    <n v="-1"/>
  </r>
  <r>
    <x v="1136"/>
    <n v="45001456"/>
    <s v="NOODLE FOOD SHOP"/>
    <s v="4500145600319"/>
    <s v="(66) 0832168877"/>
    <s v="152374"/>
    <x v="3"/>
    <n v="185.04669999999999"/>
    <n v="1"/>
    <n v="0.50697726027397261"/>
    <m/>
    <m/>
    <n v="0"/>
    <x v="14"/>
    <n v="-185.04669999999999"/>
    <n v="-1"/>
  </r>
  <r>
    <x v="1136"/>
    <n v="45001456"/>
    <s v="NOODLE FOOD SHOP"/>
    <s v="4500145600319"/>
    <s v="(66) 0832168877"/>
    <s v="152375"/>
    <x v="7"/>
    <n v="185.04669999999999"/>
    <n v="1"/>
    <n v="0.50697726027397261"/>
    <m/>
    <m/>
    <n v="0"/>
    <x v="14"/>
    <n v="-185.04669999999999"/>
    <n v="-1"/>
  </r>
  <r>
    <x v="1137"/>
    <n v="41612082"/>
    <s v="OTHER COMMERCIAL SERVICE"/>
    <s v="04161208200430"/>
    <s v="(66) 0815954474"/>
    <s v="152374"/>
    <x v="3"/>
    <n v="185.04669999999999"/>
    <n v="1"/>
    <n v="0.50697726027397261"/>
    <m/>
    <m/>
    <n v="0"/>
    <x v="14"/>
    <n v="-185.04669999999999"/>
    <n v="-1"/>
  </r>
  <r>
    <x v="1138"/>
    <n v="6158513"/>
    <s v="OTHER NON-FOOD SHOP"/>
    <s v="0615851370230"/>
    <m/>
    <s v="152375"/>
    <x v="7"/>
    <n v="185.04669999999999"/>
    <n v="1"/>
    <n v="0.50697726027397261"/>
    <m/>
    <m/>
    <n v="0"/>
    <x v="14"/>
    <n v="-185.04669999999999"/>
    <n v="-1"/>
  </r>
  <r>
    <x v="1139"/>
    <n v="52539016"/>
    <s v="OTHER COMMERCIAL SERVICE"/>
    <s v="05253901670430"/>
    <s v="(66) 0909931521"/>
    <s v="152374"/>
    <x v="3"/>
    <n v="185.04669999999999"/>
    <n v="1"/>
    <n v="0.50697726027397261"/>
    <m/>
    <m/>
    <n v="0"/>
    <x v="14"/>
    <n v="-185.04669999999999"/>
    <n v="-1"/>
  </r>
  <r>
    <x v="1140"/>
    <n v="87003266"/>
    <s v="OTHER NON-FOOD SHOP"/>
    <s v="8700326621230"/>
    <s v="(66) 0819507883"/>
    <s v="152374"/>
    <x v="3"/>
    <n v="185.04669999999999"/>
    <n v="1"/>
    <n v="0.50697726027397261"/>
    <m/>
    <m/>
    <n v="0"/>
    <x v="14"/>
    <n v="-185.04669999999999"/>
    <n v="-1"/>
  </r>
  <r>
    <x v="1141"/>
    <n v="6717535"/>
    <s v="NON-PROFESSIONAL USER"/>
    <s v="0671753520706"/>
    <s v="(66) 0882684062"/>
    <s v="152374"/>
    <x v="3"/>
    <n v="185.04669999999999"/>
    <n v="1"/>
    <n v="0.50697726027397261"/>
    <m/>
    <m/>
    <n v="0"/>
    <x v="14"/>
    <n v="-185.04669999999999"/>
    <n v="-1"/>
  </r>
  <r>
    <x v="1142"/>
    <n v="6781119"/>
    <s v="DRUGS STORE"/>
    <s v="00678111911104"/>
    <s v="(66) 0983919569"/>
    <s v="152374"/>
    <x v="3"/>
    <n v="185.04669999999999"/>
    <n v="1"/>
    <n v="0.50697726027397261"/>
    <m/>
    <m/>
    <n v="0"/>
    <x v="14"/>
    <n v="-185.04669999999999"/>
    <n v="-1"/>
  </r>
  <r>
    <x v="1143"/>
    <n v="118006000"/>
    <s v="NON-PROFESSIONAL USER"/>
    <s v="11800600050706"/>
    <s v="(66) 0993542391"/>
    <s v="152374"/>
    <x v="3"/>
    <n v="185.04669999999999"/>
    <n v="1"/>
    <n v="0.50697726027397261"/>
    <m/>
    <m/>
    <n v="0"/>
    <x v="14"/>
    <n v="-185.04669999999999"/>
    <n v="-1"/>
  </r>
  <r>
    <x v="1144"/>
    <n v="18155243"/>
    <s v="NON-PROFESSIONAL USER"/>
    <s v="1815524330706"/>
    <s v="(66) 098827571"/>
    <s v="152374"/>
    <x v="3"/>
    <n v="185.04669999999999"/>
    <n v="1"/>
    <n v="0.50697726027397261"/>
    <m/>
    <m/>
    <n v="0"/>
    <x v="14"/>
    <n v="-185.04669999999999"/>
    <n v="-1"/>
  </r>
  <r>
    <x v="1145"/>
    <n v="6778219"/>
    <s v="Self-Regist: End-User"/>
    <s v="00677821960797"/>
    <s v="(66) 0801229359"/>
    <s v="152374"/>
    <x v="3"/>
    <n v="185.04669999999999"/>
    <n v="1"/>
    <n v="0.50697726027397261"/>
    <m/>
    <m/>
    <n v="0"/>
    <x v="14"/>
    <n v="-185.04669999999999"/>
    <n v="-1"/>
  </r>
  <r>
    <x v="1146"/>
    <n v="50524687"/>
    <s v="NON-PROFESSIONAL USER"/>
    <s v="05052468720706"/>
    <s v="(66) 0816635794"/>
    <s v="152374"/>
    <x v="3"/>
    <n v="185.04669999999999"/>
    <n v="1"/>
    <n v="0.50697726027397261"/>
    <m/>
    <m/>
    <n v="0"/>
    <x v="14"/>
    <n v="-185.04669999999999"/>
    <n v="-1"/>
  </r>
  <r>
    <x v="1146"/>
    <n v="50524687"/>
    <s v="NON-PROFESSIONAL USER"/>
    <s v="05052468720706"/>
    <s v="(66) 0816635794"/>
    <s v="152375"/>
    <x v="7"/>
    <n v="185.04669999999999"/>
    <n v="1"/>
    <n v="0.50697726027397261"/>
    <m/>
    <m/>
    <n v="0"/>
    <x v="14"/>
    <n v="-185.04669999999999"/>
    <n v="-1"/>
  </r>
  <r>
    <x v="1147"/>
    <n v="34561637"/>
    <s v="Self-Regist: End-User"/>
    <s v="03456163780797"/>
    <s v="(66) 0924293090"/>
    <s v="152374"/>
    <x v="3"/>
    <n v="185.04669999999999"/>
    <n v="1"/>
    <n v="0.50697726027397261"/>
    <m/>
    <m/>
    <n v="0"/>
    <x v="14"/>
    <n v="-185.04669999999999"/>
    <n v="-1"/>
  </r>
  <r>
    <x v="1148"/>
    <n v="6791439"/>
    <s v="Self-Regist: End-User"/>
    <s v="00679143970797"/>
    <s v="(66) 0933069355"/>
    <s v="152374"/>
    <x v="3"/>
    <n v="185.04669999999999"/>
    <n v="1"/>
    <n v="0.50697726027397261"/>
    <m/>
    <m/>
    <n v="0"/>
    <x v="14"/>
    <n v="-185.04669999999999"/>
    <n v="-1"/>
  </r>
  <r>
    <x v="1149"/>
    <n v="6783223"/>
    <s v="NON-PROFESSIONAL USER"/>
    <s v="00678322320706"/>
    <s v="(66) 0898553107"/>
    <s v="152374"/>
    <x v="3"/>
    <n v="185.04669999999999"/>
    <n v="1"/>
    <n v="0.50697726027397261"/>
    <m/>
    <m/>
    <n v="0"/>
    <x v="14"/>
    <n v="-185.04669999999999"/>
    <n v="-1"/>
  </r>
  <r>
    <x v="1150"/>
    <n v="6754121"/>
    <s v="NON-PROFESSIONAL USER"/>
    <s v="00675412190706"/>
    <s v="(66) 0921169999"/>
    <s v="152374"/>
    <x v="3"/>
    <n v="185.04669999999999"/>
    <n v="1"/>
    <n v="0.50697726027397261"/>
    <m/>
    <m/>
    <n v="0"/>
    <x v="14"/>
    <n v="-185.04669999999999"/>
    <n v="-1"/>
  </r>
  <r>
    <x v="1151"/>
    <n v="50514361"/>
    <s v="THAI FOOD"/>
    <s v="05051436190306"/>
    <s v="(66) 0985623561"/>
    <s v="152375"/>
    <x v="7"/>
    <n v="185.04669999999999"/>
    <n v="1"/>
    <n v="0.50697726027397261"/>
    <m/>
    <m/>
    <n v="0"/>
    <x v="14"/>
    <n v="-185.04669999999999"/>
    <n v="-1"/>
  </r>
  <r>
    <x v="1152"/>
    <n v="41641394"/>
    <s v="NON-PROFESSIONAL USER"/>
    <s v="04164139470706"/>
    <s v="(66) 0816811263"/>
    <s v="152374"/>
    <x v="3"/>
    <n v="185.04669999999999"/>
    <n v="1"/>
    <n v="0.50697726027397261"/>
    <m/>
    <m/>
    <n v="0"/>
    <x v="14"/>
    <n v="-185.04669999999999"/>
    <n v="-1"/>
  </r>
  <r>
    <x v="1153"/>
    <n v="6761470"/>
    <s v="Self-Regist: End-User"/>
    <s v="00676147080797"/>
    <s v="(66) 0952753371"/>
    <s v="152374"/>
    <x v="3"/>
    <n v="185.04669999999999"/>
    <n v="1"/>
    <n v="0.50697726027397261"/>
    <m/>
    <m/>
    <n v="0"/>
    <x v="14"/>
    <n v="-185.04669999999999"/>
    <n v="-1"/>
  </r>
  <r>
    <x v="1154"/>
    <n v="6775449"/>
    <s v="Self-Regist: End-User"/>
    <s v="00677544911797"/>
    <s v="(66) 0932751752"/>
    <s v="152374"/>
    <x v="3"/>
    <n v="185.04669999999999"/>
    <n v="1"/>
    <n v="0.50697726027397261"/>
    <m/>
    <m/>
    <n v="0"/>
    <x v="14"/>
    <n v="-185.04669999999999"/>
    <n v="-1"/>
  </r>
  <r>
    <x v="1155"/>
    <n v="41636845"/>
    <s v="Self-Regist: End-User"/>
    <s v="04163684550797"/>
    <s v="(66) 0991116697"/>
    <s v="152375"/>
    <x v="7"/>
    <n v="185.04669999999999"/>
    <n v="1"/>
    <n v="0.50697726027397261"/>
    <m/>
    <m/>
    <n v="0"/>
    <x v="14"/>
    <n v="-185.04669999999999"/>
    <n v="-1"/>
  </r>
  <r>
    <x v="1156"/>
    <n v="6167553"/>
    <s v="PORK PAN/BARBECUE/SUKI"/>
    <s v="0616755320317"/>
    <s v="(66) 0818842235"/>
    <s v="152375"/>
    <x v="7"/>
    <n v="185.04669999999999"/>
    <n v="1"/>
    <n v="0.50697726027397261"/>
    <m/>
    <m/>
    <n v="0"/>
    <x v="14"/>
    <n v="-185.04669999999999"/>
    <n v="-1"/>
  </r>
  <r>
    <x v="1157"/>
    <n v="41647508"/>
    <s v="NON-PROFESSIONAL USER"/>
    <s v="04164750870706"/>
    <s v="(66) 0842223217"/>
    <s v="152374"/>
    <x v="3"/>
    <n v="185.04669999999999"/>
    <n v="1"/>
    <n v="0.50697726027397261"/>
    <m/>
    <m/>
    <n v="0"/>
    <x v="14"/>
    <n v="-185.04669999999999"/>
    <n v="-1"/>
  </r>
  <r>
    <x v="1158"/>
    <n v="6778686"/>
    <s v="NON-PROFESSIONAL USER"/>
    <s v="00677868610706"/>
    <s v="(66) 0961987794"/>
    <s v="152375"/>
    <x v="7"/>
    <n v="185.04669999999999"/>
    <n v="1"/>
    <n v="0.50697726027397261"/>
    <m/>
    <m/>
    <n v="0"/>
    <x v="14"/>
    <n v="-185.04669999999999"/>
    <n v="-1"/>
  </r>
  <r>
    <x v="1159"/>
    <n v="87054741"/>
    <s v="SMALL RETAIL SHOP/STALL"/>
    <s v="08705474120101"/>
    <s v="(66) 0922825662"/>
    <s v="152374"/>
    <x v="3"/>
    <n v="185.04669999999999"/>
    <n v="1"/>
    <n v="0.50697726027397261"/>
    <m/>
    <m/>
    <n v="0"/>
    <x v="14"/>
    <n v="-185.04669999999999"/>
    <n v="-1"/>
  </r>
  <r>
    <x v="1160"/>
    <n v="15112928"/>
    <s v="NON-PROFESSIONAL USER"/>
    <s v="1511292850706"/>
    <s v="(66) 0819835448"/>
    <s v="152374"/>
    <x v="3"/>
    <n v="185.04669999999999"/>
    <n v="1"/>
    <n v="0.50697726027397261"/>
    <m/>
    <m/>
    <n v="0"/>
    <x v="14"/>
    <n v="-185.04669999999999"/>
    <n v="-1"/>
  </r>
  <r>
    <x v="1161"/>
    <n v="6172309"/>
    <s v="NON-PROFESSIONAL USER"/>
    <s v="0617230900706"/>
    <s v="(66) 0817064815"/>
    <s v="152374"/>
    <x v="3"/>
    <n v="185.04669999999999"/>
    <n v="1"/>
    <n v="0.50697726027397261"/>
    <m/>
    <m/>
    <n v="0"/>
    <x v="14"/>
    <n v="-185.04669999999999"/>
    <n v="-1"/>
  </r>
  <r>
    <x v="1162"/>
    <n v="6779262"/>
    <s v="Self-Regist: End-User"/>
    <s v="00677926200797"/>
    <s v="(66) 0813660583"/>
    <s v="831193"/>
    <x v="2"/>
    <n v="185.04669999999999"/>
    <n v="3"/>
    <n v="0.50697726027397261"/>
    <m/>
    <m/>
    <n v="0"/>
    <x v="14"/>
    <n v="-185.04669999999999"/>
    <n v="-3"/>
  </r>
  <r>
    <x v="1163"/>
    <n v="6751483"/>
    <s v="OTHER STREET FOOD SHOP"/>
    <s v="00675148330328"/>
    <s v="(66) 0858296655"/>
    <s v="152374"/>
    <x v="3"/>
    <n v="185.04669999999999"/>
    <n v="1"/>
    <n v="0.50697726027397261"/>
    <m/>
    <m/>
    <n v="0"/>
    <x v="14"/>
    <n v="-185.04669999999999"/>
    <n v="-1"/>
  </r>
  <r>
    <x v="1164"/>
    <n v="6775790"/>
    <s v="NON-PROFESSIONAL USER"/>
    <s v="00677579070706"/>
    <s v="(66) 0646179474"/>
    <s v="152374"/>
    <x v="3"/>
    <n v="185.04669999999999"/>
    <n v="1"/>
    <n v="0.50697726027397261"/>
    <m/>
    <m/>
    <n v="0"/>
    <x v="14"/>
    <n v="-185.04669999999999"/>
    <n v="-1"/>
  </r>
  <r>
    <x v="476"/>
    <n v="6764441"/>
    <s v="SMALL RETAIL SHOP/STALL"/>
    <s v="00676444160101"/>
    <s v="(66) 0992434061"/>
    <s v="152374"/>
    <x v="3"/>
    <n v="185.04669999999999"/>
    <n v="1"/>
    <n v="0.50697726027397261"/>
    <m/>
    <m/>
    <n v="0"/>
    <x v="14"/>
    <n v="-185.04669999999999"/>
    <n v="-1"/>
  </r>
  <r>
    <x v="1165"/>
    <n v="41643678"/>
    <s v="COFFEE/DRINKS/SNACK/BAKERY SHOP"/>
    <s v="04164367850322"/>
    <s v="(66) 0869103139"/>
    <s v="152374"/>
    <x v="3"/>
    <n v="185.04669999999999"/>
    <n v="1"/>
    <n v="0.50697726027397261"/>
    <m/>
    <m/>
    <n v="0"/>
    <x v="14"/>
    <n v="-185.04669999999999"/>
    <n v="-1"/>
  </r>
  <r>
    <x v="453"/>
    <n v="6119877"/>
    <s v="OTHER NON-FOOD SHOP"/>
    <s v="0611987730230"/>
    <m/>
    <s v="152374"/>
    <x v="3"/>
    <n v="185.04669999999999"/>
    <n v="1"/>
    <n v="0.50697726027397261"/>
    <m/>
    <m/>
    <n v="0"/>
    <x v="14"/>
    <n v="-185.04669999999999"/>
    <n v="-1"/>
  </r>
  <r>
    <x v="1166"/>
    <n v="46587778"/>
    <s v="NON-PROFESSIONAL USER"/>
    <s v="04658777800706"/>
    <s v="(66) 0817271078"/>
    <s v="152374"/>
    <x v="3"/>
    <n v="185.04669999999999"/>
    <n v="1"/>
    <n v="0.50697726027397261"/>
    <m/>
    <m/>
    <n v="0"/>
    <x v="14"/>
    <n v="-185.04669999999999"/>
    <n v="-1"/>
  </r>
  <r>
    <x v="1167"/>
    <n v="6788563"/>
    <s v="NON-PROFESSIONAL USER"/>
    <s v="00678856380706"/>
    <s v="(66) 0960900598"/>
    <s v="152374"/>
    <x v="3"/>
    <n v="185.04669999999999"/>
    <n v="1"/>
    <n v="0.50697726027397261"/>
    <m/>
    <m/>
    <n v="0"/>
    <x v="14"/>
    <n v="-185.04669999999999"/>
    <n v="-1"/>
  </r>
  <r>
    <x v="1168"/>
    <n v="6799035"/>
    <s v="Self-Regist: End-User"/>
    <s v="00679903510797"/>
    <s v="(66) 0954493636"/>
    <s v="152374"/>
    <x v="3"/>
    <n v="185.04669999999999"/>
    <n v="1"/>
    <n v="0.50697726027397261"/>
    <m/>
    <m/>
    <n v="0"/>
    <x v="14"/>
    <n v="-185.04669999999999"/>
    <n v="-1"/>
  </r>
  <r>
    <x v="1169"/>
    <n v="6752704"/>
    <s v="HOTEL &amp; RESORT ( B )"/>
    <s v="00675270460303"/>
    <s v="(66) 0956981695"/>
    <s v="835081"/>
    <x v="8"/>
    <n v="184.82239999999999"/>
    <n v="4"/>
    <n v="0.50636273972602741"/>
    <m/>
    <m/>
    <n v="0"/>
    <x v="14"/>
    <n v="-184.82239999999999"/>
    <n v="-4"/>
  </r>
  <r>
    <x v="1170"/>
    <n v="6736466"/>
    <s v="HOTEL &amp; RESORT ( C )"/>
    <s v="00673646690302"/>
    <s v="(66) 0612757616"/>
    <s v="821820"/>
    <x v="1"/>
    <n v="184.1122"/>
    <n v="3"/>
    <n v="0.50441698630136989"/>
    <m/>
    <m/>
    <n v="0"/>
    <x v="14"/>
    <n v="-184.1122"/>
    <n v="-3"/>
  </r>
  <r>
    <x v="1171"/>
    <n v="6777729"/>
    <s v="NON-PROFESSIONAL USER"/>
    <s v="00677772970706"/>
    <s v="(66) 0616364164"/>
    <s v="831193"/>
    <x v="2"/>
    <n v="248.59819999999999"/>
    <n v="4"/>
    <n v="0.68109095890410953"/>
    <n v="64.486000000000004"/>
    <n v="1"/>
    <n v="0.17667397260273973"/>
    <x v="44"/>
    <n v="-184.11219999999997"/>
    <n v="-3"/>
  </r>
  <r>
    <x v="1172"/>
    <n v="6796608"/>
    <s v="THAI SPECIAL FOOD SHOP"/>
    <s v="00679660811327"/>
    <s v="(66) 0806784944"/>
    <s v="831193"/>
    <x v="2"/>
    <n v="184.1121"/>
    <n v="3"/>
    <n v="0.50441671232876717"/>
    <m/>
    <m/>
    <n v="0"/>
    <x v="14"/>
    <n v="-184.1121"/>
    <n v="-3"/>
  </r>
  <r>
    <x v="1173"/>
    <n v="50534179"/>
    <s v="Self-Regist: End-User"/>
    <s v="05053417980797"/>
    <s v="(66) 0932953135"/>
    <s v="831193"/>
    <x v="2"/>
    <n v="312.16829999999999"/>
    <n v="5"/>
    <n v="0.85525561643835613"/>
    <n v="128.97200000000001"/>
    <n v="2"/>
    <n v="0.35334794520547946"/>
    <x v="43"/>
    <n v="-183.19629999999998"/>
    <n v="-3"/>
  </r>
  <r>
    <x v="1174"/>
    <n v="6767383"/>
    <s v="COFFEE/DRINKS/SNACK/BAKERY SHOP"/>
    <s v="00676738380322"/>
    <s v="(66) 0934750404"/>
    <s v="896160"/>
    <x v="4"/>
    <n v="182.2431"/>
    <n v="3"/>
    <n v="0.49929616438356161"/>
    <m/>
    <m/>
    <n v="0"/>
    <x v="14"/>
    <n v="-182.2431"/>
    <n v="-3"/>
  </r>
  <r>
    <x v="595"/>
    <n v="6784059"/>
    <s v="DAYPASS - END-USER"/>
    <s v="00678405960707"/>
    <s v="N/A"/>
    <s v="821820"/>
    <x v="1"/>
    <n v="182.2431"/>
    <n v="3"/>
    <n v="0.49929616438356161"/>
    <m/>
    <m/>
    <n v="0"/>
    <x v="14"/>
    <n v="-182.2431"/>
    <n v="-3"/>
  </r>
  <r>
    <x v="1175"/>
    <n v="6779718"/>
    <s v="OTHER FOOD KIOSK"/>
    <s v="00677971810331"/>
    <s v="(66) 0954481415"/>
    <s v="831193"/>
    <x v="2"/>
    <n v="311.21510000000001"/>
    <n v="5"/>
    <n v="0.85264410958904113"/>
    <n v="128.97200000000001"/>
    <n v="2"/>
    <n v="0.35334794520547946"/>
    <x v="43"/>
    <n v="-182.2431"/>
    <n v="-3"/>
  </r>
  <r>
    <x v="1176"/>
    <n v="6762769"/>
    <s v="NOODLE FOOD SHOP"/>
    <s v="00676276980319"/>
    <s v="(66) 0925617445"/>
    <s v="896160"/>
    <x v="4"/>
    <n v="182.2431"/>
    <n v="3"/>
    <n v="0.49929616438356161"/>
    <m/>
    <m/>
    <n v="0"/>
    <x v="14"/>
    <n v="-182.2431"/>
    <n v="-3"/>
  </r>
  <r>
    <x v="1177"/>
    <n v="41599416"/>
    <s v="NON-PROFESSIONAL USER"/>
    <s v="4159941660706"/>
    <s v="(66) 0940762101"/>
    <s v="122829"/>
    <x v="14"/>
    <n v="182.24299999999999"/>
    <n v="1"/>
    <n v="0.4992958904109589"/>
    <m/>
    <m/>
    <n v="0"/>
    <x v="14"/>
    <n v="-182.24299999999999"/>
    <n v="-1"/>
  </r>
  <r>
    <x v="1178"/>
    <n v="6783888"/>
    <s v="NON-PROFESSIONAL USER"/>
    <s v="00678388850706"/>
    <s v="(66) 0980230607"/>
    <s v="831193"/>
    <x v="2"/>
    <n v="182.24299999999999"/>
    <n v="3"/>
    <n v="0.4992958904109589"/>
    <m/>
    <m/>
    <n v="0"/>
    <x v="14"/>
    <n v="-182.24299999999999"/>
    <n v="-3"/>
  </r>
  <r>
    <x v="1179"/>
    <n v="6783643"/>
    <s v="NON-PROFESSIONAL USER"/>
    <s v="00678364380706"/>
    <s v="(66) 0926580873"/>
    <s v="831193"/>
    <x v="2"/>
    <n v="246.72900000000001"/>
    <n v="4"/>
    <n v="0.67596986301369866"/>
    <n v="64.486000000000004"/>
    <n v="1"/>
    <n v="0.17667397260273973"/>
    <x v="44"/>
    <n v="-182.24299999999999"/>
    <n v="-3"/>
  </r>
  <r>
    <x v="908"/>
    <n v="6787566"/>
    <s v="Self-Regist: End-User"/>
    <s v="00678756600797"/>
    <s v="(66) 0931705312"/>
    <s v="152375"/>
    <x v="7"/>
    <n v="182.24299999999999"/>
    <n v="1"/>
    <n v="0.4992958904109589"/>
    <m/>
    <m/>
    <n v="0"/>
    <x v="14"/>
    <n v="-182.24299999999999"/>
    <n v="-1"/>
  </r>
  <r>
    <x v="37"/>
    <n v="41039985"/>
    <s v="NON-PROFESSIONAL USER"/>
    <s v="4103998501706"/>
    <s v="xxxxxxxxxx"/>
    <s v="122829"/>
    <x v="14"/>
    <n v="182.24299999999999"/>
    <n v="1"/>
    <n v="0.4992958904109589"/>
    <m/>
    <m/>
    <n v="0"/>
    <x v="14"/>
    <n v="-182.24299999999999"/>
    <n v="-1"/>
  </r>
  <r>
    <x v="1180"/>
    <n v="6759389"/>
    <s v="SMALL RETAIL SHOP/STALL"/>
    <s v="00675938990101"/>
    <s v="(66) 0955295514"/>
    <s v="122829"/>
    <x v="14"/>
    <n v="182.24299999999999"/>
    <n v="1"/>
    <n v="0.4992958904109589"/>
    <m/>
    <m/>
    <n v="0"/>
    <x v="14"/>
    <n v="-182.24299999999999"/>
    <n v="-1"/>
  </r>
  <r>
    <x v="1181"/>
    <n v="50520261"/>
    <s v="COFFEE/DRINKS/SNACK/BAKERY SHOP"/>
    <s v="05052026190322"/>
    <s v="(66) 0936909153"/>
    <s v="831193"/>
    <x v="2"/>
    <n v="182.24299999999999"/>
    <n v="3"/>
    <n v="0.4992958904109589"/>
    <m/>
    <m/>
    <n v="0"/>
    <x v="14"/>
    <n v="-182.24299999999999"/>
    <n v="-3"/>
  </r>
  <r>
    <x v="1182"/>
    <n v="133009445"/>
    <s v="NON-PROFESSIONAL USER"/>
    <s v="13300944521706"/>
    <s v="(66) 0926979790"/>
    <s v="122829"/>
    <x v="14"/>
    <n v="182.24299999999999"/>
    <n v="1"/>
    <n v="0.4992958904109589"/>
    <m/>
    <m/>
    <n v="0"/>
    <x v="14"/>
    <n v="-182.24299999999999"/>
    <n v="-1"/>
  </r>
  <r>
    <x v="1183"/>
    <n v="41038783"/>
    <s v="VARIETY FOOD SHOP"/>
    <s v="4103878330318"/>
    <s v="(66) 0616854959"/>
    <s v="831193"/>
    <x v="2"/>
    <n v="246.72900000000001"/>
    <n v="4"/>
    <n v="0.67596986301369866"/>
    <n v="64.486000000000004"/>
    <n v="1"/>
    <n v="0.17667397260273973"/>
    <x v="44"/>
    <n v="-182.24299999999999"/>
    <n v="-3"/>
  </r>
  <r>
    <x v="1184"/>
    <n v="4088546"/>
    <s v="OTHER COMMERCIAL SERVICE"/>
    <s v="0408854621430"/>
    <m/>
    <s v="122829"/>
    <x v="14"/>
    <n v="182.24299999999999"/>
    <n v="1"/>
    <n v="0.4992958904109589"/>
    <m/>
    <m/>
    <n v="0"/>
    <x v="14"/>
    <n v="-182.24299999999999"/>
    <n v="-1"/>
  </r>
  <r>
    <x v="1185"/>
    <n v="6040022"/>
    <s v="OTHER NON-FOOD SHOP"/>
    <s v="0604002250230"/>
    <s v="(66) 0864292558"/>
    <s v="122829"/>
    <x v="14"/>
    <n v="182.24299999999999"/>
    <n v="1"/>
    <n v="0.4992958904109589"/>
    <m/>
    <m/>
    <n v="0"/>
    <x v="14"/>
    <n v="-182.24299999999999"/>
    <n v="-1"/>
  </r>
  <r>
    <x v="421"/>
    <n v="6087482"/>
    <s v="HOTEL &amp; RESORT ( C )"/>
    <s v="0608748201304"/>
    <s v="(66) 0992690404"/>
    <s v="152375"/>
    <x v="7"/>
    <n v="182.24299999999999"/>
    <n v="1"/>
    <n v="0.4992958904109589"/>
    <m/>
    <m/>
    <n v="0"/>
    <x v="14"/>
    <n v="-182.24299999999999"/>
    <n v="-1"/>
  </r>
  <r>
    <x v="1186"/>
    <n v="6773956"/>
    <s v="FACTORY/FARM"/>
    <s v="00677395670508"/>
    <s v="(66) 0661658864"/>
    <s v="122829"/>
    <x v="14"/>
    <n v="182.24299999999999"/>
    <n v="1"/>
    <n v="0.4992958904109589"/>
    <m/>
    <m/>
    <n v="0"/>
    <x v="14"/>
    <n v="-182.24299999999999"/>
    <n v="-1"/>
  </r>
  <r>
    <x v="1187"/>
    <n v="6727742"/>
    <s v="HOTEL &amp; RESORT ( C )"/>
    <s v="00672774230302"/>
    <s v="(66) 0897003388"/>
    <s v="122866"/>
    <x v="5"/>
    <n v="182.24299999999999"/>
    <n v="1"/>
    <n v="0.4992958904109589"/>
    <m/>
    <m/>
    <n v="0"/>
    <x v="14"/>
    <n v="-182.24299999999999"/>
    <n v="-1"/>
  </r>
  <r>
    <x v="1188"/>
    <n v="50530371"/>
    <s v="OFFICE (PRIVATE SECTOR)"/>
    <s v="05053037130507"/>
    <s v="(66) 0804496262"/>
    <s v="122829"/>
    <x v="14"/>
    <n v="182.24299999999999"/>
    <n v="1"/>
    <n v="0.4992958904109589"/>
    <m/>
    <m/>
    <n v="0"/>
    <x v="14"/>
    <n v="-182.24299999999999"/>
    <n v="-1"/>
  </r>
  <r>
    <x v="1189"/>
    <n v="34538522"/>
    <s v="SUPERMARKET"/>
    <s v="03453852250107"/>
    <s v="(66) 0895558059"/>
    <s v="122829"/>
    <x v="14"/>
    <n v="182.24299999999999"/>
    <n v="1"/>
    <n v="0.4992958904109589"/>
    <m/>
    <m/>
    <n v="0"/>
    <x v="14"/>
    <n v="-182.24299999999999"/>
    <n v="-1"/>
  </r>
  <r>
    <x v="1190"/>
    <n v="6737349"/>
    <s v="THAI FOOD"/>
    <s v="00673734900306"/>
    <s v="(66) 0622650056"/>
    <s v="831193"/>
    <x v="2"/>
    <n v="182.24299999999999"/>
    <n v="3"/>
    <n v="0.4992958904109589"/>
    <m/>
    <m/>
    <n v="0"/>
    <x v="14"/>
    <n v="-182.24299999999999"/>
    <n v="-3"/>
  </r>
  <r>
    <x v="1191"/>
    <n v="41019706"/>
    <s v="NON-PROFESSIONAL USER"/>
    <s v="4101970621706"/>
    <s v="(66) 0861938145"/>
    <s v="122829"/>
    <x v="14"/>
    <n v="182.24299999999999"/>
    <n v="1"/>
    <n v="0.4992958904109589"/>
    <m/>
    <m/>
    <n v="0"/>
    <x v="14"/>
    <n v="-182.24299999999999"/>
    <n v="-1"/>
  </r>
  <r>
    <x v="1192"/>
    <n v="6723284"/>
    <s v="STATIONERY SHOP"/>
    <s v="00672328490201"/>
    <s v="(66) 0856277603"/>
    <s v="122829"/>
    <x v="14"/>
    <n v="182.24299999999999"/>
    <n v="1"/>
    <n v="0.4992958904109589"/>
    <m/>
    <m/>
    <n v="0"/>
    <x v="14"/>
    <n v="-182.24299999999999"/>
    <n v="-1"/>
  </r>
  <r>
    <x v="1193"/>
    <n v="50003046"/>
    <s v="APARTMENT/DORMITORY"/>
    <s v="5000304650301"/>
    <s v="(66) 0820269665"/>
    <s v="122829"/>
    <x v="14"/>
    <n v="182.24299999999999"/>
    <n v="1"/>
    <n v="0.4992958904109589"/>
    <m/>
    <m/>
    <n v="0"/>
    <x v="14"/>
    <n v="-182.24299999999999"/>
    <n v="-1"/>
  </r>
  <r>
    <x v="1194"/>
    <n v="50016604"/>
    <s v="NON-PROFESSIONAL USER"/>
    <s v="5001660490706"/>
    <s v="(66) 0894292137"/>
    <s v="122829"/>
    <x v="14"/>
    <n v="182.24299999999999"/>
    <n v="1"/>
    <n v="0.4992958904109589"/>
    <m/>
    <m/>
    <n v="0"/>
    <x v="14"/>
    <n v="-182.24299999999999"/>
    <n v="-1"/>
  </r>
  <r>
    <x v="1195"/>
    <n v="167002108"/>
    <s v="SALON &amp; BEAUTY SHOP"/>
    <s v="16700210810402"/>
    <s v="(66) 0912975027"/>
    <s v="122829"/>
    <x v="14"/>
    <n v="182.24299999999999"/>
    <n v="1"/>
    <n v="0.4992958904109589"/>
    <m/>
    <m/>
    <n v="0"/>
    <x v="14"/>
    <n v="-182.24299999999999"/>
    <n v="-1"/>
  </r>
  <r>
    <x v="915"/>
    <n v="52016707"/>
    <s v="OTHER NON-FOOD SHOP"/>
    <s v="5201670710230"/>
    <s v="(66) 0894331610"/>
    <s v="163953"/>
    <x v="13"/>
    <n v="397.19619999999998"/>
    <n v="4"/>
    <n v="1.0882087671232876"/>
    <n v="214.95330000000001"/>
    <n v="2"/>
    <n v="0.58891315068493155"/>
    <x v="43"/>
    <n v="-182.24289999999996"/>
    <n v="-2"/>
  </r>
  <r>
    <x v="1196"/>
    <n v="6784230"/>
    <s v="NON-PROFESSIONAL USER"/>
    <s v="00678423030706"/>
    <s v="(66) 0619675585"/>
    <s v="831193"/>
    <x v="2"/>
    <n v="181.30850000000001"/>
    <n v="3"/>
    <n v="0.49673561643835618"/>
    <m/>
    <m/>
    <n v="0"/>
    <x v="14"/>
    <n v="-181.30850000000001"/>
    <n v="-3"/>
  </r>
  <r>
    <x v="1197"/>
    <n v="6769471"/>
    <s v="NON-PROFESSIONAL USER"/>
    <s v="00676947140706"/>
    <s v="(66) 0894339494"/>
    <s v="821820"/>
    <x v="1"/>
    <n v="314.95339999999999"/>
    <n v="5"/>
    <n v="0.86288602739726028"/>
    <n v="133.64490000000001"/>
    <n v="2"/>
    <n v="0.3661504109589041"/>
    <x v="43"/>
    <n v="-181.30849999999998"/>
    <n v="-3"/>
  </r>
  <r>
    <x v="1198"/>
    <n v="6786115"/>
    <s v="NON-PROFESSIONAL USER"/>
    <s v="00678611560706"/>
    <s v="(66) 0651165486"/>
    <s v="896160"/>
    <x v="4"/>
    <n v="180.37389999999999"/>
    <n v="3"/>
    <n v="0.49417506849315068"/>
    <m/>
    <m/>
    <n v="0"/>
    <x v="14"/>
    <n v="-180.37389999999999"/>
    <n v="-3"/>
  </r>
  <r>
    <x v="1199"/>
    <n v="6757603"/>
    <s v="Self-Regist: End-User"/>
    <s v="00675760360797"/>
    <s v="(66) 0643518751"/>
    <s v="896160"/>
    <x v="4"/>
    <n v="180.37389999999999"/>
    <n v="3"/>
    <n v="0.49417506849315068"/>
    <m/>
    <m/>
    <n v="0"/>
    <x v="14"/>
    <n v="-180.37389999999999"/>
    <n v="-3"/>
  </r>
  <r>
    <x v="1200"/>
    <n v="6741486"/>
    <s v="INTERNET-HoReCa"/>
    <s v="00674148650722"/>
    <s v="0835826618"/>
    <s v="896160"/>
    <x v="4"/>
    <n v="180.37389999999999"/>
    <n v="3"/>
    <n v="0.49417506849315068"/>
    <m/>
    <m/>
    <n v="0"/>
    <x v="14"/>
    <n v="-180.37389999999999"/>
    <n v="-3"/>
  </r>
  <r>
    <x v="1201"/>
    <n v="6738566"/>
    <s v="HOTEL &amp; RESORT ( C )"/>
    <s v="00673856640302"/>
    <s v="(66) 0955627924"/>
    <s v="835081"/>
    <x v="8"/>
    <n v="179.4393"/>
    <n v="4"/>
    <n v="0.49161452054794519"/>
    <m/>
    <m/>
    <n v="0"/>
    <x v="14"/>
    <n v="-179.4393"/>
    <n v="-4"/>
  </r>
  <r>
    <x v="1202"/>
    <n v="6600844"/>
    <s v="NON-PROFESSIONAL USER"/>
    <s v="0660084450706"/>
    <s v="(66) 0882665281"/>
    <s v="831193"/>
    <x v="2"/>
    <n v="179.4393"/>
    <n v="3"/>
    <n v="0.49161452054794519"/>
    <m/>
    <m/>
    <n v="0"/>
    <x v="14"/>
    <n v="-179.4393"/>
    <n v="-3"/>
  </r>
  <r>
    <x v="1203"/>
    <n v="41024232"/>
    <s v="NON-PROFESSIONAL USER"/>
    <s v="4102423270706"/>
    <s v="(66) 0819603630"/>
    <s v="835081"/>
    <x v="8"/>
    <n v="179.4393"/>
    <n v="4"/>
    <n v="0.49161452054794519"/>
    <m/>
    <m/>
    <n v="0"/>
    <x v="14"/>
    <n v="-179.4393"/>
    <n v="-4"/>
  </r>
  <r>
    <x v="1204"/>
    <n v="115063369"/>
    <s v="NON-PROFESSIONAL USER"/>
    <s v="11506336910706"/>
    <s v="(66) 0989269138"/>
    <s v="831193"/>
    <x v="2"/>
    <n v="179.4393"/>
    <n v="3"/>
    <n v="0.49161452054794519"/>
    <m/>
    <m/>
    <n v="0"/>
    <x v="14"/>
    <n v="-179.4393"/>
    <n v="-3"/>
  </r>
  <r>
    <x v="1205"/>
    <n v="50515722"/>
    <s v="INTERNET-CHANNEL END-USER"/>
    <s v="05051572200710"/>
    <s v="(66) 0815744445"/>
    <s v="835081"/>
    <x v="8"/>
    <n v="179.4393"/>
    <n v="4"/>
    <n v="0.49161452054794519"/>
    <m/>
    <m/>
    <n v="0"/>
    <x v="14"/>
    <n v="-179.4393"/>
    <n v="-4"/>
  </r>
  <r>
    <x v="1206"/>
    <n v="6019588"/>
    <s v="THAI FOOD"/>
    <s v="0601958822306"/>
    <s v="(66) 0869174949"/>
    <s v="835081"/>
    <x v="8"/>
    <n v="179.4393"/>
    <n v="4"/>
    <n v="0.49161452054794519"/>
    <m/>
    <m/>
    <n v="0"/>
    <x v="14"/>
    <n v="-179.4393"/>
    <n v="-4"/>
  </r>
  <r>
    <x v="1207"/>
    <n v="6774757"/>
    <s v="NON-PROFESSIONAL USER"/>
    <s v="00677475760706"/>
    <s v="(66) 0895532697"/>
    <s v="835081"/>
    <x v="8"/>
    <n v="179.4393"/>
    <n v="4"/>
    <n v="0.49161452054794519"/>
    <m/>
    <m/>
    <n v="0"/>
    <x v="14"/>
    <n v="-179.4393"/>
    <n v="-4"/>
  </r>
  <r>
    <x v="1208"/>
    <n v="81024651"/>
    <s v="NON-PROFESSIONAL USER"/>
    <s v="08102465100706"/>
    <s v="(66) 0986146508"/>
    <s v="831193"/>
    <x v="2"/>
    <n v="179.4393"/>
    <n v="3"/>
    <n v="0.49161452054794519"/>
    <m/>
    <m/>
    <n v="0"/>
    <x v="14"/>
    <n v="-179.4393"/>
    <n v="-3"/>
  </r>
  <r>
    <x v="1209"/>
    <n v="6786695"/>
    <s v="FOOD &amp; NON-FOOD WHOLESALER"/>
    <s v="00678669580604"/>
    <s v="(66) 0627969614"/>
    <s v="835081"/>
    <x v="8"/>
    <n v="179.4393"/>
    <n v="4"/>
    <n v="0.49161452054794519"/>
    <m/>
    <m/>
    <n v="0"/>
    <x v="14"/>
    <n v="-179.4393"/>
    <n v="-4"/>
  </r>
  <r>
    <x v="1210"/>
    <n v="6782784"/>
    <s v="NON-PROFESSIONAL USER"/>
    <s v="00678278440706"/>
    <s v="(66) 0906811818"/>
    <s v="835081"/>
    <x v="8"/>
    <n v="179.4392"/>
    <n v="4"/>
    <n v="0.49161424657534247"/>
    <m/>
    <m/>
    <n v="0"/>
    <x v="14"/>
    <n v="-179.4392"/>
    <n v="-4"/>
  </r>
  <r>
    <x v="1211"/>
    <n v="6762465"/>
    <s v="HOTEL &amp; RESORT ( A )"/>
    <s v="00676246530304"/>
    <s v="(66) 0910796171"/>
    <s v="835081"/>
    <x v="8"/>
    <n v="179.4392"/>
    <n v="4"/>
    <n v="0.49161424657534247"/>
    <m/>
    <m/>
    <n v="0"/>
    <x v="14"/>
    <n v="-179.4392"/>
    <n v="-4"/>
  </r>
  <r>
    <x v="1212"/>
    <n v="81015561"/>
    <s v="FOUNDATION/ASSOCIATION/ROTARY"/>
    <s v="08101556190505"/>
    <s v="(66) 0816027679"/>
    <s v="835081"/>
    <x v="8"/>
    <n v="224.29900000000001"/>
    <n v="5"/>
    <n v="0.61451780821917812"/>
    <n v="44.8598"/>
    <n v="1"/>
    <n v="0.12290356164383562"/>
    <x v="44"/>
    <n v="-179.4392"/>
    <n v="-4"/>
  </r>
  <r>
    <x v="1213"/>
    <n v="41647318"/>
    <s v="Self-Regist: End-User"/>
    <s v="04164731810797"/>
    <s v="(66) 0899561232"/>
    <s v="896160"/>
    <x v="4"/>
    <n v="242.99080000000001"/>
    <n v="4"/>
    <n v="0.66572821917808223"/>
    <n v="64.486000000000004"/>
    <n v="1"/>
    <n v="0.17667397260273973"/>
    <x v="44"/>
    <n v="-178.50479999999999"/>
    <n v="-3"/>
  </r>
  <r>
    <x v="1214"/>
    <n v="6740313"/>
    <s v="SMALL RETAIL SHOP/STALL"/>
    <s v="00674031310101"/>
    <s v="(66) 0884186331"/>
    <s v="896160"/>
    <x v="4"/>
    <n v="238.31780000000001"/>
    <n v="4"/>
    <n v="0.65292547945205481"/>
    <n v="60.747700000000002"/>
    <n v="1"/>
    <n v="0.16643205479452056"/>
    <x v="44"/>
    <n v="-177.5701"/>
    <n v="-3"/>
  </r>
  <r>
    <x v="1215"/>
    <n v="6760592"/>
    <s v="VARIETY FOOD SHOP"/>
    <s v="00676059211318"/>
    <s v="(66) 0829829982"/>
    <s v="896160"/>
    <x v="4"/>
    <n v="176.63560000000001"/>
    <n v="3"/>
    <n v="0.48393315068493153"/>
    <m/>
    <m/>
    <n v="0"/>
    <x v="14"/>
    <n v="-176.63560000000001"/>
    <n v="-3"/>
  </r>
  <r>
    <x v="751"/>
    <n v="50532848"/>
    <s v="Self-Regist: End-User"/>
    <s v="05053284850797"/>
    <s v="(66) 0818835900"/>
    <s v="152374"/>
    <x v="3"/>
    <n v="176.63550000000001"/>
    <n v="1"/>
    <n v="0.48393287671232876"/>
    <m/>
    <m/>
    <n v="0"/>
    <x v="14"/>
    <n v="-176.63550000000001"/>
    <n v="-1"/>
  </r>
  <r>
    <x v="1216"/>
    <n v="6786736"/>
    <s v="BAKERY SHOP"/>
    <s v="00678673630321"/>
    <s v="(66) 0863760609"/>
    <s v="122829"/>
    <x v="14"/>
    <n v="176.63550000000001"/>
    <n v="1"/>
    <n v="0.48393287671232876"/>
    <m/>
    <m/>
    <n v="0"/>
    <x v="14"/>
    <n v="-176.63550000000001"/>
    <n v="-1"/>
  </r>
  <r>
    <x v="1217"/>
    <n v="6725129"/>
    <s v="SMALL RETAIL SHOP/STALL"/>
    <s v="00672512970101"/>
    <s v="(66) 0933179258"/>
    <s v="152374"/>
    <x v="3"/>
    <n v="176.63550000000001"/>
    <n v="1"/>
    <n v="0.48393287671232876"/>
    <m/>
    <m/>
    <n v="0"/>
    <x v="14"/>
    <n v="-176.63550000000001"/>
    <n v="-1"/>
  </r>
  <r>
    <x v="1218"/>
    <n v="6780212"/>
    <s v="NON-PROFESSIONAL USER"/>
    <s v="00678021211706"/>
    <s v="(66) 0821187417"/>
    <s v="152374"/>
    <x v="3"/>
    <n v="176.63550000000001"/>
    <n v="1"/>
    <n v="0.48393287671232876"/>
    <m/>
    <m/>
    <n v="0"/>
    <x v="14"/>
    <n v="-176.63550000000001"/>
    <n v="-1"/>
  </r>
  <r>
    <x v="1219"/>
    <n v="6784598"/>
    <s v="Self-Regist: End-User"/>
    <s v="00678459800797"/>
    <s v="(66) 0917851074"/>
    <s v="152375"/>
    <x v="7"/>
    <n v="176.63550000000001"/>
    <n v="1"/>
    <n v="0.48393287671232876"/>
    <m/>
    <m/>
    <n v="0"/>
    <x v="14"/>
    <n v="-176.63550000000001"/>
    <n v="-1"/>
  </r>
  <r>
    <x v="1220"/>
    <n v="6765182"/>
    <s v="Self-Regist: End-User"/>
    <s v="00676518250797"/>
    <s v="(66) 0923105052"/>
    <s v="152374"/>
    <x v="3"/>
    <n v="176.63550000000001"/>
    <n v="1"/>
    <n v="0.48393287671232876"/>
    <m/>
    <m/>
    <n v="0"/>
    <x v="14"/>
    <n v="-176.63550000000001"/>
    <n v="-1"/>
  </r>
  <r>
    <x v="1221"/>
    <n v="6795574"/>
    <s v="Self-Regist: End-User"/>
    <s v="00679557440797"/>
    <s v="(66) 0629382978"/>
    <s v="152374"/>
    <x v="3"/>
    <n v="176.63550000000001"/>
    <n v="1"/>
    <n v="0.48393287671232876"/>
    <m/>
    <m/>
    <n v="0"/>
    <x v="14"/>
    <n v="-176.63550000000001"/>
    <n v="-1"/>
  </r>
  <r>
    <x v="1222"/>
    <n v="6762407"/>
    <s v="Self-Regist: End-User"/>
    <s v="00676240770797"/>
    <s v="(66) 0889614593"/>
    <s v="152374"/>
    <x v="3"/>
    <n v="176.63550000000001"/>
    <n v="1"/>
    <n v="0.48393287671232876"/>
    <m/>
    <m/>
    <n v="0"/>
    <x v="14"/>
    <n v="-176.63550000000001"/>
    <n v="-1"/>
  </r>
  <r>
    <x v="1223"/>
    <n v="50536580"/>
    <s v="Self-Regist: End-User"/>
    <s v="05053658060797"/>
    <s v="(66) 0956987686"/>
    <s v="152374"/>
    <x v="3"/>
    <n v="176.63550000000001"/>
    <n v="1"/>
    <n v="0.48393287671232876"/>
    <m/>
    <m/>
    <n v="0"/>
    <x v="14"/>
    <n v="-176.63550000000001"/>
    <n v="-1"/>
  </r>
  <r>
    <x v="533"/>
    <n v="31011146"/>
    <s v="SMALL RETAIL SHOP/STALL"/>
    <s v="3101114650101"/>
    <s v="(66) 0845743221"/>
    <s v="152374"/>
    <x v="3"/>
    <n v="176.63550000000001"/>
    <n v="1"/>
    <n v="0.48393287671232876"/>
    <m/>
    <m/>
    <n v="0"/>
    <x v="14"/>
    <n v="-176.63550000000001"/>
    <n v="-1"/>
  </r>
  <r>
    <x v="1224"/>
    <n v="52551212"/>
    <s v="Self-Regist: End-User"/>
    <s v="05255121240797"/>
    <s v="(66) 0623766229"/>
    <s v="152374"/>
    <x v="3"/>
    <n v="176.63550000000001"/>
    <n v="1"/>
    <n v="0.48393287671232876"/>
    <m/>
    <m/>
    <n v="0"/>
    <x v="14"/>
    <n v="-176.63550000000001"/>
    <n v="-1"/>
  </r>
  <r>
    <x v="1225"/>
    <n v="23817273"/>
    <s v="Self-Regist: End-User"/>
    <s v="02381727390797"/>
    <s v="(66) 0987266049"/>
    <s v="122829"/>
    <x v="14"/>
    <n v="176.63550000000001"/>
    <n v="1"/>
    <n v="0.48393287671232876"/>
    <m/>
    <m/>
    <n v="0"/>
    <x v="14"/>
    <n v="-176.63550000000001"/>
    <n v="-1"/>
  </r>
  <r>
    <x v="1226"/>
    <n v="65097596"/>
    <s v="SMALL RETAIL SHOP/STALL"/>
    <s v="06509759660101"/>
    <s v="(66) 0962620107"/>
    <s v="122829"/>
    <x v="14"/>
    <n v="176.63550000000001"/>
    <n v="1"/>
    <n v="0.48393287671232876"/>
    <m/>
    <m/>
    <n v="0"/>
    <x v="14"/>
    <n v="-176.63550000000001"/>
    <n v="-1"/>
  </r>
  <r>
    <x v="1227"/>
    <n v="6795377"/>
    <s v="Self-Regist: End-User"/>
    <s v="00679537730797"/>
    <s v="(66) 0828261666"/>
    <s v="152374"/>
    <x v="3"/>
    <n v="176.63550000000001"/>
    <n v="1"/>
    <n v="0.48393287671232876"/>
    <m/>
    <m/>
    <n v="0"/>
    <x v="14"/>
    <n v="-176.63550000000001"/>
    <n v="-1"/>
  </r>
  <r>
    <x v="713"/>
    <n v="41610764"/>
    <s v="COFFEE/DRINKS/SNACK/BAKERY SHOP"/>
    <s v="04161076411322"/>
    <s v="(66) 0654156089"/>
    <s v="152374"/>
    <x v="3"/>
    <n v="176.63550000000001"/>
    <n v="1"/>
    <n v="0.48393287671232876"/>
    <m/>
    <m/>
    <n v="0"/>
    <x v="14"/>
    <n v="-176.63550000000001"/>
    <n v="-1"/>
  </r>
  <r>
    <x v="1228"/>
    <n v="41626191"/>
    <s v="OTHER COMMERCIAL SERVICE"/>
    <s v="04162619140430"/>
    <s v="(66) 0877895670"/>
    <s v="152374"/>
    <x v="3"/>
    <n v="176.63550000000001"/>
    <n v="1"/>
    <n v="0.48393287671232876"/>
    <m/>
    <m/>
    <n v="0"/>
    <x v="14"/>
    <n v="-176.63550000000001"/>
    <n v="-1"/>
  </r>
  <r>
    <x v="1229"/>
    <n v="6732981"/>
    <s v="FACTORY/FARM"/>
    <s v="00673298130508"/>
    <s v="(66) 0896316276"/>
    <s v="152374"/>
    <x v="3"/>
    <n v="176.63550000000001"/>
    <n v="1"/>
    <n v="0.48393287671232876"/>
    <m/>
    <m/>
    <n v="0"/>
    <x v="14"/>
    <n v="-176.63550000000001"/>
    <n v="-1"/>
  </r>
  <r>
    <x v="1230"/>
    <n v="6733844"/>
    <s v="OTHER COMMERCIAL SERVICE"/>
    <s v="00673384480430"/>
    <s v="(66) 0882211639"/>
    <s v="122829"/>
    <x v="14"/>
    <n v="176.63550000000001"/>
    <n v="1"/>
    <n v="0.48393287671232876"/>
    <m/>
    <m/>
    <n v="0"/>
    <x v="14"/>
    <n v="-176.63550000000001"/>
    <n v="-1"/>
  </r>
  <r>
    <x v="1231"/>
    <n v="34562700"/>
    <s v="NOODLE FOOD SHOP"/>
    <s v="03456270080319"/>
    <s v="(66) 0645652944"/>
    <s v="152374"/>
    <x v="3"/>
    <n v="176.63550000000001"/>
    <n v="1"/>
    <n v="0.48393287671232876"/>
    <m/>
    <m/>
    <n v="0"/>
    <x v="14"/>
    <n v="-176.63550000000001"/>
    <n v="-1"/>
  </r>
  <r>
    <x v="1232"/>
    <n v="6783647"/>
    <s v="NON-PROFESSIONAL USER"/>
    <s v="00678364790706"/>
    <s v="(66) 0885569204"/>
    <s v="122829"/>
    <x v="14"/>
    <n v="176.63550000000001"/>
    <n v="1"/>
    <n v="0.48393287671232876"/>
    <m/>
    <m/>
    <n v="0"/>
    <x v="14"/>
    <n v="-176.63550000000001"/>
    <n v="-1"/>
  </r>
  <r>
    <x v="1233"/>
    <n v="6758044"/>
    <s v="SMALL RETAIL SHOP/STALL"/>
    <s v="00675804410101"/>
    <s v="(66) 0985553585"/>
    <s v="152375"/>
    <x v="7"/>
    <n v="176.63550000000001"/>
    <n v="1"/>
    <n v="0.48393287671232876"/>
    <m/>
    <m/>
    <n v="0"/>
    <x v="14"/>
    <n v="-176.63550000000001"/>
    <n v="-1"/>
  </r>
  <r>
    <x v="1234"/>
    <n v="50504764"/>
    <s v="VARIETY FOOD SHOP"/>
    <s v="05050476490318"/>
    <s v="(66) 0653075596"/>
    <s v="835081"/>
    <x v="8"/>
    <n v="176.63550000000001"/>
    <n v="4"/>
    <n v="0.48393287671232876"/>
    <m/>
    <m/>
    <n v="0"/>
    <x v="14"/>
    <n v="-176.63550000000001"/>
    <n v="-4"/>
  </r>
  <r>
    <x v="1235"/>
    <n v="73003512"/>
    <s v="OTHER NON-FOOD SHOP"/>
    <s v="7300351270230"/>
    <s v="(66) 0812580549"/>
    <s v="152374"/>
    <x v="3"/>
    <n v="176.63550000000001"/>
    <n v="1"/>
    <n v="0.48393287671232876"/>
    <m/>
    <m/>
    <n v="0"/>
    <x v="14"/>
    <n v="-176.63550000000001"/>
    <n v="-1"/>
  </r>
  <r>
    <x v="1236"/>
    <n v="34559220"/>
    <s v="Self-Regist: End-User"/>
    <s v="03455922040797"/>
    <s v="(66) 0871724114"/>
    <s v="896160"/>
    <x v="4"/>
    <n v="176.63550000000001"/>
    <n v="3"/>
    <n v="0.48393287671232876"/>
    <m/>
    <m/>
    <n v="0"/>
    <x v="14"/>
    <n v="-176.63550000000001"/>
    <n v="-3"/>
  </r>
  <r>
    <x v="1237"/>
    <n v="6178398"/>
    <s v="SMALL RETAIL SHOP/STALL"/>
    <s v="0617839830101"/>
    <s v="(66) 0816733253"/>
    <s v="152374"/>
    <x v="3"/>
    <n v="176.63550000000001"/>
    <n v="1"/>
    <n v="0.48393287671232876"/>
    <m/>
    <m/>
    <n v="0"/>
    <x v="14"/>
    <n v="-176.63550000000001"/>
    <n v="-1"/>
  </r>
  <r>
    <x v="1238"/>
    <n v="6788577"/>
    <s v="Self-Regist: End-User"/>
    <s v="00678857720797"/>
    <s v="(66) 0803626380"/>
    <s v="122829"/>
    <x v="14"/>
    <n v="176.63550000000001"/>
    <n v="1"/>
    <n v="0.48393287671232876"/>
    <m/>
    <m/>
    <n v="0"/>
    <x v="14"/>
    <n v="-176.63550000000001"/>
    <n v="-1"/>
  </r>
  <r>
    <x v="1239"/>
    <n v="100010938"/>
    <s v="OFFICE (GOVERNMENT SECTOR)"/>
    <s v="10001093810503"/>
    <s v="(66) 0823974898"/>
    <s v="152374"/>
    <x v="3"/>
    <n v="176.63550000000001"/>
    <n v="1"/>
    <n v="0.48393287671232876"/>
    <m/>
    <m/>
    <n v="0"/>
    <x v="14"/>
    <n v="-176.63550000000001"/>
    <n v="-1"/>
  </r>
  <r>
    <x v="1240"/>
    <n v="6721855"/>
    <s v="NON-PROFESSIONAL USER"/>
    <s v="00672185570706"/>
    <s v="(66) 0868996626"/>
    <s v="152374"/>
    <x v="3"/>
    <n v="176.63550000000001"/>
    <n v="1"/>
    <n v="0.48393287671232876"/>
    <m/>
    <m/>
    <n v="0"/>
    <x v="14"/>
    <n v="-176.63550000000001"/>
    <n v="-1"/>
  </r>
  <r>
    <x v="1241"/>
    <n v="6037675"/>
    <s v="SMALL RETAIL SHOP/STALL"/>
    <s v="0603767590101"/>
    <m/>
    <s v="152374"/>
    <x v="3"/>
    <n v="176.63550000000001"/>
    <n v="1"/>
    <n v="0.48393287671232876"/>
    <m/>
    <m/>
    <n v="0"/>
    <x v="14"/>
    <n v="-176.63550000000001"/>
    <n v="-1"/>
  </r>
  <r>
    <x v="1242"/>
    <n v="6783689"/>
    <s v="Self-Regist: End-User"/>
    <s v="00678368990797"/>
    <s v="(66) 0857227292"/>
    <s v="122829"/>
    <x v="14"/>
    <n v="176.63550000000001"/>
    <n v="1"/>
    <n v="0.48393287671232876"/>
    <m/>
    <m/>
    <n v="0"/>
    <x v="14"/>
    <n v="-176.63550000000001"/>
    <n v="-1"/>
  </r>
  <r>
    <x v="1243"/>
    <n v="6757082"/>
    <s v="Self-Regist: Private Office"/>
    <s v="00675708250598"/>
    <s v="(66) 0866639009"/>
    <s v="152374"/>
    <x v="3"/>
    <n v="176.63550000000001"/>
    <n v="1"/>
    <n v="0.48393287671232876"/>
    <m/>
    <m/>
    <n v="0"/>
    <x v="14"/>
    <n v="-176.63550000000001"/>
    <n v="-1"/>
  </r>
  <r>
    <x v="1244"/>
    <n v="1668757"/>
    <s v="MAKRO STAFF"/>
    <s v="00166875730701"/>
    <s v="(66) 0635389295"/>
    <s v="122829"/>
    <x v="14"/>
    <n v="176.63550000000001"/>
    <n v="1"/>
    <n v="0.48393287671232876"/>
    <m/>
    <m/>
    <n v="0"/>
    <x v="14"/>
    <n v="-176.63550000000001"/>
    <n v="-1"/>
  </r>
  <r>
    <x v="1245"/>
    <n v="41011277"/>
    <s v="PHOTO &amp; COPY SHOP"/>
    <s v="4101127770406"/>
    <m/>
    <s v="152374"/>
    <x v="3"/>
    <n v="176.63550000000001"/>
    <n v="1"/>
    <n v="0.48393287671232876"/>
    <m/>
    <m/>
    <n v="0"/>
    <x v="14"/>
    <n v="-176.63550000000001"/>
    <n v="-1"/>
  </r>
  <r>
    <x v="1246"/>
    <n v="6170096"/>
    <s v="BAKERY SHOP"/>
    <s v="0617009600321"/>
    <s v="(66) 0898357578"/>
    <s v="152374"/>
    <x v="3"/>
    <n v="176.63550000000001"/>
    <n v="1"/>
    <n v="0.48393287671232876"/>
    <m/>
    <m/>
    <n v="0"/>
    <x v="14"/>
    <n v="-176.63550000000001"/>
    <n v="-1"/>
  </r>
  <r>
    <x v="1247"/>
    <n v="41613739"/>
    <s v="NON-PROFESSIONAL USER"/>
    <s v="04161373990706"/>
    <s v="(66) 0861924042"/>
    <s v="835081"/>
    <x v="8"/>
    <n v="175.70089999999999"/>
    <n v="4"/>
    <n v="0.48137232876712327"/>
    <m/>
    <m/>
    <n v="0"/>
    <x v="14"/>
    <n v="-175.70089999999999"/>
    <n v="-4"/>
  </r>
  <r>
    <x v="1248"/>
    <n v="6780483"/>
    <s v="OTHER ASIAN FOOD"/>
    <s v="00678048370326"/>
    <s v="(66) 0966986550"/>
    <s v="896160"/>
    <x v="4"/>
    <n v="174.7664"/>
    <n v="3"/>
    <n v="0.47881205479452055"/>
    <m/>
    <m/>
    <n v="0"/>
    <x v="14"/>
    <n v="-174.7664"/>
    <n v="-3"/>
  </r>
  <r>
    <x v="31"/>
    <n v="6780666"/>
    <s v="DAYPASS - END-USER"/>
    <s v="00678066670707"/>
    <s v="N/A"/>
    <s v="896160"/>
    <x v="4"/>
    <n v="362.61700000000002"/>
    <n v="6"/>
    <n v="0.99347123287671235"/>
    <n v="189.71969999999999"/>
    <n v="3"/>
    <n v="0.51978000000000002"/>
    <x v="40"/>
    <n v="-172.89730000000003"/>
    <n v="-3"/>
  </r>
  <r>
    <x v="1249"/>
    <n v="6767677"/>
    <s v="OTHER FOOD KIOSK"/>
    <s v="00676767790331"/>
    <s v="(66) 0968759477"/>
    <s v="896160"/>
    <x v="4"/>
    <n v="469.15910000000002"/>
    <n v="8"/>
    <n v="1.2853673972602739"/>
    <n v="296.26179999999999"/>
    <n v="5"/>
    <n v="0.8116761643835616"/>
    <x v="60"/>
    <n v="-172.89730000000003"/>
    <n v="-3"/>
  </r>
  <r>
    <x v="1250"/>
    <n v="6774535"/>
    <s v="Self-Regist: End-User"/>
    <s v="00677453540797"/>
    <s v="(66) 0869144105"/>
    <s v="122829"/>
    <x v="14"/>
    <n v="172.8972"/>
    <n v="1"/>
    <n v="0.47369095890410956"/>
    <m/>
    <m/>
    <n v="0"/>
    <x v="14"/>
    <n v="-172.8972"/>
    <n v="-1"/>
  </r>
  <r>
    <x v="1251"/>
    <n v="6784875"/>
    <s v="NON-PROFESSIONAL USER"/>
    <s v="00678487590706"/>
    <s v="(66) 0620255317"/>
    <s v="152375"/>
    <x v="7"/>
    <n v="172.8972"/>
    <n v="1"/>
    <n v="0.47369095890410956"/>
    <m/>
    <m/>
    <n v="0"/>
    <x v="14"/>
    <n v="-172.8972"/>
    <n v="-1"/>
  </r>
  <r>
    <x v="1252"/>
    <n v="23818715"/>
    <s v="Self-Regist: Restaurant"/>
    <s v="02381871500397"/>
    <s v="(66) 0869154006"/>
    <s v="152374"/>
    <x v="3"/>
    <n v="172.8972"/>
    <n v="1"/>
    <n v="0.47369095890410956"/>
    <m/>
    <m/>
    <n v="0"/>
    <x v="14"/>
    <n v="-172.8972"/>
    <n v="-1"/>
  </r>
  <r>
    <x v="1253"/>
    <n v="6784074"/>
    <s v="NON-PROFESSIONAL USER"/>
    <s v="00678407411706"/>
    <s v="(66) 0805511788"/>
    <s v="152374"/>
    <x v="3"/>
    <n v="172.8972"/>
    <n v="1"/>
    <n v="0.47369095890410956"/>
    <m/>
    <m/>
    <n v="0"/>
    <x v="14"/>
    <n v="-172.8972"/>
    <n v="-1"/>
  </r>
  <r>
    <x v="934"/>
    <n v="6773283"/>
    <s v="NON-PROFESSIONAL USER"/>
    <s v="00677328380706"/>
    <s v="(66) 0825898886"/>
    <s v="152374"/>
    <x v="3"/>
    <n v="172.8972"/>
    <n v="1"/>
    <n v="0.47369095890410956"/>
    <m/>
    <m/>
    <n v="0"/>
    <x v="14"/>
    <n v="-172.8972"/>
    <n v="-1"/>
  </r>
  <r>
    <x v="1254"/>
    <n v="11150820"/>
    <s v="NON-PROFESSIONAL USER"/>
    <s v="1115082000706"/>
    <s v="(66) 0825246298"/>
    <s v="152375"/>
    <x v="7"/>
    <n v="172.8972"/>
    <n v="1"/>
    <n v="0.47369095890410956"/>
    <m/>
    <m/>
    <n v="0"/>
    <x v="14"/>
    <n v="-172.8972"/>
    <n v="-1"/>
  </r>
  <r>
    <x v="1255"/>
    <n v="6791028"/>
    <s v="Self-Regist: End-User"/>
    <s v="00679102820797"/>
    <s v="(66) 0981899952"/>
    <s v="152374"/>
    <x v="3"/>
    <n v="172.8972"/>
    <n v="1"/>
    <n v="0.47369095890410956"/>
    <m/>
    <m/>
    <n v="0"/>
    <x v="14"/>
    <n v="-172.8972"/>
    <n v="-1"/>
  </r>
  <r>
    <x v="1256"/>
    <n v="6798619"/>
    <s v="Self-Regist: End-User"/>
    <s v="00679861970797"/>
    <s v="(66) 0985635731"/>
    <s v="152374"/>
    <x v="3"/>
    <n v="172.8972"/>
    <n v="1"/>
    <n v="0.47369095890410956"/>
    <m/>
    <m/>
    <n v="0"/>
    <x v="14"/>
    <n v="-172.8972"/>
    <n v="-1"/>
  </r>
  <r>
    <x v="1257"/>
    <n v="6764629"/>
    <s v="NON-PROFESSIONAL USER"/>
    <s v="00676462911706"/>
    <s v="(66) 0910168250"/>
    <s v="152374"/>
    <x v="3"/>
    <n v="172.8972"/>
    <n v="1"/>
    <n v="0.47369095890410956"/>
    <m/>
    <m/>
    <n v="0"/>
    <x v="14"/>
    <n v="-172.8972"/>
    <n v="-1"/>
  </r>
  <r>
    <x v="1258"/>
    <n v="6791054"/>
    <s v="NON-PROFESSIONAL USER"/>
    <s v="00679105420706"/>
    <s v="(66) 0611161447"/>
    <s v="152374"/>
    <x v="3"/>
    <n v="172.8972"/>
    <n v="1"/>
    <n v="0.47369095890410956"/>
    <m/>
    <m/>
    <n v="0"/>
    <x v="14"/>
    <n v="-172.8972"/>
    <n v="-1"/>
  </r>
  <r>
    <x v="1259"/>
    <n v="6791023"/>
    <s v="NON-PROFESSIONAL USER"/>
    <s v="00679102390706"/>
    <s v="(66) 0817832907"/>
    <s v="152374"/>
    <x v="3"/>
    <n v="172.8972"/>
    <n v="1"/>
    <n v="0.47369095890410956"/>
    <m/>
    <m/>
    <n v="0"/>
    <x v="14"/>
    <n v="-172.8972"/>
    <n v="-1"/>
  </r>
  <r>
    <x v="1260"/>
    <n v="2270464"/>
    <s v="NON-PROFESSIONAL USER"/>
    <s v="0227046470706"/>
    <s v="(66) 0647471271"/>
    <s v="152374"/>
    <x v="3"/>
    <n v="172.8972"/>
    <n v="1"/>
    <n v="0.47369095890410956"/>
    <m/>
    <m/>
    <n v="0"/>
    <x v="14"/>
    <n v="-172.8972"/>
    <n v="-1"/>
  </r>
  <r>
    <x v="1261"/>
    <n v="41641146"/>
    <s v="NON-PROFESSIONAL USER"/>
    <s v="04164114650706"/>
    <s v="(66) 0931463241"/>
    <s v="152375"/>
    <x v="7"/>
    <n v="172.8972"/>
    <n v="1"/>
    <n v="0.47369095890410956"/>
    <m/>
    <m/>
    <n v="0"/>
    <x v="14"/>
    <n v="-172.8972"/>
    <n v="-1"/>
  </r>
  <r>
    <x v="1262"/>
    <n v="6000040"/>
    <s v="UNIVERSITY"/>
    <s v="0600004001510"/>
    <s v="(66) 0817834146"/>
    <s v="152374"/>
    <x v="3"/>
    <n v="172.8972"/>
    <n v="1"/>
    <n v="0.47369095890410956"/>
    <m/>
    <m/>
    <n v="0"/>
    <x v="14"/>
    <n v="-172.8972"/>
    <n v="-1"/>
  </r>
  <r>
    <x v="1263"/>
    <n v="6608552"/>
    <s v="NON-PROFESSIONAL USER"/>
    <s v="0660855230706"/>
    <s v="(66) 0895554124"/>
    <s v="152374"/>
    <x v="3"/>
    <n v="172.8972"/>
    <n v="1"/>
    <n v="0.47369095890410956"/>
    <m/>
    <m/>
    <n v="0"/>
    <x v="14"/>
    <n v="-172.8972"/>
    <n v="-1"/>
  </r>
  <r>
    <x v="1264"/>
    <n v="41641672"/>
    <s v="Self-Regist: End-User"/>
    <s v="04164167280797"/>
    <s v="(66) 0982235141"/>
    <s v="152374"/>
    <x v="3"/>
    <n v="172.8972"/>
    <n v="1"/>
    <n v="0.47369095890410956"/>
    <m/>
    <m/>
    <n v="0"/>
    <x v="14"/>
    <n v="-172.8972"/>
    <n v="-1"/>
  </r>
  <r>
    <x v="1265"/>
    <n v="41621190"/>
    <s v="Self-Regist: Restaurant"/>
    <s v="04162119040397"/>
    <s v="(66) 0924536387"/>
    <s v="152374"/>
    <x v="3"/>
    <n v="172.8972"/>
    <n v="1"/>
    <n v="0.47369095890410956"/>
    <m/>
    <m/>
    <n v="0"/>
    <x v="14"/>
    <n v="-172.8972"/>
    <n v="-1"/>
  </r>
  <r>
    <x v="1266"/>
    <n v="6792103"/>
    <s v="NON-PROFESSIONAL USER"/>
    <s v="00679210310706"/>
    <s v="(66) 0895584860"/>
    <s v="152374"/>
    <x v="3"/>
    <n v="172.8972"/>
    <n v="1"/>
    <n v="0.47369095890410956"/>
    <m/>
    <m/>
    <n v="0"/>
    <x v="14"/>
    <n v="-172.8972"/>
    <n v="-1"/>
  </r>
  <r>
    <x v="1267"/>
    <n v="6602769"/>
    <s v="NON-PROFESSIONAL USER"/>
    <s v="0660276962706"/>
    <s v="(66) 0810306053"/>
    <s v="152374"/>
    <x v="3"/>
    <n v="172.8972"/>
    <n v="1"/>
    <n v="0.47369095890410956"/>
    <m/>
    <m/>
    <n v="0"/>
    <x v="14"/>
    <n v="-172.8972"/>
    <n v="-1"/>
  </r>
  <r>
    <x v="1267"/>
    <n v="6602769"/>
    <s v="NON-PROFESSIONAL USER"/>
    <s v="0660276962706"/>
    <s v="(66) 0810306053"/>
    <s v="152375"/>
    <x v="7"/>
    <n v="172.8972"/>
    <n v="1"/>
    <n v="0.47369095890410956"/>
    <m/>
    <m/>
    <n v="0"/>
    <x v="14"/>
    <n v="-172.8972"/>
    <n v="-1"/>
  </r>
  <r>
    <x v="1268"/>
    <n v="6774495"/>
    <s v="NON-PROFESSIONAL USER"/>
    <s v="00677449510706"/>
    <s v="(66) 0818856354"/>
    <s v="152374"/>
    <x v="3"/>
    <n v="172.8972"/>
    <n v="1"/>
    <n v="0.47369095890410956"/>
    <m/>
    <m/>
    <n v="0"/>
    <x v="14"/>
    <n v="-172.8972"/>
    <n v="-1"/>
  </r>
  <r>
    <x v="1269"/>
    <n v="52550193"/>
    <s v="COFFEE/DRINKS/SNACK/BAKERY SHOP"/>
    <s v="05255019360322"/>
    <s v="(66) 0992936991"/>
    <s v="152374"/>
    <x v="3"/>
    <n v="172.8972"/>
    <n v="1"/>
    <n v="0.47369095890410956"/>
    <m/>
    <m/>
    <n v="0"/>
    <x v="14"/>
    <n v="-172.8972"/>
    <n v="-1"/>
  </r>
  <r>
    <x v="1270"/>
    <n v="6732691"/>
    <s v="NON-PROFESSIONAL USER"/>
    <s v="00673269130706"/>
    <s v="(66) 0960491688"/>
    <s v="152374"/>
    <x v="3"/>
    <n v="172.8972"/>
    <n v="1"/>
    <n v="0.47369095890410956"/>
    <m/>
    <m/>
    <n v="0"/>
    <x v="14"/>
    <n v="-172.8972"/>
    <n v="-1"/>
  </r>
  <r>
    <x v="1271"/>
    <n v="6769679"/>
    <s v="NON-PROFESSIONAL USER"/>
    <s v="00676967950706"/>
    <s v="(66) 0843636694"/>
    <s v="152374"/>
    <x v="3"/>
    <n v="172.8972"/>
    <n v="1"/>
    <n v="0.47369095890410956"/>
    <m/>
    <m/>
    <n v="0"/>
    <x v="14"/>
    <n v="-172.8972"/>
    <n v="-1"/>
  </r>
  <r>
    <x v="1272"/>
    <n v="6744085"/>
    <s v="Self-Regist: End-User"/>
    <s v="00674408500797"/>
    <s v="(66) 0839145947"/>
    <s v="152374"/>
    <x v="3"/>
    <n v="172.8972"/>
    <n v="1"/>
    <n v="0.47369095890410956"/>
    <m/>
    <m/>
    <n v="0"/>
    <x v="14"/>
    <n v="-172.8972"/>
    <n v="-1"/>
  </r>
  <r>
    <x v="830"/>
    <n v="6176036"/>
    <s v="NON-PROFESSIONAL USER"/>
    <s v="0617603610706"/>
    <s v="(66) 0835671814"/>
    <s v="152374"/>
    <x v="3"/>
    <n v="172.8972"/>
    <n v="1"/>
    <n v="0.47369095890410956"/>
    <m/>
    <m/>
    <n v="0"/>
    <x v="14"/>
    <n v="-172.8972"/>
    <n v="-1"/>
  </r>
  <r>
    <x v="1273"/>
    <n v="34561726"/>
    <s v="Self-Regist: End-User"/>
    <s v="03456172660797"/>
    <s v="(66) 0820264027"/>
    <s v="152374"/>
    <x v="3"/>
    <n v="172.8972"/>
    <n v="1"/>
    <n v="0.47369095890410956"/>
    <m/>
    <m/>
    <n v="0"/>
    <x v="14"/>
    <n v="-172.8972"/>
    <n v="-1"/>
  </r>
  <r>
    <x v="1274"/>
    <n v="41644743"/>
    <s v="SMALL RETAIL SHOP/STALL"/>
    <s v="04164474300101"/>
    <s v="(66) 0955983940"/>
    <s v="152374"/>
    <x v="3"/>
    <n v="172.8972"/>
    <n v="1"/>
    <n v="0.47369095890410956"/>
    <m/>
    <m/>
    <n v="0"/>
    <x v="14"/>
    <n v="-172.8972"/>
    <n v="-1"/>
  </r>
  <r>
    <x v="1275"/>
    <n v="6767979"/>
    <s v="NON-PROFESSIONAL USER"/>
    <s v="00676797980706"/>
    <s v="(66) 0811794647"/>
    <s v="152374"/>
    <x v="3"/>
    <n v="172.8972"/>
    <n v="1"/>
    <n v="0.47369095890410956"/>
    <m/>
    <m/>
    <n v="0"/>
    <x v="14"/>
    <n v="-172.8972"/>
    <n v="-1"/>
  </r>
  <r>
    <x v="1276"/>
    <n v="8162833"/>
    <s v="NON-PROFESSIONAL USER"/>
    <s v="0816283380706"/>
    <s v="(66) 0812686451"/>
    <s v="152374"/>
    <x v="3"/>
    <n v="172.8972"/>
    <n v="1"/>
    <n v="0.47369095890410956"/>
    <m/>
    <m/>
    <n v="0"/>
    <x v="14"/>
    <n v="-172.8972"/>
    <n v="-1"/>
  </r>
  <r>
    <x v="1277"/>
    <n v="6170421"/>
    <s v="SMALL RETAIL SHOP/STALL"/>
    <s v="0617042111101"/>
    <s v="(66) 0868894131"/>
    <s v="152375"/>
    <x v="7"/>
    <n v="172.8972"/>
    <n v="1"/>
    <n v="0.47369095890410956"/>
    <m/>
    <m/>
    <n v="0"/>
    <x v="14"/>
    <n v="-172.8972"/>
    <n v="-1"/>
  </r>
  <r>
    <x v="1278"/>
    <n v="52544282"/>
    <s v="SMALL RETAIL SHOP/STALL"/>
    <s v="05254428211101"/>
    <s v="(66) 0956789690"/>
    <s v="122829"/>
    <x v="14"/>
    <n v="172.8972"/>
    <n v="1"/>
    <n v="0.47369095890410956"/>
    <m/>
    <m/>
    <n v="0"/>
    <x v="14"/>
    <n v="-172.8972"/>
    <n v="-1"/>
  </r>
  <r>
    <x v="1279"/>
    <n v="6128973"/>
    <s v="SMALL RETAIL SHOP/STALL"/>
    <s v="0612897380101"/>
    <s v="(66) 0844065387"/>
    <s v="152374"/>
    <x v="3"/>
    <n v="172.8972"/>
    <n v="1"/>
    <n v="0.47369095890410956"/>
    <m/>
    <m/>
    <n v="0"/>
    <x v="14"/>
    <n v="-172.8972"/>
    <n v="-1"/>
  </r>
  <r>
    <x v="1280"/>
    <n v="41628357"/>
    <s v="NON-PROFESSIONAL USER"/>
    <s v="04162835760706"/>
    <s v="(66) 0819625656"/>
    <s v="152374"/>
    <x v="3"/>
    <n v="172.8972"/>
    <n v="1"/>
    <n v="0.47369095890410956"/>
    <m/>
    <m/>
    <n v="0"/>
    <x v="14"/>
    <n v="-172.8972"/>
    <n v="-1"/>
  </r>
  <r>
    <x v="1281"/>
    <n v="6790808"/>
    <s v="Self-Regist: End-User"/>
    <s v="00679080860797"/>
    <s v="(66) 0622692989"/>
    <s v="152374"/>
    <x v="3"/>
    <n v="172.8972"/>
    <n v="1"/>
    <n v="0.47369095890410956"/>
    <m/>
    <m/>
    <n v="0"/>
    <x v="14"/>
    <n v="-172.8972"/>
    <n v="-1"/>
  </r>
  <r>
    <x v="1282"/>
    <n v="50010615"/>
    <s v="OTHER NON-FOOD SHOP"/>
    <s v="5001061590230"/>
    <s v="(66) 0858104353"/>
    <s v="152374"/>
    <x v="3"/>
    <n v="172.8972"/>
    <n v="1"/>
    <n v="0.47369095890410956"/>
    <m/>
    <m/>
    <n v="0"/>
    <x v="14"/>
    <n v="-172.8972"/>
    <n v="-1"/>
  </r>
  <r>
    <x v="1283"/>
    <n v="50011937"/>
    <s v="NON-PROFESSIONAL USER"/>
    <s v="5001193780706"/>
    <s v="(66) 0815957183"/>
    <s v="152374"/>
    <x v="3"/>
    <n v="172.8972"/>
    <n v="1"/>
    <n v="0.47369095890410956"/>
    <m/>
    <m/>
    <n v="0"/>
    <x v="14"/>
    <n v="-172.8972"/>
    <n v="-1"/>
  </r>
  <r>
    <x v="1284"/>
    <n v="160003409"/>
    <s v="SMALL RETAIL SHOP/STALL"/>
    <s v="16000340900101"/>
    <s v="N/A"/>
    <s v="152374"/>
    <x v="3"/>
    <n v="172.8972"/>
    <n v="1"/>
    <n v="0.47369095890410956"/>
    <m/>
    <m/>
    <n v="0"/>
    <x v="14"/>
    <n v="-172.8972"/>
    <n v="-1"/>
  </r>
  <r>
    <x v="1285"/>
    <n v="6088298"/>
    <s v="TRAVEL AGENT"/>
    <s v="0608829821408"/>
    <s v="(66) 0815319122"/>
    <s v="152374"/>
    <x v="3"/>
    <n v="172.8972"/>
    <n v="1"/>
    <n v="0.47369095890410956"/>
    <m/>
    <m/>
    <n v="0"/>
    <x v="14"/>
    <n v="-172.8972"/>
    <n v="-1"/>
  </r>
  <r>
    <x v="421"/>
    <n v="6087482"/>
    <s v="HOTEL &amp; RESORT ( C )"/>
    <s v="0608748201304"/>
    <s v="(66) 0992690404"/>
    <s v="152374"/>
    <x v="3"/>
    <n v="172.8972"/>
    <n v="1"/>
    <n v="0.47369095890410956"/>
    <m/>
    <m/>
    <n v="0"/>
    <x v="14"/>
    <n v="-172.8972"/>
    <n v="-1"/>
  </r>
  <r>
    <x v="1286"/>
    <n v="6152154"/>
    <s v="COFFEE/DRINKS/SNACK/BAKERY SHOP"/>
    <s v="0615215430322"/>
    <s v="(66) 0866734598"/>
    <s v="152374"/>
    <x v="3"/>
    <n v="172.8972"/>
    <n v="1"/>
    <n v="0.47369095890410956"/>
    <m/>
    <m/>
    <n v="0"/>
    <x v="14"/>
    <n v="-172.8972"/>
    <n v="-1"/>
  </r>
  <r>
    <x v="1287"/>
    <n v="6169241"/>
    <s v="HOTEL &amp; RESORT ( B )"/>
    <s v="0616924121303"/>
    <s v="(66) 0867794735"/>
    <s v="152375"/>
    <x v="7"/>
    <n v="172.8972"/>
    <n v="1"/>
    <n v="0.47369095890410956"/>
    <m/>
    <m/>
    <n v="0"/>
    <x v="14"/>
    <n v="-172.8972"/>
    <n v="-1"/>
  </r>
  <r>
    <x v="1288"/>
    <n v="6773396"/>
    <s v="COFFEE/DRINKS/SNACK/BAKERY SHOP"/>
    <s v="00677339640322"/>
    <s v="(66) 0636515936"/>
    <s v="152374"/>
    <x v="3"/>
    <n v="172.8972"/>
    <n v="1"/>
    <n v="0.47369095890410956"/>
    <m/>
    <m/>
    <n v="0"/>
    <x v="14"/>
    <n v="-172.8972"/>
    <n v="-1"/>
  </r>
  <r>
    <x v="1289"/>
    <n v="6137987"/>
    <s v="SMALL RETAIL SHOP/STALL"/>
    <s v="0613798730101"/>
    <s v="(66) 0819981508"/>
    <s v="152374"/>
    <x v="3"/>
    <n v="172.8972"/>
    <n v="1"/>
    <n v="0.47369095890410956"/>
    <m/>
    <m/>
    <n v="0"/>
    <x v="14"/>
    <n v="-172.8972"/>
    <n v="-1"/>
  </r>
  <r>
    <x v="1290"/>
    <n v="15056504"/>
    <s v="NON-PROFESSIONAL USER"/>
    <s v="1505650470706"/>
    <s v="(66) 0972370482"/>
    <s v="152374"/>
    <x v="3"/>
    <n v="172.8972"/>
    <n v="1"/>
    <n v="0.47369095890410956"/>
    <m/>
    <m/>
    <n v="0"/>
    <x v="14"/>
    <n v="-172.8972"/>
    <n v="-1"/>
  </r>
  <r>
    <x v="1291"/>
    <n v="6789934"/>
    <s v="Self-Regist: End-User"/>
    <s v="00678993430797"/>
    <s v="(66) 0841911785"/>
    <s v="152374"/>
    <x v="3"/>
    <n v="172.8972"/>
    <n v="1"/>
    <n v="0.47369095890410956"/>
    <m/>
    <m/>
    <n v="0"/>
    <x v="14"/>
    <n v="-172.8972"/>
    <n v="-1"/>
  </r>
  <r>
    <x v="1292"/>
    <n v="6789659"/>
    <s v="NON-PROFESSIONAL USER"/>
    <s v="00678965900706"/>
    <s v="(66) 0918569016"/>
    <s v="152374"/>
    <x v="3"/>
    <n v="172.8972"/>
    <n v="1"/>
    <n v="0.47369095890410956"/>
    <m/>
    <m/>
    <n v="0"/>
    <x v="14"/>
    <n v="-172.8972"/>
    <n v="-1"/>
  </r>
  <r>
    <x v="1293"/>
    <n v="41648641"/>
    <s v="Self-Regist: End-User"/>
    <s v="04164864120797"/>
    <s v="(66) 0882603042"/>
    <s v="152374"/>
    <x v="3"/>
    <n v="172.8972"/>
    <n v="1"/>
    <n v="0.47369095890410956"/>
    <m/>
    <m/>
    <n v="0"/>
    <x v="14"/>
    <n v="-172.8972"/>
    <n v="-1"/>
  </r>
  <r>
    <x v="1294"/>
    <n v="6751968"/>
    <s v="Self-Regist: End-User"/>
    <s v="00675196820797"/>
    <s v="0817967709"/>
    <s v="152374"/>
    <x v="3"/>
    <n v="172.8972"/>
    <n v="1"/>
    <n v="0.47369095890410956"/>
    <m/>
    <m/>
    <n v="0"/>
    <x v="14"/>
    <n v="-172.8972"/>
    <n v="-1"/>
  </r>
  <r>
    <x v="1295"/>
    <n v="6176731"/>
    <s v="NON-PROFESSIONAL USER"/>
    <s v="0617673111706"/>
    <s v="(66) 0894335638"/>
    <s v="152374"/>
    <x v="3"/>
    <n v="172.8972"/>
    <n v="1"/>
    <n v="0.47369095890410956"/>
    <m/>
    <m/>
    <n v="0"/>
    <x v="14"/>
    <n v="-172.8972"/>
    <n v="-1"/>
  </r>
  <r>
    <x v="1296"/>
    <n v="6128236"/>
    <s v="NON-PROFESSIONAL USER"/>
    <s v="0612823611706"/>
    <s v="(66) 0814724240"/>
    <s v="152374"/>
    <x v="3"/>
    <n v="172.8972"/>
    <n v="1"/>
    <n v="0.47369095890410956"/>
    <m/>
    <m/>
    <n v="0"/>
    <x v="14"/>
    <n v="-172.8972"/>
    <n v="-1"/>
  </r>
  <r>
    <x v="1297"/>
    <n v="34558519"/>
    <s v="Self-Regist: End-User"/>
    <s v="03455851930797"/>
    <s v="(66) 0951422240"/>
    <s v="152374"/>
    <x v="3"/>
    <n v="172.8972"/>
    <n v="1"/>
    <n v="0.47369095890410956"/>
    <m/>
    <m/>
    <n v="0"/>
    <x v="14"/>
    <n v="-172.8972"/>
    <n v="-1"/>
  </r>
  <r>
    <x v="1298"/>
    <n v="50524259"/>
    <s v="NON-PROFESSIONAL USER"/>
    <s v="05052425990706"/>
    <s v="(66) 0954487499"/>
    <s v="152374"/>
    <x v="3"/>
    <n v="172.8972"/>
    <n v="1"/>
    <n v="0.47369095890410956"/>
    <m/>
    <m/>
    <n v="0"/>
    <x v="14"/>
    <n v="-172.8972"/>
    <n v="-1"/>
  </r>
  <r>
    <x v="1299"/>
    <n v="6779501"/>
    <s v="Self-Regist: End-User"/>
    <s v="00677950111797"/>
    <s v="(66) 0644693555"/>
    <s v="152374"/>
    <x v="3"/>
    <n v="172.8972"/>
    <n v="1"/>
    <n v="0.47369095890410956"/>
    <m/>
    <m/>
    <n v="0"/>
    <x v="14"/>
    <n v="-172.8972"/>
    <n v="-1"/>
  </r>
  <r>
    <x v="1300"/>
    <n v="6776994"/>
    <s v="VARIETY FOOD SHOP"/>
    <s v="00677699420318"/>
    <s v="(66) 0628252899"/>
    <s v="152374"/>
    <x v="3"/>
    <n v="172.8972"/>
    <n v="1"/>
    <n v="0.47369095890410956"/>
    <m/>
    <m/>
    <n v="0"/>
    <x v="14"/>
    <n v="-172.8972"/>
    <n v="-1"/>
  </r>
  <r>
    <x v="1301"/>
    <n v="6739757"/>
    <s v="COFFEE/DRINKS/SNACK/BAKERY SHOP"/>
    <s v="00673975780322"/>
    <s v="(66) 0628786897"/>
    <s v="152374"/>
    <x v="3"/>
    <n v="172.8972"/>
    <n v="1"/>
    <n v="0.47369095890410956"/>
    <m/>
    <m/>
    <n v="0"/>
    <x v="14"/>
    <n v="-172.8972"/>
    <n v="-1"/>
  </r>
  <r>
    <x v="1302"/>
    <n v="6743265"/>
    <s v="Self-Regist: End-User"/>
    <s v="00674326570797"/>
    <s v="(66) 0882615518"/>
    <s v="152374"/>
    <x v="3"/>
    <n v="172.8972"/>
    <n v="1"/>
    <n v="0.47369095890410956"/>
    <m/>
    <m/>
    <n v="0"/>
    <x v="14"/>
    <n v="-172.8972"/>
    <n v="-1"/>
  </r>
  <r>
    <x v="226"/>
    <n v="6725369"/>
    <s v="NOODLE FOOD SHOP"/>
    <s v="00672536900319"/>
    <s v="(66) 0817160568"/>
    <s v="152374"/>
    <x v="3"/>
    <n v="172.8972"/>
    <n v="1"/>
    <n v="0.47369095890410956"/>
    <m/>
    <m/>
    <n v="0"/>
    <x v="14"/>
    <n v="-172.8972"/>
    <n v="-1"/>
  </r>
  <r>
    <x v="1303"/>
    <n v="6791768"/>
    <s v="Self-Regist: End-User"/>
    <s v="00679176890797"/>
    <s v="(66) 0661581545"/>
    <s v="152374"/>
    <x v="3"/>
    <n v="172.8972"/>
    <n v="1"/>
    <n v="0.47369095890410956"/>
    <m/>
    <m/>
    <n v="0"/>
    <x v="14"/>
    <n v="-172.8972"/>
    <n v="-1"/>
  </r>
  <r>
    <x v="1304"/>
    <n v="165010232"/>
    <s v="NON-PROFESSIONAL USER"/>
    <s v="16501023270706"/>
    <s v="(66) 0982654191"/>
    <s v="152374"/>
    <x v="3"/>
    <n v="172.8972"/>
    <n v="1"/>
    <n v="0.47369095890410956"/>
    <m/>
    <m/>
    <n v="0"/>
    <x v="14"/>
    <n v="-172.8972"/>
    <n v="-1"/>
  </r>
  <r>
    <x v="1305"/>
    <n v="6781380"/>
    <s v="Self-Regist: End-User"/>
    <s v="00678138011797"/>
    <s v="(66) 0932682252"/>
    <s v="152374"/>
    <x v="3"/>
    <n v="172.8972"/>
    <n v="1"/>
    <n v="0.47369095890410956"/>
    <m/>
    <m/>
    <n v="0"/>
    <x v="14"/>
    <n v="-172.8972"/>
    <n v="-1"/>
  </r>
  <r>
    <x v="1306"/>
    <n v="6732270"/>
    <s v="SMALL RETAIL SHOP/STALL"/>
    <s v="00673227071101"/>
    <s v="(66) 0810245269"/>
    <s v="152374"/>
    <x v="3"/>
    <n v="172.8972"/>
    <n v="1"/>
    <n v="0.47369095890410956"/>
    <m/>
    <m/>
    <n v="0"/>
    <x v="14"/>
    <n v="-172.8972"/>
    <n v="-1"/>
  </r>
  <r>
    <x v="327"/>
    <n v="6780599"/>
    <s v="THAI SPECIAL FOOD SHOP"/>
    <s v="00678059910327"/>
    <s v="(66) 0932656654"/>
    <s v="152374"/>
    <x v="3"/>
    <n v="172.8972"/>
    <n v="1"/>
    <n v="0.47369095890410956"/>
    <m/>
    <m/>
    <n v="0"/>
    <x v="14"/>
    <n v="-172.8972"/>
    <n v="-1"/>
  </r>
  <r>
    <x v="1307"/>
    <n v="41059132"/>
    <s v="JAPANESE FOOD"/>
    <s v="4105913250310"/>
    <s v="(66) 0843699549"/>
    <s v="152374"/>
    <x v="3"/>
    <n v="172.8972"/>
    <n v="1"/>
    <n v="0.47369095890410956"/>
    <m/>
    <m/>
    <n v="0"/>
    <x v="14"/>
    <n v="-172.8972"/>
    <n v="-1"/>
  </r>
  <r>
    <x v="1308"/>
    <n v="6787628"/>
    <s v="NON-PROFESSIONAL USER"/>
    <s v="00678762860706"/>
    <s v="(66) 0621635592"/>
    <s v="152375"/>
    <x v="7"/>
    <n v="172.8972"/>
    <n v="1"/>
    <n v="0.47369095890410956"/>
    <m/>
    <m/>
    <n v="0"/>
    <x v="14"/>
    <n v="-172.8972"/>
    <n v="-1"/>
  </r>
  <r>
    <x v="1309"/>
    <n v="44060775"/>
    <s v="COFFEE/DRINKS/SNACK/BAKERY SHOP"/>
    <s v="4406077510322"/>
    <s v="(66) 0816866999"/>
    <s v="152374"/>
    <x v="3"/>
    <n v="172.8972"/>
    <n v="1"/>
    <n v="0.47369095890410956"/>
    <m/>
    <m/>
    <n v="0"/>
    <x v="14"/>
    <n v="-172.8972"/>
    <n v="-1"/>
  </r>
  <r>
    <x v="1310"/>
    <n v="6786621"/>
    <s v="SMALL RETAIL SHOP/STALL"/>
    <s v="00678662110101"/>
    <s v="(66) 0817832734"/>
    <s v="152374"/>
    <x v="3"/>
    <n v="172.8972"/>
    <n v="1"/>
    <n v="0.47369095890410956"/>
    <m/>
    <m/>
    <n v="0"/>
    <x v="14"/>
    <n v="-172.8972"/>
    <n v="-1"/>
  </r>
  <r>
    <x v="1311"/>
    <n v="6790894"/>
    <s v="OTHER COMMERCIAL SERVICE"/>
    <s v="00679089480430"/>
    <s v="(66) 0892640149"/>
    <s v="152374"/>
    <x v="3"/>
    <n v="172.8972"/>
    <n v="1"/>
    <n v="0.47369095890410956"/>
    <m/>
    <m/>
    <n v="0"/>
    <x v="14"/>
    <n v="-172.8972"/>
    <n v="-1"/>
  </r>
  <r>
    <x v="1312"/>
    <n v="11915543"/>
    <s v="NON-PROFESSIONAL USER"/>
    <s v="01191554320706"/>
    <s v="(66) 0911055599"/>
    <s v="122866"/>
    <x v="5"/>
    <n v="172.8972"/>
    <n v="1"/>
    <n v="0.47369095890410956"/>
    <m/>
    <m/>
    <n v="0"/>
    <x v="14"/>
    <n v="-172.8972"/>
    <n v="-1"/>
  </r>
  <r>
    <x v="1313"/>
    <n v="6736477"/>
    <s v="SMALL RETAIL SHOP/STALL"/>
    <s v="00673647750101"/>
    <s v="(66) 0996385727"/>
    <s v="152375"/>
    <x v="7"/>
    <n v="172.8972"/>
    <n v="1"/>
    <n v="0.47369095890410956"/>
    <m/>
    <m/>
    <n v="0"/>
    <x v="14"/>
    <n v="-172.8972"/>
    <n v="-1"/>
  </r>
  <r>
    <x v="1314"/>
    <n v="6115658"/>
    <s v="OFFICE (GOVERNMENT SECTOR)"/>
    <s v="0611565812503"/>
    <m/>
    <s v="152374"/>
    <x v="3"/>
    <n v="172.8972"/>
    <n v="1"/>
    <n v="0.47369095890410956"/>
    <m/>
    <m/>
    <n v="0"/>
    <x v="14"/>
    <n v="-172.8972"/>
    <n v="-1"/>
  </r>
  <r>
    <x v="1315"/>
    <n v="6729475"/>
    <s v="COFFEE/DRINKS/SNACK KIOSK"/>
    <s v="00672947511332"/>
    <s v="(66) 0821963044"/>
    <s v="152375"/>
    <x v="7"/>
    <n v="172.8972"/>
    <n v="1"/>
    <n v="0.47369095890410956"/>
    <m/>
    <m/>
    <n v="0"/>
    <x v="14"/>
    <n v="-172.8972"/>
    <n v="-1"/>
  </r>
  <r>
    <x v="1316"/>
    <n v="40897937"/>
    <s v="NON-PROFESSIONAL USER"/>
    <s v="04089793710706"/>
    <s v="(66) 0825291259"/>
    <s v="152374"/>
    <x v="3"/>
    <n v="172.8972"/>
    <n v="1"/>
    <n v="0.47369095890410956"/>
    <m/>
    <m/>
    <n v="0"/>
    <x v="14"/>
    <n v="-172.8972"/>
    <n v="-1"/>
  </r>
  <r>
    <x v="1317"/>
    <n v="6787784"/>
    <s v="NON-PROFESSIONAL USER"/>
    <s v="00678778410706"/>
    <s v="(66) 0994615429"/>
    <s v="152374"/>
    <x v="3"/>
    <n v="172.8972"/>
    <n v="1"/>
    <n v="0.47369095890410956"/>
    <m/>
    <m/>
    <n v="0"/>
    <x v="14"/>
    <n v="-172.8972"/>
    <n v="-1"/>
  </r>
  <r>
    <x v="1318"/>
    <n v="41608255"/>
    <s v="NON-PROFESSIONAL USER"/>
    <s v="04160825530706"/>
    <s v="(66) 0810330915"/>
    <s v="152375"/>
    <x v="7"/>
    <n v="172.8972"/>
    <n v="1"/>
    <n v="0.47369095890410956"/>
    <m/>
    <m/>
    <n v="0"/>
    <x v="14"/>
    <n v="-172.8972"/>
    <n v="-1"/>
  </r>
  <r>
    <x v="1319"/>
    <n v="6797356"/>
    <s v="Self-Regist: End-User"/>
    <s v="00679735640797"/>
    <s v="(66) 0896346848"/>
    <s v="152374"/>
    <x v="3"/>
    <n v="172.8972"/>
    <n v="1"/>
    <n v="0.47369095890410956"/>
    <m/>
    <m/>
    <n v="0"/>
    <x v="14"/>
    <n v="-172.8972"/>
    <n v="-1"/>
  </r>
  <r>
    <x v="1320"/>
    <n v="303000133"/>
    <s v="APARTMENT/DORMITORY"/>
    <s v="30300013300301"/>
    <s v="(66) 0897592004"/>
    <s v="152374"/>
    <x v="3"/>
    <n v="172.8972"/>
    <n v="1"/>
    <n v="0.47369095890410956"/>
    <m/>
    <m/>
    <n v="0"/>
    <x v="14"/>
    <n v="-172.8972"/>
    <n v="-1"/>
  </r>
  <r>
    <x v="1138"/>
    <n v="6158513"/>
    <s v="OTHER NON-FOOD SHOP"/>
    <s v="0615851370230"/>
    <m/>
    <s v="152374"/>
    <x v="3"/>
    <n v="172.8972"/>
    <n v="1"/>
    <n v="0.47369095890410956"/>
    <m/>
    <m/>
    <n v="0"/>
    <x v="14"/>
    <n v="-172.8972"/>
    <n v="-1"/>
  </r>
  <r>
    <x v="1321"/>
    <n v="41614735"/>
    <s v="DRINKS &amp; ALCOHOL WHOLESALER"/>
    <s v="04161473530605"/>
    <s v="(66) 0894324043"/>
    <s v="152374"/>
    <x v="3"/>
    <n v="172.8972"/>
    <n v="1"/>
    <n v="0.47369095890410956"/>
    <m/>
    <m/>
    <n v="0"/>
    <x v="14"/>
    <n v="-172.8972"/>
    <n v="-1"/>
  </r>
  <r>
    <x v="1322"/>
    <n v="6037576"/>
    <s v="OTHER COMMERCIAL SERVICE"/>
    <s v="0603757670430"/>
    <m/>
    <s v="152374"/>
    <x v="3"/>
    <n v="172.8972"/>
    <n v="1"/>
    <n v="0.47369095890410956"/>
    <m/>
    <m/>
    <n v="0"/>
    <x v="14"/>
    <n v="-172.8972"/>
    <n v="-1"/>
  </r>
  <r>
    <x v="1323"/>
    <n v="6055218"/>
    <s v="VARIETY FOOD SHOP"/>
    <s v="0605521820318"/>
    <s v="(66) 0818812530"/>
    <s v="152374"/>
    <x v="3"/>
    <n v="172.8972"/>
    <n v="1"/>
    <n v="0.47369095890410956"/>
    <m/>
    <m/>
    <n v="0"/>
    <x v="14"/>
    <n v="-172.8972"/>
    <n v="-1"/>
  </r>
  <r>
    <x v="1324"/>
    <n v="6743994"/>
    <s v="HOTEL &amp; RESORT ( C )"/>
    <s v="00674399470302"/>
    <s v="(66) 0816812840"/>
    <s v="152374"/>
    <x v="3"/>
    <n v="172.8972"/>
    <n v="1"/>
    <n v="0.47369095890410956"/>
    <m/>
    <m/>
    <n v="0"/>
    <x v="14"/>
    <n v="-172.8972"/>
    <n v="-1"/>
  </r>
  <r>
    <x v="1325"/>
    <n v="6750490"/>
    <s v="SMALL RETAIL SHOP/STALL"/>
    <s v="00675049030101"/>
    <s v="(66) 0896338319"/>
    <s v="152374"/>
    <x v="3"/>
    <n v="172.8972"/>
    <n v="1"/>
    <n v="0.47369095890410956"/>
    <m/>
    <m/>
    <n v="0"/>
    <x v="14"/>
    <n v="-172.8972"/>
    <n v="-1"/>
  </r>
  <r>
    <x v="1326"/>
    <n v="50531480"/>
    <s v="NON-PROFESSIONAL USER"/>
    <s v="05053148040706"/>
    <s v="(66) 0818430151"/>
    <s v="152374"/>
    <x v="3"/>
    <n v="172.8972"/>
    <n v="1"/>
    <n v="0.47369095890410956"/>
    <m/>
    <m/>
    <n v="0"/>
    <x v="14"/>
    <n v="-172.8972"/>
    <n v="-1"/>
  </r>
  <r>
    <x v="1327"/>
    <n v="6736657"/>
    <s v="SMALL RETAIL SHOP/STALL"/>
    <s v="00673665770101"/>
    <s v="(66) 0956829904"/>
    <s v="152374"/>
    <x v="3"/>
    <n v="172.8972"/>
    <n v="1"/>
    <n v="0.47369095890410956"/>
    <m/>
    <m/>
    <n v="0"/>
    <x v="14"/>
    <n v="-172.8972"/>
    <n v="-1"/>
  </r>
  <r>
    <x v="1328"/>
    <n v="6791577"/>
    <s v="NOODLE FOOD SHOP"/>
    <s v="00679157700319"/>
    <s v="(66) 0940785956"/>
    <s v="152374"/>
    <x v="3"/>
    <n v="172.8972"/>
    <n v="1"/>
    <n v="0.47369095890410956"/>
    <m/>
    <m/>
    <n v="0"/>
    <x v="14"/>
    <n v="-172.8972"/>
    <n v="-1"/>
  </r>
  <r>
    <x v="1329"/>
    <n v="6017601"/>
    <s v="SMALL RETAIL SHOP/STALL"/>
    <s v="0601760101101"/>
    <s v="(66) 0815308997"/>
    <s v="152374"/>
    <x v="3"/>
    <n v="172.8972"/>
    <n v="1"/>
    <n v="0.47369095890410956"/>
    <m/>
    <m/>
    <n v="0"/>
    <x v="14"/>
    <n v="-172.8972"/>
    <n v="-1"/>
  </r>
  <r>
    <x v="1330"/>
    <n v="6734628"/>
    <s v="SMALL RETAIL SHOP/STALL"/>
    <s v="00673462880101"/>
    <s v="(66) 0896329497"/>
    <s v="122829"/>
    <x v="14"/>
    <n v="172.8972"/>
    <n v="1"/>
    <n v="0.47369095890410956"/>
    <m/>
    <m/>
    <n v="0"/>
    <x v="14"/>
    <n v="-172.8972"/>
    <n v="-1"/>
  </r>
  <r>
    <x v="1331"/>
    <n v="6729768"/>
    <s v="THAI FOOD"/>
    <s v="00672976880306"/>
    <s v="(66) 0932454964"/>
    <s v="152374"/>
    <x v="3"/>
    <n v="172.8972"/>
    <n v="1"/>
    <n v="0.47369095890410956"/>
    <m/>
    <m/>
    <n v="0"/>
    <x v="14"/>
    <n v="-172.8972"/>
    <n v="-1"/>
  </r>
  <r>
    <x v="1332"/>
    <n v="6751497"/>
    <s v="SMALL RETAIL SHOP/STALL"/>
    <s v="00675149780101"/>
    <s v="(66) 0840426026"/>
    <s v="152374"/>
    <x v="3"/>
    <n v="172.8972"/>
    <n v="1"/>
    <n v="0.47369095890410956"/>
    <m/>
    <m/>
    <n v="0"/>
    <x v="14"/>
    <n v="-172.8972"/>
    <n v="-1"/>
  </r>
  <r>
    <x v="1333"/>
    <n v="6801396"/>
    <s v="Self-Regist: End-User"/>
    <s v="00680139660797"/>
    <s v="(66) 0918796141"/>
    <s v="152374"/>
    <x v="3"/>
    <n v="172.8972"/>
    <n v="1"/>
    <n v="0.47369095890410956"/>
    <m/>
    <m/>
    <n v="0"/>
    <x v="14"/>
    <n v="-172.8972"/>
    <n v="-1"/>
  </r>
  <r>
    <x v="1334"/>
    <n v="73020750"/>
    <s v="NON-PROFESSIONAL USER"/>
    <s v="07302075040706"/>
    <s v="(66) 0810414231"/>
    <s v="152374"/>
    <x v="3"/>
    <n v="172.8972"/>
    <n v="1"/>
    <n v="0.47369095890410956"/>
    <m/>
    <m/>
    <n v="0"/>
    <x v="14"/>
    <n v="-172.8972"/>
    <n v="-1"/>
  </r>
  <r>
    <x v="1335"/>
    <n v="41628440"/>
    <s v="COFFEE/DRINKS/SNACK/BAKERY SHOP"/>
    <s v="04162844012322"/>
    <s v="(66) 0864219755"/>
    <s v="152375"/>
    <x v="7"/>
    <n v="172.8972"/>
    <n v="1"/>
    <n v="0.47369095890410956"/>
    <m/>
    <m/>
    <n v="0"/>
    <x v="14"/>
    <n v="-172.8972"/>
    <n v="-1"/>
  </r>
  <r>
    <x v="1220"/>
    <n v="6765182"/>
    <s v="Self-Regist: End-User"/>
    <s v="00676518250797"/>
    <s v="(66) 0923105052"/>
    <s v="152375"/>
    <x v="7"/>
    <n v="340.18689999999998"/>
    <n v="2"/>
    <n v="0.93201890410958899"/>
    <n v="167.28970000000001"/>
    <n v="1"/>
    <n v="0.45832794520547948"/>
    <x v="44"/>
    <n v="-172.89719999999997"/>
    <n v="-1"/>
  </r>
  <r>
    <x v="1336"/>
    <n v="41060213"/>
    <s v="OTHER FOOD KIOSK"/>
    <s v="4106021350331"/>
    <s v="(66) 0624496164"/>
    <s v="152375"/>
    <x v="7"/>
    <n v="340.18689999999998"/>
    <n v="2"/>
    <n v="0.93201890410958899"/>
    <n v="167.28970000000001"/>
    <n v="1"/>
    <n v="0.45832794520547948"/>
    <x v="44"/>
    <n v="-172.89719999999997"/>
    <n v="-1"/>
  </r>
  <r>
    <x v="1337"/>
    <n v="6772100"/>
    <s v="NON-PROFESSIONAL USER"/>
    <s v="00677210000706"/>
    <s v="(66) 0811172362"/>
    <s v="835081"/>
    <x v="8"/>
    <n v="168.2243"/>
    <n v="4"/>
    <n v="0.46088849315068492"/>
    <m/>
    <m/>
    <n v="0"/>
    <x v="14"/>
    <n v="-168.2243"/>
    <n v="-4"/>
  </r>
  <r>
    <x v="1338"/>
    <n v="50530561"/>
    <s v="Self-Regist: End-User"/>
    <s v="05053056190797"/>
    <s v="(66) 0989133976"/>
    <s v="835081"/>
    <x v="8"/>
    <n v="168.2243"/>
    <n v="4"/>
    <n v="0.46088849315068492"/>
    <m/>
    <m/>
    <n v="0"/>
    <x v="14"/>
    <n v="-168.2243"/>
    <n v="-4"/>
  </r>
  <r>
    <x v="1339"/>
    <n v="6787332"/>
    <s v="NON-PROFESSIONAL USER"/>
    <s v="00678733211706"/>
    <s v="(66) 0963075719"/>
    <s v="152375"/>
    <x v="7"/>
    <n v="167.28970000000001"/>
    <n v="1"/>
    <n v="0.45832794520547948"/>
    <m/>
    <m/>
    <n v="0"/>
    <x v="14"/>
    <n v="-167.28970000000001"/>
    <n v="-1"/>
  </r>
  <r>
    <x v="1340"/>
    <n v="50533788"/>
    <s v="Self-Regist: End-User"/>
    <s v="05053378800797"/>
    <s v="(66) 0801154497"/>
    <s v="152375"/>
    <x v="7"/>
    <n v="167.28970000000001"/>
    <n v="1"/>
    <n v="0.45832794520547948"/>
    <m/>
    <m/>
    <n v="0"/>
    <x v="14"/>
    <n v="-167.28970000000001"/>
    <n v="-1"/>
  </r>
  <r>
    <x v="1341"/>
    <n v="50534739"/>
    <s v="COFFEE/DRINKS/SNACK/BAKERY SHOP"/>
    <s v="05053473900322"/>
    <s v="(66) 0858259249"/>
    <s v="152375"/>
    <x v="7"/>
    <n v="167.28970000000001"/>
    <n v="1"/>
    <n v="0.45832794520547948"/>
    <m/>
    <m/>
    <n v="0"/>
    <x v="14"/>
    <n v="-167.28970000000001"/>
    <n v="-1"/>
  </r>
  <r>
    <x v="1342"/>
    <n v="6774891"/>
    <s v="NON-PROFESSIONAL USER"/>
    <s v="00677489190706"/>
    <s v="(66) 0813254220"/>
    <s v="152375"/>
    <x v="7"/>
    <n v="167.28970000000001"/>
    <n v="1"/>
    <n v="0.45832794520547948"/>
    <m/>
    <m/>
    <n v="0"/>
    <x v="14"/>
    <n v="-167.28970000000001"/>
    <n v="-1"/>
  </r>
  <r>
    <x v="1343"/>
    <n v="41601969"/>
    <s v="NON-PROFESSIONAL USER"/>
    <s v="04160196931706"/>
    <s v="(66) 0885935517"/>
    <s v="152375"/>
    <x v="7"/>
    <n v="167.28970000000001"/>
    <n v="1"/>
    <n v="0.45832794520547948"/>
    <m/>
    <m/>
    <n v="0"/>
    <x v="14"/>
    <n v="-167.28970000000001"/>
    <n v="-1"/>
  </r>
  <r>
    <x v="1344"/>
    <n v="27909691"/>
    <s v="VARIETY FOOD SHOP"/>
    <s v="02790969130318"/>
    <s v="(66) 0926249526"/>
    <s v="152375"/>
    <x v="7"/>
    <n v="167.28970000000001"/>
    <n v="1"/>
    <n v="0.45832794520547948"/>
    <m/>
    <m/>
    <n v="0"/>
    <x v="14"/>
    <n v="-167.28970000000001"/>
    <n v="-1"/>
  </r>
  <r>
    <x v="1345"/>
    <n v="6774213"/>
    <s v="OTHER STREET FOOD SHOP"/>
    <s v="00677421380328"/>
    <s v="(66) 0629422978"/>
    <s v="152375"/>
    <x v="7"/>
    <n v="167.28970000000001"/>
    <n v="1"/>
    <n v="0.45832794520547948"/>
    <m/>
    <m/>
    <n v="0"/>
    <x v="14"/>
    <n v="-167.28970000000001"/>
    <n v="-1"/>
  </r>
  <r>
    <x v="1346"/>
    <n v="6132538"/>
    <s v="PET SHOP (FOOD/DRUGS/ACCESSORY)"/>
    <s v="0613253820105"/>
    <s v="(66) 0804964646"/>
    <s v="152375"/>
    <x v="7"/>
    <n v="167.28970000000001"/>
    <n v="1"/>
    <n v="0.45832794520547948"/>
    <m/>
    <m/>
    <n v="0"/>
    <x v="14"/>
    <n v="-167.28970000000001"/>
    <n v="-1"/>
  </r>
  <r>
    <x v="1347"/>
    <n v="6735907"/>
    <s v="NON-PROFESSIONAL USER"/>
    <s v="00673590770706"/>
    <s v="(66) 0958563888"/>
    <s v="152375"/>
    <x v="7"/>
    <n v="167.28970000000001"/>
    <n v="1"/>
    <n v="0.45832794520547948"/>
    <m/>
    <m/>
    <n v="0"/>
    <x v="14"/>
    <n v="-167.28970000000001"/>
    <n v="-1"/>
  </r>
  <r>
    <x v="1348"/>
    <n v="6762534"/>
    <s v="Self-Regist: End-User"/>
    <s v="00676253440797"/>
    <s v="(66) 0857128995"/>
    <s v="152375"/>
    <x v="7"/>
    <n v="167.28970000000001"/>
    <n v="1"/>
    <n v="0.45832794520547948"/>
    <m/>
    <m/>
    <n v="0"/>
    <x v="14"/>
    <n v="-167.28970000000001"/>
    <n v="-1"/>
  </r>
  <r>
    <x v="1349"/>
    <n v="6743613"/>
    <s v="Self-Regist: End-User"/>
    <s v="00674361310797"/>
    <s v="(66) 0804948181"/>
    <s v="152375"/>
    <x v="7"/>
    <n v="167.28970000000001"/>
    <n v="1"/>
    <n v="0.45832794520547948"/>
    <m/>
    <m/>
    <n v="0"/>
    <x v="14"/>
    <n v="-167.28970000000001"/>
    <n v="-1"/>
  </r>
  <r>
    <x v="1350"/>
    <n v="41647139"/>
    <s v="VARIETY FOOD SHOP"/>
    <s v="04164713920318"/>
    <s v="(66) 0646964192"/>
    <s v="152375"/>
    <x v="7"/>
    <n v="167.28970000000001"/>
    <n v="1"/>
    <n v="0.45832794520547948"/>
    <m/>
    <m/>
    <n v="0"/>
    <x v="14"/>
    <n v="-167.28970000000001"/>
    <n v="-1"/>
  </r>
  <r>
    <x v="483"/>
    <n v="81026134"/>
    <s v="NON-PROFESSIONAL USER"/>
    <s v="08102613480706"/>
    <s v="(66) 0879212050"/>
    <s v="152375"/>
    <x v="7"/>
    <n v="167.28970000000001"/>
    <n v="1"/>
    <n v="0.45832794520547948"/>
    <m/>
    <m/>
    <n v="0"/>
    <x v="14"/>
    <n v="-167.28970000000001"/>
    <n v="-1"/>
  </r>
  <r>
    <x v="1351"/>
    <n v="6777874"/>
    <s v="NON-PROFESSIONAL USER"/>
    <s v="00677787460706"/>
    <s v="(66) 0859945951"/>
    <s v="122829"/>
    <x v="14"/>
    <n v="167.28970000000001"/>
    <n v="1"/>
    <n v="0.45832794520547948"/>
    <m/>
    <m/>
    <n v="0"/>
    <x v="14"/>
    <n v="-167.28970000000001"/>
    <n v="-1"/>
  </r>
  <r>
    <x v="1238"/>
    <n v="6788577"/>
    <s v="Self-Regist: End-User"/>
    <s v="00678857720797"/>
    <s v="(66) 0803626380"/>
    <s v="122866"/>
    <x v="5"/>
    <n v="167.28970000000001"/>
    <n v="1"/>
    <n v="0.45832794520547948"/>
    <m/>
    <m/>
    <n v="0"/>
    <x v="14"/>
    <n v="-167.28970000000001"/>
    <n v="-1"/>
  </r>
  <r>
    <x v="1352"/>
    <n v="50526781"/>
    <s v="NON-PROFESSIONAL USER"/>
    <s v="05052678110706"/>
    <s v="(66) 0971696855"/>
    <s v="152375"/>
    <x v="7"/>
    <n v="167.28970000000001"/>
    <n v="1"/>
    <n v="0.45832794520547948"/>
    <m/>
    <m/>
    <n v="0"/>
    <x v="14"/>
    <n v="-167.28970000000001"/>
    <n v="-1"/>
  </r>
  <r>
    <x v="1353"/>
    <n v="6782395"/>
    <s v="NON-PROFESSIONAL USER"/>
    <s v="00678239520706"/>
    <s v="(66) 0910677999"/>
    <s v="152375"/>
    <x v="7"/>
    <n v="167.28970000000001"/>
    <n v="1"/>
    <n v="0.45832794520547948"/>
    <m/>
    <m/>
    <n v="0"/>
    <x v="14"/>
    <n v="-167.28970000000001"/>
    <n v="-1"/>
  </r>
  <r>
    <x v="1354"/>
    <n v="6026182"/>
    <s v="DRUGS STORE"/>
    <s v="0602618241104"/>
    <s v="(66) 0816718032"/>
    <s v="152375"/>
    <x v="7"/>
    <n v="167.28970000000001"/>
    <n v="1"/>
    <n v="0.45832794520547948"/>
    <m/>
    <m/>
    <n v="0"/>
    <x v="14"/>
    <n v="-167.28970000000001"/>
    <n v="-1"/>
  </r>
  <r>
    <x v="1355"/>
    <n v="52555195"/>
    <s v="PORK PAN/BARBECUE/SUKI"/>
    <s v="05255519590317"/>
    <s v="(66) 0825631460"/>
    <s v="122829"/>
    <x v="14"/>
    <n v="167.28970000000001"/>
    <n v="1"/>
    <n v="0.45832794520547948"/>
    <m/>
    <m/>
    <n v="0"/>
    <x v="14"/>
    <n v="-167.28970000000001"/>
    <n v="-1"/>
  </r>
  <r>
    <x v="1356"/>
    <n v="6791474"/>
    <s v="NON-PROFESSIONAL USER"/>
    <s v="00679147480706"/>
    <s v="(66) 0843730432"/>
    <s v="152375"/>
    <x v="7"/>
    <n v="167.28970000000001"/>
    <n v="1"/>
    <n v="0.45832794520547948"/>
    <m/>
    <m/>
    <n v="0"/>
    <x v="14"/>
    <n v="-167.28970000000001"/>
    <n v="-1"/>
  </r>
  <r>
    <x v="1357"/>
    <n v="50022057"/>
    <s v="NON-PROFESSIONAL USER"/>
    <s v="5002205710706"/>
    <s v="(66) 0868889509"/>
    <s v="152375"/>
    <x v="7"/>
    <n v="167.28970000000001"/>
    <n v="1"/>
    <n v="0.45832794520547948"/>
    <m/>
    <m/>
    <n v="0"/>
    <x v="14"/>
    <n v="-167.28970000000001"/>
    <n v="-1"/>
  </r>
  <r>
    <x v="1358"/>
    <n v="6801899"/>
    <s v="Self-Regist: End-User"/>
    <s v="00680189970797"/>
    <s v="(66) 0660147249"/>
    <s v="122829"/>
    <x v="14"/>
    <n v="167.28970000000001"/>
    <n v="1"/>
    <n v="0.45832794520547948"/>
    <m/>
    <m/>
    <n v="0"/>
    <x v="14"/>
    <n v="-167.28970000000001"/>
    <n v="-1"/>
  </r>
  <r>
    <x v="1159"/>
    <n v="87054741"/>
    <s v="SMALL RETAIL SHOP/STALL"/>
    <s v="08705474120101"/>
    <s v="(66) 0922825662"/>
    <s v="152375"/>
    <x v="7"/>
    <n v="167.28970000000001"/>
    <n v="1"/>
    <n v="0.45832794520547948"/>
    <m/>
    <m/>
    <n v="0"/>
    <x v="14"/>
    <n v="-167.28970000000001"/>
    <n v="-1"/>
  </r>
  <r>
    <x v="1359"/>
    <n v="41647077"/>
    <s v="OTHER WESTERN FOOD"/>
    <s v="04164707770315"/>
    <s v="(66) 0654974163"/>
    <s v="152375"/>
    <x v="7"/>
    <n v="835.51400000000001"/>
    <n v="5"/>
    <n v="2.2890794520547946"/>
    <n v="669.15880000000004"/>
    <n v="4"/>
    <n v="1.8333117808219179"/>
    <x v="39"/>
    <n v="-166.35519999999997"/>
    <n v="-1"/>
  </r>
  <r>
    <x v="1360"/>
    <n v="6739190"/>
    <s v="COFFEE/DRINKS/SNACK/BAKERY SHOP"/>
    <s v="00673919060322"/>
    <s v="(66) 0986549453"/>
    <s v="163953"/>
    <x v="13"/>
    <n v="2152.3364999999999"/>
    <n v="21"/>
    <n v="5.8968123287671226"/>
    <n v="1985.9812999999999"/>
    <n v="19"/>
    <n v="5.4410446575342464"/>
    <x v="26"/>
    <n v="-166.35519999999997"/>
    <n v="-2"/>
  </r>
  <r>
    <x v="1361"/>
    <n v="81008959"/>
    <s v="NON-PROFESSIONAL USER"/>
    <s v="8100895970706"/>
    <s v="(66) 0851064701"/>
    <s v="152374"/>
    <x v="3"/>
    <n v="164.48599999999999"/>
    <n v="1"/>
    <n v="0.45064657534246572"/>
    <m/>
    <m/>
    <n v="0"/>
    <x v="14"/>
    <n v="-164.48599999999999"/>
    <n v="-1"/>
  </r>
  <r>
    <x v="1362"/>
    <n v="41050889"/>
    <s v="NON-PROFESSIONAL USER"/>
    <s v="4105088971706"/>
    <s v="(66) 0800564686"/>
    <s v="152374"/>
    <x v="3"/>
    <n v="164.48599999999999"/>
    <n v="1"/>
    <n v="0.45064657534246572"/>
    <m/>
    <m/>
    <n v="0"/>
    <x v="14"/>
    <n v="-164.48599999999999"/>
    <n v="-1"/>
  </r>
  <r>
    <x v="1363"/>
    <n v="6729133"/>
    <s v="FRUIT &amp; VEGGIE SHOP/STALL"/>
    <s v="00672913360102"/>
    <s v="(66) 0818846645"/>
    <s v="152374"/>
    <x v="3"/>
    <n v="164.48599999999999"/>
    <n v="1"/>
    <n v="0.45064657534246572"/>
    <m/>
    <m/>
    <n v="0"/>
    <x v="14"/>
    <n v="-164.48599999999999"/>
    <n v="-1"/>
  </r>
  <r>
    <x v="1364"/>
    <n v="6771724"/>
    <s v="LAUNDRY SHOP"/>
    <s v="00677172400405"/>
    <s v="(66) 0909344893"/>
    <s v="152374"/>
    <x v="3"/>
    <n v="164.48599999999999"/>
    <n v="1"/>
    <n v="0.45064657534246572"/>
    <m/>
    <m/>
    <n v="0"/>
    <x v="14"/>
    <n v="-164.48599999999999"/>
    <n v="-1"/>
  </r>
  <r>
    <x v="1365"/>
    <n v="6743009"/>
    <s v="SMALL RETAIL SHOP/STALL"/>
    <s v="00674300970101"/>
    <s v="(66) 0949516761"/>
    <s v="152374"/>
    <x v="3"/>
    <n v="164.48599999999999"/>
    <n v="1"/>
    <n v="0.45064657534246572"/>
    <m/>
    <m/>
    <n v="0"/>
    <x v="14"/>
    <n v="-164.48599999999999"/>
    <n v="-1"/>
  </r>
  <r>
    <x v="1366"/>
    <n v="118000713"/>
    <s v="VARIETY FOOD SHOP"/>
    <s v="11800071300318"/>
    <s v="(66) 0866129048"/>
    <s v="152374"/>
    <x v="3"/>
    <n v="164.48599999999999"/>
    <n v="1"/>
    <n v="0.45064657534246572"/>
    <m/>
    <m/>
    <n v="0"/>
    <x v="14"/>
    <n v="-164.48599999999999"/>
    <n v="-1"/>
  </r>
  <r>
    <x v="1367"/>
    <n v="41033089"/>
    <s v="FACTORY/FARM"/>
    <s v="4103308950508"/>
    <s v="(66) 0899999544"/>
    <s v="152374"/>
    <x v="3"/>
    <n v="164.48599999999999"/>
    <n v="1"/>
    <n v="0.45064657534246572"/>
    <m/>
    <m/>
    <n v="0"/>
    <x v="14"/>
    <n v="-164.48599999999999"/>
    <n v="-1"/>
  </r>
  <r>
    <x v="1368"/>
    <n v="50021297"/>
    <s v="NON-PROFESSIONAL USER"/>
    <s v="5002129740706"/>
    <s v="(66) 0857209629"/>
    <s v="152374"/>
    <x v="3"/>
    <n v="164.48599999999999"/>
    <n v="1"/>
    <n v="0.45064657534246572"/>
    <m/>
    <m/>
    <n v="0"/>
    <x v="14"/>
    <n v="-164.48599999999999"/>
    <n v="-1"/>
  </r>
  <r>
    <x v="1369"/>
    <n v="41647808"/>
    <s v="Self-Regist: End-User"/>
    <s v="04164780800797"/>
    <s v="(66) 0851776886"/>
    <s v="152374"/>
    <x v="3"/>
    <n v="164.48599999999999"/>
    <n v="1"/>
    <n v="0.45064657534246572"/>
    <m/>
    <m/>
    <n v="0"/>
    <x v="14"/>
    <n v="-164.48599999999999"/>
    <n v="-1"/>
  </r>
  <r>
    <x v="1336"/>
    <n v="41060213"/>
    <s v="OTHER FOOD KIOSK"/>
    <s v="4106021350331"/>
    <s v="(66) 0624496164"/>
    <s v="152374"/>
    <x v="3"/>
    <n v="349.53269999999998"/>
    <n v="2"/>
    <n v="0.95762383561643827"/>
    <n v="185.04669999999999"/>
    <n v="1"/>
    <n v="0.50697726027397261"/>
    <x v="44"/>
    <n v="-164.48599999999999"/>
    <n v="-1"/>
  </r>
  <r>
    <x v="1370"/>
    <n v="50530198"/>
    <s v="THAI NORTHEASTERN FOOD"/>
    <s v="05053019800307"/>
    <s v="(66) 0957658086"/>
    <s v="152374"/>
    <x v="3"/>
    <n v="164.48599999999999"/>
    <n v="1"/>
    <n v="0.45064657534246572"/>
    <m/>
    <m/>
    <n v="0"/>
    <x v="14"/>
    <n v="-164.48599999999999"/>
    <n v="-1"/>
  </r>
  <r>
    <x v="355"/>
    <n v="6784001"/>
    <s v="DAYPASS - END-USER"/>
    <s v="00678400160707"/>
    <s v="N/A"/>
    <s v="152375"/>
    <x v="7"/>
    <n v="331.77569999999997"/>
    <n v="2"/>
    <n v="0.90897452054794514"/>
    <n v="167.28970000000001"/>
    <n v="1"/>
    <n v="0.45832794520547948"/>
    <x v="44"/>
    <n v="-164.48599999999996"/>
    <n v="-1"/>
  </r>
  <r>
    <x v="55"/>
    <n v="6784487"/>
    <s v="DAYPASS - END-USER"/>
    <s v="00678448711707"/>
    <s v="N/A"/>
    <s v="152375"/>
    <x v="7"/>
    <n v="662.61680000000001"/>
    <n v="4"/>
    <n v="1.815388493150685"/>
    <n v="501.8691"/>
    <n v="3"/>
    <n v="1.3749838356164383"/>
    <x v="40"/>
    <n v="-160.74770000000001"/>
    <n v="-1"/>
  </r>
  <r>
    <x v="1371"/>
    <n v="34565632"/>
    <s v="Self-Regist: End-User"/>
    <s v="03456563260797"/>
    <s v="(66) 0935041405"/>
    <s v="152374"/>
    <x v="3"/>
    <n v="345.7944"/>
    <n v="2"/>
    <n v="0.94738191780821912"/>
    <n v="185.04669999999999"/>
    <n v="1"/>
    <n v="0.50697726027397261"/>
    <x v="44"/>
    <n v="-160.74770000000001"/>
    <n v="-1"/>
  </r>
  <r>
    <x v="1372"/>
    <n v="6758729"/>
    <s v="HOTEL &amp; RESORT ( C )"/>
    <s v="00675872911302"/>
    <s v="(66) 0897790369"/>
    <s v="152374"/>
    <x v="3"/>
    <n v="530.84109999999998"/>
    <n v="3"/>
    <n v="1.4543591780821918"/>
    <n v="370.09339999999997"/>
    <n v="2"/>
    <n v="1.0139545205479452"/>
    <x v="43"/>
    <n v="-160.74770000000001"/>
    <n v="-1"/>
  </r>
  <r>
    <x v="1373"/>
    <n v="6792865"/>
    <s v="Self-Regist: End-User"/>
    <s v="00679286500797"/>
    <s v="(66) 0819928644"/>
    <s v="230201"/>
    <x v="18"/>
    <n v="158.8785"/>
    <n v="2"/>
    <n v="0.43528356164383564"/>
    <m/>
    <m/>
    <n v="0"/>
    <x v="14"/>
    <n v="-158.8785"/>
    <n v="-2"/>
  </r>
  <r>
    <x v="1374"/>
    <n v="6175176"/>
    <s v="OTHER NON-FOOD SHOP"/>
    <s v="0617517650230"/>
    <s v="(66) 0836324839"/>
    <s v="230201"/>
    <x v="18"/>
    <n v="158.8785"/>
    <n v="2"/>
    <n v="0.43528356164383564"/>
    <m/>
    <m/>
    <n v="0"/>
    <x v="14"/>
    <n v="-158.8785"/>
    <n v="-2"/>
  </r>
  <r>
    <x v="1375"/>
    <n v="6791472"/>
    <s v="NON-PROFESSIONAL USER"/>
    <s v="00679147220706"/>
    <s v="(66) 0956575288"/>
    <s v="230201"/>
    <x v="18"/>
    <n v="158.8785"/>
    <n v="2"/>
    <n v="0.43528356164383564"/>
    <m/>
    <m/>
    <n v="0"/>
    <x v="14"/>
    <n v="-158.8785"/>
    <n v="-2"/>
  </r>
  <r>
    <x v="1376"/>
    <n v="6794433"/>
    <s v="Self-Regist: End-User"/>
    <s v="00679443370797"/>
    <s v="(66) 0810223938"/>
    <s v="230201"/>
    <x v="18"/>
    <n v="158.8785"/>
    <n v="2"/>
    <n v="0.43528356164383564"/>
    <m/>
    <m/>
    <n v="0"/>
    <x v="14"/>
    <n v="-158.8785"/>
    <n v="-2"/>
  </r>
  <r>
    <x v="1377"/>
    <n v="41640424"/>
    <s v="Self-Regist: End-User"/>
    <s v="04164042400797"/>
    <s v="(66) 0941914514"/>
    <s v="152374"/>
    <x v="3"/>
    <n v="157.94390000000001"/>
    <n v="1"/>
    <n v="0.4327230136986302"/>
    <m/>
    <m/>
    <n v="0"/>
    <x v="14"/>
    <n v="-157.94390000000001"/>
    <n v="-1"/>
  </r>
  <r>
    <x v="1378"/>
    <n v="6081448"/>
    <s v="LAUNDRY SHOP"/>
    <s v="0608144830405"/>
    <m/>
    <s v="152374"/>
    <x v="3"/>
    <n v="157.94390000000001"/>
    <n v="1"/>
    <n v="0.4327230136986302"/>
    <m/>
    <m/>
    <n v="0"/>
    <x v="14"/>
    <n v="-157.94390000000001"/>
    <n v="-1"/>
  </r>
  <r>
    <x v="1287"/>
    <n v="6169241"/>
    <s v="HOTEL &amp; RESORT ( B )"/>
    <s v="0616924121303"/>
    <s v="(66) 0867794735"/>
    <s v="152374"/>
    <x v="3"/>
    <n v="157.94390000000001"/>
    <n v="1"/>
    <n v="0.4327230136986302"/>
    <m/>
    <m/>
    <n v="0"/>
    <x v="14"/>
    <n v="-157.94390000000001"/>
    <n v="-1"/>
  </r>
  <r>
    <x v="1379"/>
    <n v="6785566"/>
    <s v="Self-Regist: End-User"/>
    <s v="00678556611797"/>
    <s v="(66) 0911380389"/>
    <s v="152374"/>
    <x v="3"/>
    <n v="157.94390000000001"/>
    <n v="1"/>
    <n v="0.4327230136986302"/>
    <m/>
    <m/>
    <n v="0"/>
    <x v="14"/>
    <n v="-157.94390000000001"/>
    <n v="-1"/>
  </r>
  <r>
    <x v="1380"/>
    <n v="6766013"/>
    <s v="Self-Regist: End-User"/>
    <s v="00676601330797"/>
    <s v="(66) 0884371270"/>
    <s v="152374"/>
    <x v="3"/>
    <n v="157.94390000000001"/>
    <n v="1"/>
    <n v="0.4327230136986302"/>
    <m/>
    <m/>
    <n v="0"/>
    <x v="14"/>
    <n v="-157.94390000000001"/>
    <n v="-1"/>
  </r>
  <r>
    <x v="1381"/>
    <n v="6770476"/>
    <s v="NON-PROFESSIONAL USER"/>
    <s v="00677047650706"/>
    <s v="(66) 0861914743"/>
    <s v="152374"/>
    <x v="3"/>
    <n v="157.94390000000001"/>
    <n v="1"/>
    <n v="0.4327230136986302"/>
    <m/>
    <m/>
    <n v="0"/>
    <x v="14"/>
    <n v="-157.94390000000001"/>
    <n v="-1"/>
  </r>
  <r>
    <x v="1382"/>
    <n v="6781676"/>
    <s v="FOUNDATION/ASSOCIATION/ROTARY"/>
    <s v="00678167660505"/>
    <s v="(66) 0898500248"/>
    <s v="835081"/>
    <x v="8"/>
    <n v="157.0094"/>
    <n v="4"/>
    <n v="0.43016273972602742"/>
    <m/>
    <m/>
    <n v="0"/>
    <x v="14"/>
    <n v="-157.0094"/>
    <n v="-4"/>
  </r>
  <r>
    <x v="1383"/>
    <n v="6756781"/>
    <s v="KOREAN FOOD"/>
    <s v="00675678190306"/>
    <s v="(66) 0923659978"/>
    <s v="152374"/>
    <x v="3"/>
    <n v="155.14019999999999"/>
    <n v="1"/>
    <n v="0.42504164383561643"/>
    <m/>
    <m/>
    <n v="0"/>
    <x v="14"/>
    <n v="-155.14019999999999"/>
    <n v="-1"/>
  </r>
  <r>
    <x v="1383"/>
    <n v="6756781"/>
    <s v="KOREAN FOOD"/>
    <s v="00675678190306"/>
    <s v="(66) 0923659978"/>
    <s v="152375"/>
    <x v="7"/>
    <n v="155.14019999999999"/>
    <n v="1"/>
    <n v="0.42504164383561643"/>
    <m/>
    <m/>
    <n v="0"/>
    <x v="14"/>
    <n v="-155.14019999999999"/>
    <n v="-1"/>
  </r>
  <r>
    <x v="1384"/>
    <n v="6159588"/>
    <s v="NON-PROFESSIONAL USER"/>
    <s v="0615958810706"/>
    <s v="(66) 0813878312"/>
    <s v="152375"/>
    <x v="7"/>
    <n v="155.14019999999999"/>
    <n v="1"/>
    <n v="0.42504164383561643"/>
    <m/>
    <m/>
    <n v="0"/>
    <x v="14"/>
    <n v="-155.14019999999999"/>
    <n v="-1"/>
  </r>
  <r>
    <x v="1385"/>
    <n v="6727467"/>
    <s v="NON-PROFESSIONAL USER"/>
    <s v="00672746700706"/>
    <s v="(66) 0958355665"/>
    <s v="152375"/>
    <x v="7"/>
    <n v="155.14019999999999"/>
    <n v="1"/>
    <n v="0.42504164383561643"/>
    <m/>
    <m/>
    <n v="0"/>
    <x v="14"/>
    <n v="-155.14019999999999"/>
    <n v="-1"/>
  </r>
  <r>
    <x v="1386"/>
    <n v="50516501"/>
    <s v="COFFEE/DRINKS/SNACK/BAKERY SHOP"/>
    <s v="05051650170322"/>
    <s v="(66) 0814722732"/>
    <s v="152374"/>
    <x v="3"/>
    <n v="155.14019999999999"/>
    <n v="1"/>
    <n v="0.42504164383561643"/>
    <m/>
    <m/>
    <n v="0"/>
    <x v="14"/>
    <n v="-155.14019999999999"/>
    <n v="-1"/>
  </r>
  <r>
    <x v="1387"/>
    <n v="41640290"/>
    <s v="NON-PROFESSIONAL USER"/>
    <s v="04164029060706"/>
    <s v="(66) 0621710690"/>
    <s v="152375"/>
    <x v="7"/>
    <n v="155.14019999999999"/>
    <n v="1"/>
    <n v="0.42504164383561643"/>
    <m/>
    <m/>
    <n v="0"/>
    <x v="14"/>
    <n v="-155.14019999999999"/>
    <n v="-1"/>
  </r>
  <r>
    <x v="1388"/>
    <n v="6743522"/>
    <s v="INTERNET-CHANNEL END-USER"/>
    <s v="00674352280710"/>
    <s v="(66) 0910769142"/>
    <s v="152374"/>
    <x v="3"/>
    <n v="155.14019999999999"/>
    <n v="1"/>
    <n v="0.42504164383561643"/>
    <m/>
    <m/>
    <n v="0"/>
    <x v="14"/>
    <n v="-155.14019999999999"/>
    <n v="-1"/>
  </r>
  <r>
    <x v="1389"/>
    <n v="41638083"/>
    <s v="NON-PROFESSIONAL USER"/>
    <s v="04163808390706"/>
    <s v="(66) 0963873030"/>
    <s v="152375"/>
    <x v="7"/>
    <n v="155.14019999999999"/>
    <n v="1"/>
    <n v="0.42504164383561643"/>
    <m/>
    <m/>
    <n v="0"/>
    <x v="14"/>
    <n v="-155.14019999999999"/>
    <n v="-1"/>
  </r>
  <r>
    <x v="1041"/>
    <n v="41635682"/>
    <s v="NON-PROFESSIONAL USER"/>
    <s v="04163568270706"/>
    <s v="(66) 0946361455"/>
    <s v="152375"/>
    <x v="7"/>
    <n v="155.14019999999999"/>
    <n v="1"/>
    <n v="0.42504164383561643"/>
    <m/>
    <m/>
    <n v="0"/>
    <x v="14"/>
    <n v="-155.14019999999999"/>
    <n v="-1"/>
  </r>
  <r>
    <x v="479"/>
    <n v="6176918"/>
    <s v="BAKERY SHOP"/>
    <s v="0617691800321"/>
    <s v="(66) 0821842829"/>
    <s v="152375"/>
    <x v="7"/>
    <n v="155.14019999999999"/>
    <n v="1"/>
    <n v="0.42504164383561643"/>
    <m/>
    <m/>
    <n v="0"/>
    <x v="14"/>
    <n v="-155.14019999999999"/>
    <n v="-1"/>
  </r>
  <r>
    <x v="624"/>
    <n v="41598928"/>
    <s v="COFFEE/DRINKS/SNACK/BAKERY SHOP"/>
    <s v="4159892820322"/>
    <s v="(66) 0956848448"/>
    <s v="152374"/>
    <x v="3"/>
    <n v="155.14019999999999"/>
    <n v="1"/>
    <n v="0.42504164383561643"/>
    <m/>
    <m/>
    <n v="0"/>
    <x v="14"/>
    <n v="-155.14019999999999"/>
    <n v="-1"/>
  </r>
  <r>
    <x v="624"/>
    <n v="41598928"/>
    <s v="COFFEE/DRINKS/SNACK/BAKERY SHOP"/>
    <s v="4159892820322"/>
    <s v="(66) 0956848448"/>
    <s v="152375"/>
    <x v="7"/>
    <n v="155.14019999999999"/>
    <n v="1"/>
    <n v="0.42504164383561643"/>
    <m/>
    <m/>
    <n v="0"/>
    <x v="14"/>
    <n v="-155.14019999999999"/>
    <n v="-1"/>
  </r>
  <r>
    <x v="1390"/>
    <n v="89029949"/>
    <s v="OTHER FOOD KIOSK"/>
    <s v="08902994990331"/>
    <s v="(66) 0620706262"/>
    <s v="152374"/>
    <x v="3"/>
    <n v="155.14019999999999"/>
    <n v="1"/>
    <n v="0.42504164383561643"/>
    <m/>
    <m/>
    <n v="0"/>
    <x v="14"/>
    <n v="-155.14019999999999"/>
    <n v="-1"/>
  </r>
  <r>
    <x v="1391"/>
    <n v="84003364"/>
    <s v="SMALL RETAIL SHOP/STALL"/>
    <s v="08400336430101"/>
    <s v="(66) 0923367857"/>
    <s v="152374"/>
    <x v="3"/>
    <n v="155.14019999999999"/>
    <n v="1"/>
    <n v="0.42504164383561643"/>
    <m/>
    <m/>
    <n v="0"/>
    <x v="14"/>
    <n v="-155.14019999999999"/>
    <n v="-1"/>
  </r>
  <r>
    <x v="1054"/>
    <n v="6725143"/>
    <s v="NON-PROFESSIONAL USER"/>
    <s v="00672514380706"/>
    <s v="(66) 0850304025"/>
    <s v="152375"/>
    <x v="7"/>
    <n v="155.14019999999999"/>
    <n v="1"/>
    <n v="0.42504164383561643"/>
    <m/>
    <m/>
    <n v="0"/>
    <x v="14"/>
    <n v="-155.14019999999999"/>
    <n v="-1"/>
  </r>
  <r>
    <x v="1392"/>
    <n v="6769172"/>
    <s v="COFFEE/DRINKS/SNACK/BAKERY SHOP"/>
    <s v="00676917251322"/>
    <s v="(66) 0979251499"/>
    <s v="152374"/>
    <x v="3"/>
    <n v="155.14019999999999"/>
    <n v="1"/>
    <n v="0.42504164383561643"/>
    <m/>
    <m/>
    <n v="0"/>
    <x v="14"/>
    <n v="-155.14019999999999"/>
    <n v="-1"/>
  </r>
  <r>
    <x v="1393"/>
    <n v="41637010"/>
    <s v="NON-PROFESSIONAL USER"/>
    <s v="04163701011706"/>
    <s v="(66) 0898555585"/>
    <s v="152375"/>
    <x v="7"/>
    <n v="155.14019999999999"/>
    <n v="1"/>
    <n v="0.42504164383561643"/>
    <m/>
    <m/>
    <n v="0"/>
    <x v="14"/>
    <n v="-155.14019999999999"/>
    <n v="-1"/>
  </r>
  <r>
    <x v="1062"/>
    <n v="6788665"/>
    <s v="Self-Regist: End-User"/>
    <s v="00678866580797"/>
    <s v="(66) 0621325979"/>
    <s v="152375"/>
    <x v="7"/>
    <n v="155.14019999999999"/>
    <n v="1"/>
    <n v="0.42504164383561643"/>
    <m/>
    <m/>
    <n v="0"/>
    <x v="14"/>
    <n v="-155.14019999999999"/>
    <n v="-1"/>
  </r>
  <r>
    <x v="1394"/>
    <n v="6739701"/>
    <s v="NON-PROFESSIONAL USER"/>
    <s v="00673970130706"/>
    <s v="(66) 0851555201"/>
    <s v="152374"/>
    <x v="3"/>
    <n v="155.14019999999999"/>
    <n v="1"/>
    <n v="0.42504164383561643"/>
    <m/>
    <m/>
    <n v="0"/>
    <x v="14"/>
    <n v="-155.14019999999999"/>
    <n v="-1"/>
  </r>
  <r>
    <x v="1395"/>
    <n v="6778440"/>
    <s v="Self-Regist: End-User"/>
    <s v="00677844010797"/>
    <s v="(66) 0838247795"/>
    <s v="152375"/>
    <x v="7"/>
    <n v="155.14019999999999"/>
    <n v="1"/>
    <n v="0.42504164383561643"/>
    <m/>
    <m/>
    <n v="0"/>
    <x v="14"/>
    <n v="-155.14019999999999"/>
    <n v="-1"/>
  </r>
  <r>
    <x v="1396"/>
    <n v="6744251"/>
    <s v="Self-Regist: End-User"/>
    <s v="00674425180797"/>
    <s v="(66) 0817834847"/>
    <s v="152374"/>
    <x v="3"/>
    <n v="155.14019999999999"/>
    <n v="1"/>
    <n v="0.42504164383561643"/>
    <m/>
    <m/>
    <n v="0"/>
    <x v="14"/>
    <n v="-155.14019999999999"/>
    <n v="-1"/>
  </r>
  <r>
    <x v="1397"/>
    <n v="6779833"/>
    <s v="NON-PROFESSIONAL USER"/>
    <s v="00677983311706"/>
    <s v="(66) 0654953597"/>
    <s v="152374"/>
    <x v="3"/>
    <n v="155.14019999999999"/>
    <n v="1"/>
    <n v="0.42504164383561643"/>
    <m/>
    <m/>
    <n v="0"/>
    <x v="14"/>
    <n v="-155.14019999999999"/>
    <n v="-1"/>
  </r>
  <r>
    <x v="1398"/>
    <n v="41043304"/>
    <s v="NON-PROFESSIONAL USER"/>
    <s v="4104330440706"/>
    <s v="(66) 0897116239"/>
    <s v="152374"/>
    <x v="3"/>
    <n v="155.14019999999999"/>
    <n v="1"/>
    <n v="0.42504164383561643"/>
    <m/>
    <m/>
    <n v="0"/>
    <x v="14"/>
    <n v="-155.14019999999999"/>
    <n v="-1"/>
  </r>
  <r>
    <x v="1399"/>
    <n v="41028462"/>
    <s v="OTHER WESTERN FOOD"/>
    <s v="4102846222315"/>
    <s v="(66) 0645480482"/>
    <s v="152374"/>
    <x v="3"/>
    <n v="155.14019999999999"/>
    <n v="1"/>
    <n v="0.42504164383561643"/>
    <m/>
    <m/>
    <n v="0"/>
    <x v="14"/>
    <n v="-155.14019999999999"/>
    <n v="-1"/>
  </r>
  <r>
    <x v="1400"/>
    <n v="6170683"/>
    <s v="VARIETY FOOD SHOP"/>
    <s v="0617068360318"/>
    <s v="(66) 0901163567"/>
    <s v="152375"/>
    <x v="7"/>
    <n v="155.14019999999999"/>
    <n v="1"/>
    <n v="0.42504164383561643"/>
    <m/>
    <m/>
    <n v="0"/>
    <x v="14"/>
    <n v="-155.14019999999999"/>
    <n v="-1"/>
  </r>
  <r>
    <x v="1401"/>
    <n v="6776619"/>
    <s v="THAI FOOD"/>
    <s v="00677661930306"/>
    <s v="(66) 0829947127"/>
    <s v="152374"/>
    <x v="3"/>
    <n v="155.14019999999999"/>
    <n v="1"/>
    <n v="0.42504164383561643"/>
    <m/>
    <m/>
    <n v="0"/>
    <x v="14"/>
    <n v="-155.14019999999999"/>
    <n v="-1"/>
  </r>
  <r>
    <x v="1401"/>
    <n v="6776619"/>
    <s v="THAI FOOD"/>
    <s v="00677661930306"/>
    <s v="(66) 0829947127"/>
    <s v="152375"/>
    <x v="7"/>
    <n v="155.14019999999999"/>
    <n v="1"/>
    <n v="0.42504164383561643"/>
    <m/>
    <m/>
    <n v="0"/>
    <x v="14"/>
    <n v="-155.14019999999999"/>
    <n v="-1"/>
  </r>
  <r>
    <x v="1402"/>
    <n v="6781317"/>
    <s v="FOOD &amp; NON-FOOD WHOLESALER"/>
    <s v="00678131730604"/>
    <s v="(66) 0945642262"/>
    <s v="152375"/>
    <x v="7"/>
    <n v="155.14019999999999"/>
    <n v="1"/>
    <n v="0.42504164383561643"/>
    <m/>
    <m/>
    <n v="0"/>
    <x v="14"/>
    <n v="-155.14019999999999"/>
    <n v="-1"/>
  </r>
  <r>
    <x v="155"/>
    <n v="6168012"/>
    <s v="COFFEE/DRINKS/SNACK/BAKERY SHOP"/>
    <s v="0616801280322"/>
    <s v="(66) 0819616016"/>
    <s v="152375"/>
    <x v="7"/>
    <n v="155.14019999999999"/>
    <n v="1"/>
    <n v="0.42504164383561643"/>
    <m/>
    <m/>
    <n v="0"/>
    <x v="14"/>
    <n v="-155.14019999999999"/>
    <n v="-1"/>
  </r>
  <r>
    <x v="1403"/>
    <n v="6744203"/>
    <s v="Self-Regist: Restaurant"/>
    <s v="00674420350397"/>
    <s v="(66) 0838640998"/>
    <s v="152374"/>
    <x v="3"/>
    <n v="155.14019999999999"/>
    <n v="1"/>
    <n v="0.42504164383561643"/>
    <m/>
    <m/>
    <n v="0"/>
    <x v="14"/>
    <n v="-155.14019999999999"/>
    <n v="-1"/>
  </r>
  <r>
    <x v="1404"/>
    <n v="6764585"/>
    <s v="OTHER COMMERCIAL SERVICE"/>
    <s v="00676458560430"/>
    <s v="(66) 0610289123"/>
    <s v="152374"/>
    <x v="3"/>
    <n v="155.14019999999999"/>
    <n v="1"/>
    <n v="0.42504164383561643"/>
    <m/>
    <m/>
    <n v="0"/>
    <x v="14"/>
    <n v="-155.14019999999999"/>
    <n v="-1"/>
  </r>
  <r>
    <x v="1405"/>
    <n v="6763183"/>
    <s v="MEDICAL STATION (HOSPITAL/CLINIC)"/>
    <s v="00676318370501"/>
    <s v="(66) 0936914935"/>
    <s v="152374"/>
    <x v="3"/>
    <n v="155.14019999999999"/>
    <n v="1"/>
    <n v="0.42504164383561643"/>
    <m/>
    <m/>
    <n v="0"/>
    <x v="14"/>
    <n v="-155.14019999999999"/>
    <n v="-1"/>
  </r>
  <r>
    <x v="1406"/>
    <n v="6768198"/>
    <s v="NON-PROFESSIONAL USER"/>
    <s v="00676819810706"/>
    <s v="(66) 0813018128"/>
    <s v="152375"/>
    <x v="7"/>
    <n v="155.14019999999999"/>
    <n v="1"/>
    <n v="0.42504164383561643"/>
    <m/>
    <m/>
    <n v="0"/>
    <x v="14"/>
    <n v="-155.14019999999999"/>
    <n v="-1"/>
  </r>
  <r>
    <x v="1407"/>
    <n v="100021689"/>
    <s v="SMALL RETAIL SHOP/STALL"/>
    <s v="10002168950101"/>
    <s v="(66) 0854023173"/>
    <s v="152375"/>
    <x v="7"/>
    <n v="155.14019999999999"/>
    <n v="1"/>
    <n v="0.42504164383561643"/>
    <m/>
    <m/>
    <n v="0"/>
    <x v="14"/>
    <n v="-155.14019999999999"/>
    <n v="-1"/>
  </r>
  <r>
    <x v="1408"/>
    <n v="6116810"/>
    <s v="SMALL RETAIL SHOP/STALL"/>
    <s v="0611681060101"/>
    <s v="(66) 053322887"/>
    <s v="152375"/>
    <x v="7"/>
    <n v="155.14019999999999"/>
    <n v="1"/>
    <n v="0.42504164383561643"/>
    <m/>
    <m/>
    <n v="0"/>
    <x v="14"/>
    <n v="-155.14019999999999"/>
    <n v="-1"/>
  </r>
  <r>
    <x v="1409"/>
    <n v="6777446"/>
    <s v="NON-PROFESSIONAL USER"/>
    <s v="00677744620706"/>
    <s v="(66) 0810209555"/>
    <s v="152374"/>
    <x v="3"/>
    <n v="155.14019999999999"/>
    <n v="1"/>
    <n v="0.42504164383561643"/>
    <m/>
    <m/>
    <n v="0"/>
    <x v="14"/>
    <n v="-155.14019999999999"/>
    <n v="-1"/>
  </r>
  <r>
    <x v="340"/>
    <n v="6783675"/>
    <s v="NON-PROFESSIONAL USER"/>
    <s v="00678367540706"/>
    <s v="(66) 0899990124"/>
    <s v="152375"/>
    <x v="7"/>
    <n v="155.14019999999999"/>
    <n v="1"/>
    <n v="0.42504164383561643"/>
    <m/>
    <m/>
    <n v="0"/>
    <x v="14"/>
    <n v="-155.14019999999999"/>
    <n v="-1"/>
  </r>
  <r>
    <x v="1410"/>
    <n v="67034452"/>
    <s v="NON-PROFESSIONAL USER"/>
    <s v="06703445210706"/>
    <s v="(66) 0824332371"/>
    <s v="152374"/>
    <x v="3"/>
    <n v="155.14019999999999"/>
    <n v="1"/>
    <n v="0.42504164383561643"/>
    <m/>
    <m/>
    <n v="0"/>
    <x v="14"/>
    <n v="-155.14019999999999"/>
    <n v="-1"/>
  </r>
  <r>
    <x v="726"/>
    <n v="41633542"/>
    <s v="COFFEE/DRINKS/SNACK/BAKERY SHOP"/>
    <s v="04163354270322"/>
    <s v="(66) 0985590509"/>
    <s v="152375"/>
    <x v="7"/>
    <n v="155.14019999999999"/>
    <n v="1"/>
    <n v="0.42504164383561643"/>
    <m/>
    <m/>
    <n v="0"/>
    <x v="14"/>
    <n v="-155.14019999999999"/>
    <n v="-1"/>
  </r>
  <r>
    <x v="1411"/>
    <n v="6773055"/>
    <s v="NON-PROFESSIONAL USER"/>
    <s v="00677305530706"/>
    <s v="(66) 0808489553"/>
    <s v="152374"/>
    <x v="3"/>
    <n v="155.14019999999999"/>
    <n v="1"/>
    <n v="0.42504164383561643"/>
    <m/>
    <m/>
    <n v="0"/>
    <x v="14"/>
    <n v="-155.14019999999999"/>
    <n v="-1"/>
  </r>
  <r>
    <x v="1412"/>
    <n v="50514064"/>
    <s v="SMALL RETAIL SHOP/STALL"/>
    <s v="05051406430101"/>
    <s v="(66) 0882494165"/>
    <s v="152374"/>
    <x v="3"/>
    <n v="155.14019999999999"/>
    <n v="1"/>
    <n v="0.42504164383561643"/>
    <m/>
    <m/>
    <n v="0"/>
    <x v="14"/>
    <n v="-155.14019999999999"/>
    <n v="-1"/>
  </r>
  <r>
    <x v="1413"/>
    <n v="6795459"/>
    <s v="Self-Regist: End-User"/>
    <s v="00679545960797"/>
    <s v="(66) 0954252861"/>
    <s v="152374"/>
    <x v="3"/>
    <n v="155.14019999999999"/>
    <n v="1"/>
    <n v="0.42504164383561643"/>
    <m/>
    <m/>
    <n v="0"/>
    <x v="14"/>
    <n v="-155.14019999999999"/>
    <n v="-1"/>
  </r>
  <r>
    <x v="1414"/>
    <n v="6796535"/>
    <s v="Self-Regist: End-User"/>
    <s v="00679653580797"/>
    <s v="(66) 0910266276"/>
    <s v="152374"/>
    <x v="3"/>
    <n v="155.14019999999999"/>
    <n v="1"/>
    <n v="0.42504164383561643"/>
    <m/>
    <m/>
    <n v="0"/>
    <x v="14"/>
    <n v="-155.14019999999999"/>
    <n v="-1"/>
  </r>
  <r>
    <x v="1415"/>
    <n v="41004231"/>
    <s v="OTHER COMMERCIAL SERVICE"/>
    <s v="4100423190430"/>
    <s v="(66) 0814737461"/>
    <s v="152375"/>
    <x v="7"/>
    <n v="155.14019999999999"/>
    <n v="1"/>
    <n v="0.42504164383561643"/>
    <m/>
    <m/>
    <n v="0"/>
    <x v="14"/>
    <n v="-155.14019999999999"/>
    <n v="-1"/>
  </r>
  <r>
    <x v="1134"/>
    <n v="6021554"/>
    <s v="FOOD &amp; NON-FOOD WHOLESALER"/>
    <s v="0602155450604"/>
    <s v="(66) 0818853796"/>
    <s v="152375"/>
    <x v="7"/>
    <n v="155.14019999999999"/>
    <n v="1"/>
    <n v="0.42504164383561643"/>
    <m/>
    <m/>
    <n v="0"/>
    <x v="14"/>
    <n v="-155.14019999999999"/>
    <n v="-1"/>
  </r>
  <r>
    <x v="1416"/>
    <n v="6159613"/>
    <s v="MINIMART"/>
    <s v="0615961370106"/>
    <s v="(66) 0877873289"/>
    <s v="152374"/>
    <x v="3"/>
    <n v="155.14019999999999"/>
    <n v="1"/>
    <n v="0.42504164383561643"/>
    <m/>
    <m/>
    <n v="0"/>
    <x v="14"/>
    <n v="-155.14019999999999"/>
    <n v="-1"/>
  </r>
  <r>
    <x v="1417"/>
    <n v="50010162"/>
    <s v="OTHER NON-FOOD SHOP"/>
    <s v="5001016230230"/>
    <s v="(66) 0897008966"/>
    <s v="152375"/>
    <x v="7"/>
    <n v="155.14019999999999"/>
    <n v="1"/>
    <n v="0.42504164383561643"/>
    <m/>
    <m/>
    <n v="0"/>
    <x v="14"/>
    <n v="-155.14019999999999"/>
    <n v="-1"/>
  </r>
  <r>
    <x v="1148"/>
    <n v="6791439"/>
    <s v="Self-Regist: End-User"/>
    <s v="00679143970797"/>
    <s v="(66) 0933069355"/>
    <s v="152375"/>
    <x v="7"/>
    <n v="155.14019999999999"/>
    <n v="1"/>
    <n v="0.42504164383561643"/>
    <m/>
    <m/>
    <n v="0"/>
    <x v="14"/>
    <n v="-155.14019999999999"/>
    <n v="-1"/>
  </r>
  <r>
    <x v="1418"/>
    <n v="6791021"/>
    <s v="NON-PROFESSIONAL USER"/>
    <s v="00679102130706"/>
    <s v="(66) 0895406143"/>
    <s v="152374"/>
    <x v="3"/>
    <n v="155.14019999999999"/>
    <n v="1"/>
    <n v="0.42504164383561643"/>
    <m/>
    <m/>
    <n v="0"/>
    <x v="14"/>
    <n v="-155.14019999999999"/>
    <n v="-1"/>
  </r>
  <r>
    <x v="251"/>
    <n v="6776183"/>
    <s v="OTHER ASIAN FOOD"/>
    <s v="00677618311326"/>
    <s v="(66) 0896319244"/>
    <s v="230201"/>
    <x v="18"/>
    <n v="154.20570000000001"/>
    <n v="2"/>
    <n v="0.42248136986301371"/>
    <m/>
    <m/>
    <n v="0"/>
    <x v="14"/>
    <n v="-154.20570000000001"/>
    <n v="-2"/>
  </r>
  <r>
    <x v="1419"/>
    <n v="6796493"/>
    <s v="Self-Regist: End-User"/>
    <s v="00679649311797"/>
    <s v="(66) 0944545400"/>
    <s v="152375"/>
    <x v="7"/>
    <n v="154.2056"/>
    <n v="1"/>
    <n v="0.422481095890411"/>
    <m/>
    <m/>
    <n v="0"/>
    <x v="14"/>
    <n v="-154.2056"/>
    <n v="-1"/>
  </r>
  <r>
    <x v="1420"/>
    <n v="6780625"/>
    <s v="SMALL RETAIL SHOP/STALL"/>
    <s v="00678062511101"/>
    <s v="(66) 0913057502"/>
    <s v="152375"/>
    <x v="7"/>
    <n v="154.2056"/>
    <n v="1"/>
    <n v="0.422481095890411"/>
    <m/>
    <m/>
    <n v="0"/>
    <x v="14"/>
    <n v="-154.2056"/>
    <n v="-1"/>
  </r>
  <r>
    <x v="1421"/>
    <n v="6793339"/>
    <s v="THAI FOOD"/>
    <s v="00679333930306"/>
    <s v="(66) 0843701021"/>
    <s v="152375"/>
    <x v="7"/>
    <n v="154.2056"/>
    <n v="1"/>
    <n v="0.422481095890411"/>
    <m/>
    <m/>
    <n v="0"/>
    <x v="14"/>
    <n v="-154.2056"/>
    <n v="-1"/>
  </r>
  <r>
    <x v="1422"/>
    <n v="6774892"/>
    <s v="NON-PROFESSIONAL USER"/>
    <s v="00677489210706"/>
    <s v="(66) 0829269499"/>
    <s v="152375"/>
    <x v="7"/>
    <n v="154.2056"/>
    <n v="1"/>
    <n v="0.422481095890411"/>
    <m/>
    <m/>
    <n v="0"/>
    <x v="14"/>
    <n v="-154.2056"/>
    <n v="-1"/>
  </r>
  <r>
    <x v="1423"/>
    <n v="6167930"/>
    <s v="OFFICE (PRIVATE SECTOR)"/>
    <s v="0616793050507"/>
    <s v="(66) 0896440515"/>
    <s v="152375"/>
    <x v="7"/>
    <n v="154.2056"/>
    <n v="1"/>
    <n v="0.422481095890411"/>
    <m/>
    <m/>
    <n v="0"/>
    <x v="14"/>
    <n v="-154.2056"/>
    <n v="-1"/>
  </r>
  <r>
    <x v="1424"/>
    <n v="41028880"/>
    <s v="NON-PROFESSIONAL USER"/>
    <s v="4102888000706"/>
    <s v="(66) 0936945947"/>
    <s v="152375"/>
    <x v="7"/>
    <n v="154.2056"/>
    <n v="1"/>
    <n v="0.422481095890411"/>
    <m/>
    <m/>
    <n v="0"/>
    <x v="14"/>
    <n v="-154.2056"/>
    <n v="-1"/>
  </r>
  <r>
    <x v="1425"/>
    <n v="41622428"/>
    <s v="OTHER STREET FOOD SHOP"/>
    <s v="04162242811328"/>
    <s v="(66) 0966952989"/>
    <s v="152375"/>
    <x v="7"/>
    <n v="154.2056"/>
    <n v="1"/>
    <n v="0.422481095890411"/>
    <m/>
    <m/>
    <n v="0"/>
    <x v="14"/>
    <n v="-154.2056"/>
    <n v="-1"/>
  </r>
  <r>
    <x v="1301"/>
    <n v="6739757"/>
    <s v="COFFEE/DRINKS/SNACK/BAKERY SHOP"/>
    <s v="00673975780322"/>
    <s v="(66) 0628786897"/>
    <s v="152375"/>
    <x v="7"/>
    <n v="154.2056"/>
    <n v="1"/>
    <n v="0.422481095890411"/>
    <m/>
    <m/>
    <n v="0"/>
    <x v="14"/>
    <n v="-154.2056"/>
    <n v="-1"/>
  </r>
  <r>
    <x v="1306"/>
    <n v="6732270"/>
    <s v="SMALL RETAIL SHOP/STALL"/>
    <s v="00673227071101"/>
    <s v="(66) 0810245269"/>
    <s v="152375"/>
    <x v="7"/>
    <n v="154.2056"/>
    <n v="1"/>
    <n v="0.422481095890411"/>
    <m/>
    <m/>
    <n v="0"/>
    <x v="14"/>
    <n v="-154.2056"/>
    <n v="-1"/>
  </r>
  <r>
    <x v="327"/>
    <n v="6780599"/>
    <s v="THAI SPECIAL FOOD SHOP"/>
    <s v="00678059910327"/>
    <s v="(66) 0932656654"/>
    <s v="152375"/>
    <x v="7"/>
    <n v="154.2056"/>
    <n v="1"/>
    <n v="0.422481095890411"/>
    <m/>
    <m/>
    <n v="0"/>
    <x v="14"/>
    <n v="-154.2056"/>
    <n v="-1"/>
  </r>
  <r>
    <x v="1426"/>
    <n v="6794256"/>
    <s v="Self-Regist: End-User"/>
    <s v="00679425630797"/>
    <s v="(66) 0900942969"/>
    <s v="152375"/>
    <x v="7"/>
    <n v="154.2056"/>
    <n v="1"/>
    <n v="0.422481095890411"/>
    <m/>
    <m/>
    <n v="0"/>
    <x v="14"/>
    <n v="-154.2056"/>
    <n v="-1"/>
  </r>
  <r>
    <x v="1427"/>
    <n v="41028103"/>
    <s v="FACTORY/FARM"/>
    <s v="4102810370508"/>
    <s v="(66) 0945355545"/>
    <s v="152375"/>
    <x v="7"/>
    <n v="154.2056"/>
    <n v="1"/>
    <n v="0.422481095890411"/>
    <m/>
    <m/>
    <n v="0"/>
    <x v="14"/>
    <n v="-154.2056"/>
    <n v="-1"/>
  </r>
  <r>
    <x v="1428"/>
    <n v="6026977"/>
    <s v="OTHER NON-FOOD SHOP"/>
    <s v="0602697790230"/>
    <m/>
    <s v="122866"/>
    <x v="5"/>
    <n v="154.2056"/>
    <n v="1"/>
    <n v="0.422481095890411"/>
    <m/>
    <m/>
    <n v="0"/>
    <x v="14"/>
    <n v="-154.2056"/>
    <n v="-1"/>
  </r>
  <r>
    <x v="1429"/>
    <n v="6758047"/>
    <s v="THAI FOOD"/>
    <s v="00675804711306"/>
    <s v="(66) 0658974264"/>
    <s v="152374"/>
    <x v="3"/>
    <n v="522.42989999999998"/>
    <n v="3"/>
    <n v="1.4313147945205478"/>
    <n v="370.09339999999997"/>
    <n v="2"/>
    <n v="1.0139545205479452"/>
    <x v="43"/>
    <n v="-152.3365"/>
    <n v="-1"/>
  </r>
  <r>
    <x v="499"/>
    <n v="50518239"/>
    <s v="OTHER STREET FOOD SHOP"/>
    <s v="05051823970328"/>
    <s v="(66) 0956978296"/>
    <s v="152375"/>
    <x v="7"/>
    <n v="486.91590000000002"/>
    <n v="3"/>
    <n v="1.3340161643835617"/>
    <n v="334.57940000000002"/>
    <n v="2"/>
    <n v="0.91665589041095896"/>
    <x v="43"/>
    <n v="-152.3365"/>
    <n v="-1"/>
  </r>
  <r>
    <x v="1430"/>
    <n v="6794292"/>
    <s v="SMALL RETAIL SHOP/STALL"/>
    <s v="00679429270101"/>
    <s v="(66) 0864569953"/>
    <s v="230201"/>
    <x v="18"/>
    <n v="149.53270000000001"/>
    <n v="2"/>
    <n v="0.4096786301369863"/>
    <m/>
    <m/>
    <n v="0"/>
    <x v="14"/>
    <n v="-149.53270000000001"/>
    <n v="-2"/>
  </r>
  <r>
    <x v="1431"/>
    <n v="41634024"/>
    <s v="Self-Regist: End-User"/>
    <s v="04163402480797"/>
    <s v="(66) 0817527428"/>
    <s v="152375"/>
    <x v="7"/>
    <n v="148.59809999999999"/>
    <n v="1"/>
    <n v="0.40711808219178081"/>
    <m/>
    <m/>
    <n v="0"/>
    <x v="14"/>
    <n v="-148.59809999999999"/>
    <n v="-1"/>
  </r>
  <r>
    <x v="1432"/>
    <n v="6605446"/>
    <s v="NON-PROFESSIONAL USER"/>
    <s v="0660544611706"/>
    <m/>
    <s v="152375"/>
    <x v="7"/>
    <n v="148.59809999999999"/>
    <n v="1"/>
    <n v="0.40711808219178081"/>
    <m/>
    <m/>
    <n v="0"/>
    <x v="14"/>
    <n v="-148.59809999999999"/>
    <n v="-1"/>
  </r>
  <r>
    <x v="1433"/>
    <n v="6142597"/>
    <s v="OTHER NON-FOOD SHOP"/>
    <s v="0614259780230"/>
    <s v="(66) 0817060396"/>
    <s v="122866"/>
    <x v="5"/>
    <n v="148.59809999999999"/>
    <n v="1"/>
    <n v="0.40711808219178081"/>
    <m/>
    <m/>
    <n v="0"/>
    <x v="14"/>
    <n v="-148.59809999999999"/>
    <n v="-1"/>
  </r>
  <r>
    <x v="1434"/>
    <n v="6784858"/>
    <s v="NON-PROFESSIONAL USER"/>
    <s v="00678485811706"/>
    <s v="(66) 0950547564"/>
    <s v="152375"/>
    <x v="7"/>
    <n v="146.72900000000001"/>
    <n v="1"/>
    <n v="0.40199726027397265"/>
    <m/>
    <m/>
    <n v="0"/>
    <x v="14"/>
    <n v="-146.72900000000001"/>
    <n v="-1"/>
  </r>
  <r>
    <x v="1435"/>
    <n v="6178292"/>
    <s v="NON-PROFESSIONAL USER"/>
    <s v="0617829220706"/>
    <s v="(66) 0850329299"/>
    <s v="152375"/>
    <x v="7"/>
    <n v="146.72900000000001"/>
    <n v="1"/>
    <n v="0.40199726027397265"/>
    <m/>
    <m/>
    <n v="0"/>
    <x v="14"/>
    <n v="-146.72900000000001"/>
    <n v="-1"/>
  </r>
  <r>
    <x v="1436"/>
    <n v="6796157"/>
    <s v="Self-Regist: End-User"/>
    <s v="00679615720797"/>
    <s v="(66) 0988303779"/>
    <s v="152375"/>
    <x v="7"/>
    <n v="146.72900000000001"/>
    <n v="1"/>
    <n v="0.40199726027397265"/>
    <m/>
    <m/>
    <n v="0"/>
    <x v="14"/>
    <n v="-146.72900000000001"/>
    <n v="-1"/>
  </r>
  <r>
    <x v="1437"/>
    <n v="41631735"/>
    <s v="SMALL RETAIL SHOP/STALL"/>
    <s v="04163173511101"/>
    <s v="(66) 0632565688"/>
    <s v="152375"/>
    <x v="7"/>
    <n v="146.72900000000001"/>
    <n v="1"/>
    <n v="0.40199726027397265"/>
    <m/>
    <m/>
    <n v="0"/>
    <x v="14"/>
    <n v="-146.72900000000001"/>
    <n v="-1"/>
  </r>
  <r>
    <x v="50"/>
    <n v="6040719"/>
    <s v="THAI FOOD"/>
    <s v="0604071971306"/>
    <s v="(66) 0817645791"/>
    <s v="152375"/>
    <x v="7"/>
    <n v="146.72900000000001"/>
    <n v="1"/>
    <n v="0.40199726027397265"/>
    <m/>
    <m/>
    <n v="0"/>
    <x v="14"/>
    <n v="-146.72900000000001"/>
    <n v="-1"/>
  </r>
  <r>
    <x v="1438"/>
    <n v="6792122"/>
    <s v="Self-Regist: End-User"/>
    <s v="00679212260797"/>
    <s v="(66) 0819111132"/>
    <s v="152375"/>
    <x v="7"/>
    <n v="146.72900000000001"/>
    <n v="1"/>
    <n v="0.40199726027397265"/>
    <m/>
    <m/>
    <n v="0"/>
    <x v="14"/>
    <n v="-146.72900000000001"/>
    <n v="-1"/>
  </r>
  <r>
    <x v="1245"/>
    <n v="41011277"/>
    <s v="PHOTO &amp; COPY SHOP"/>
    <s v="4101127770406"/>
    <m/>
    <s v="152375"/>
    <x v="7"/>
    <n v="146.72900000000001"/>
    <n v="1"/>
    <n v="0.40199726027397265"/>
    <m/>
    <m/>
    <n v="0"/>
    <x v="14"/>
    <n v="-146.72900000000001"/>
    <n v="-1"/>
  </r>
  <r>
    <x v="258"/>
    <n v="6754812"/>
    <s v="NON-PROFESSIONAL USER"/>
    <s v="00675481211706"/>
    <s v="(66) 0866575783"/>
    <s v="163953"/>
    <x v="13"/>
    <n v="1063.5514000000001"/>
    <n v="10"/>
    <n v="2.9138394520547948"/>
    <n v="922.42989999999998"/>
    <n v="9"/>
    <n v="2.527205205479452"/>
    <x v="34"/>
    <n v="-141.12150000000008"/>
    <n v="-1"/>
  </r>
  <r>
    <x v="887"/>
    <n v="6790860"/>
    <s v="Self-Regist: End-User"/>
    <s v="00679086060797"/>
    <s v="(66) 0627706820"/>
    <s v="152544"/>
    <x v="6"/>
    <n v="392.52339999999998"/>
    <n v="3"/>
    <n v="1.0754065753424658"/>
    <n v="252.3364"/>
    <n v="2"/>
    <n v="0.69133260273972597"/>
    <x v="43"/>
    <n v="-140.18699999999998"/>
    <n v="-1"/>
  </r>
  <r>
    <x v="1439"/>
    <n v="6733849"/>
    <s v="COFFEE/DRINKS/SNACK/BAKERY SHOP"/>
    <s v="00673384910322"/>
    <s v="(66) 0952763844"/>
    <s v="821820"/>
    <x v="1"/>
    <n v="140.18690000000001"/>
    <n v="2"/>
    <n v="0.38407369863013702"/>
    <m/>
    <m/>
    <n v="0"/>
    <x v="14"/>
    <n v="-140.18690000000001"/>
    <n v="-2"/>
  </r>
  <r>
    <x v="1440"/>
    <n v="6156299"/>
    <s v="OTHER COMMERCIAL SERVICE"/>
    <s v="0615629912430"/>
    <s v="(66) 0894330997"/>
    <s v="821820"/>
    <x v="1"/>
    <n v="140.18690000000001"/>
    <n v="2"/>
    <n v="0.38407369863013702"/>
    <m/>
    <m/>
    <n v="0"/>
    <x v="14"/>
    <n v="-140.18690000000001"/>
    <n v="-2"/>
  </r>
  <r>
    <x v="1441"/>
    <n v="6784940"/>
    <s v="Self-Regist: End-User"/>
    <s v="00678494090797"/>
    <s v="(66) 0816735399"/>
    <s v="821820"/>
    <x v="1"/>
    <n v="134.5795"/>
    <n v="2"/>
    <n v="0.3687109589041096"/>
    <m/>
    <m/>
    <n v="0"/>
    <x v="14"/>
    <n v="-134.5795"/>
    <n v="-2"/>
  </r>
  <r>
    <x v="1442"/>
    <n v="6788020"/>
    <s v="Self-Regist: End-User"/>
    <s v="00678802020797"/>
    <s v="(66) 0611738026"/>
    <s v="831193"/>
    <x v="2"/>
    <n v="134.5795"/>
    <n v="2"/>
    <n v="0.3687109589041096"/>
    <m/>
    <m/>
    <n v="0"/>
    <x v="14"/>
    <n v="-134.5795"/>
    <n v="-2"/>
  </r>
  <r>
    <x v="1443"/>
    <n v="52536228"/>
    <s v="SMALL RETAIL SHOP/STALL"/>
    <s v="05253622890101"/>
    <s v="(66) 0898388177"/>
    <s v="821820"/>
    <x v="1"/>
    <n v="134.5795"/>
    <n v="2"/>
    <n v="0.3687109589041096"/>
    <m/>
    <m/>
    <n v="0"/>
    <x v="14"/>
    <n v="-134.5795"/>
    <n v="-2"/>
  </r>
  <r>
    <x v="1444"/>
    <n v="6125205"/>
    <s v="OTHER NON-FOOD SHOP"/>
    <s v="0612520511230"/>
    <s v="(66) 0818855698"/>
    <s v="835081"/>
    <x v="8"/>
    <n v="134.57939999999999"/>
    <n v="3"/>
    <n v="0.36871068493150683"/>
    <m/>
    <m/>
    <n v="0"/>
    <x v="14"/>
    <n v="-134.57939999999999"/>
    <n v="-3"/>
  </r>
  <r>
    <x v="635"/>
    <n v="50000795"/>
    <s v="SMALL RETAIL SHOP/STALL"/>
    <s v="5000079561101"/>
    <s v="(66) 0819617429"/>
    <s v="835081"/>
    <x v="8"/>
    <n v="134.57939999999999"/>
    <n v="3"/>
    <n v="0.36871068493150683"/>
    <m/>
    <m/>
    <n v="0"/>
    <x v="14"/>
    <n v="-134.57939999999999"/>
    <n v="-3"/>
  </r>
  <r>
    <x v="1445"/>
    <n v="24777690"/>
    <s v="PUB/BAR/KARAOKE"/>
    <s v="02477769050305"/>
    <s v="(66) 0837640044"/>
    <s v="835081"/>
    <x v="8"/>
    <n v="134.57939999999999"/>
    <n v="3"/>
    <n v="0.36871068493150683"/>
    <m/>
    <m/>
    <n v="0"/>
    <x v="14"/>
    <n v="-134.57939999999999"/>
    <n v="-3"/>
  </r>
  <r>
    <x v="1446"/>
    <n v="118006153"/>
    <s v="COFFEE/DRINKS/SNACK/BAKERY SHOP"/>
    <s v="11800615340322"/>
    <s v="(66) 0945629416"/>
    <s v="835081"/>
    <x v="8"/>
    <n v="134.57939999999999"/>
    <n v="3"/>
    <n v="0.36871068493150683"/>
    <m/>
    <m/>
    <n v="0"/>
    <x v="14"/>
    <n v="-134.57939999999999"/>
    <n v="-3"/>
  </r>
  <r>
    <x v="229"/>
    <n v="50526950"/>
    <s v="Self-Regist: End-User"/>
    <s v="05052695070797"/>
    <s v="(66) 0882532675"/>
    <s v="821820"/>
    <x v="1"/>
    <n v="133.64490000000001"/>
    <n v="2"/>
    <n v="0.3661504109589041"/>
    <m/>
    <m/>
    <n v="0"/>
    <x v="14"/>
    <n v="-133.64490000000001"/>
    <n v="-2"/>
  </r>
  <r>
    <x v="1447"/>
    <n v="6177095"/>
    <s v="NON-PROFESSIONAL USER"/>
    <s v="0617709560706"/>
    <s v="(66) 0654453020"/>
    <s v="821820"/>
    <x v="1"/>
    <n v="133.64490000000001"/>
    <n v="2"/>
    <n v="0.3661504109589041"/>
    <m/>
    <m/>
    <n v="0"/>
    <x v="14"/>
    <n v="-133.64490000000001"/>
    <n v="-2"/>
  </r>
  <r>
    <x v="1448"/>
    <n v="6800171"/>
    <s v="Self-Regist: End-User"/>
    <s v="00680017100797"/>
    <s v="(66) 0954891507"/>
    <s v="835081"/>
    <x v="8"/>
    <n v="133.6448"/>
    <n v="3"/>
    <n v="0.36615013698630139"/>
    <m/>
    <m/>
    <n v="0"/>
    <x v="14"/>
    <n v="-133.6448"/>
    <n v="-3"/>
  </r>
  <r>
    <x v="1449"/>
    <n v="6779668"/>
    <s v="HOTEL &amp; RESORT ( B )"/>
    <s v="00677966850303"/>
    <s v="(66) 0833244006"/>
    <s v="152544"/>
    <x v="6"/>
    <n v="133.4579"/>
    <n v="1"/>
    <n v="0.36563808219178079"/>
    <m/>
    <m/>
    <n v="0"/>
    <x v="14"/>
    <n v="-133.4579"/>
    <n v="-1"/>
  </r>
  <r>
    <x v="1450"/>
    <n v="52048001"/>
    <s v="NON-PROFESSIONAL USER"/>
    <s v="5204800160706"/>
    <s v="(66) 0918124364"/>
    <s v="831193"/>
    <x v="2"/>
    <n v="252.3365"/>
    <n v="4"/>
    <n v="0.69133287671232879"/>
    <n v="119.6262"/>
    <n v="2"/>
    <n v="0.32774301369863013"/>
    <x v="43"/>
    <n v="-132.71030000000002"/>
    <n v="-2"/>
  </r>
  <r>
    <x v="1451"/>
    <n v="6601538"/>
    <s v="NON-PROFESSIONAL USER"/>
    <s v="0660153861706"/>
    <m/>
    <s v="831193"/>
    <x v="2"/>
    <n v="390.65429999999998"/>
    <n v="6"/>
    <n v="1.0702857534246575"/>
    <n v="257.94400000000002"/>
    <n v="4"/>
    <n v="0.70669589041095893"/>
    <x v="39"/>
    <n v="-132.71029999999996"/>
    <n v="-2"/>
  </r>
  <r>
    <x v="1452"/>
    <n v="6740728"/>
    <s v="SCHOOL/COLLEGE"/>
    <s v="00674072870509"/>
    <s v="(66) 0895555268"/>
    <s v="835081"/>
    <x v="8"/>
    <n v="131.7757"/>
    <n v="3"/>
    <n v="0.36102931506849317"/>
    <m/>
    <m/>
    <n v="0"/>
    <x v="14"/>
    <n v="-131.7757"/>
    <n v="-3"/>
  </r>
  <r>
    <x v="1453"/>
    <n v="41044218"/>
    <s v="OTHER COMMERCIAL SERVICE"/>
    <s v="4104421840430"/>
    <m/>
    <s v="835081"/>
    <x v="8"/>
    <n v="131.7757"/>
    <n v="3"/>
    <n v="0.36102931506849317"/>
    <m/>
    <m/>
    <n v="0"/>
    <x v="14"/>
    <n v="-131.7757"/>
    <n v="-3"/>
  </r>
  <r>
    <x v="1454"/>
    <n v="6768180"/>
    <s v="HOTEL &amp; RESORT ( A )"/>
    <s v="00676818060304"/>
    <s v="(66) 0936265928"/>
    <s v="835081"/>
    <x v="8"/>
    <n v="131.215"/>
    <n v="3"/>
    <n v="0.35949315068493154"/>
    <m/>
    <m/>
    <n v="0"/>
    <x v="14"/>
    <n v="-131.215"/>
    <n v="-3"/>
  </r>
  <r>
    <x v="1455"/>
    <n v="6779125"/>
    <s v="COFFEE/DRINKS/SNACK/BAKERY SHOP"/>
    <s v="00677912511322"/>
    <s v="(66) 0982269649"/>
    <s v="152544"/>
    <x v="6"/>
    <n v="130.84110000000001"/>
    <n v="1"/>
    <n v="0.35846876712328768"/>
    <m/>
    <m/>
    <n v="0"/>
    <x v="14"/>
    <n v="-130.84110000000001"/>
    <n v="-1"/>
  </r>
  <r>
    <x v="269"/>
    <n v="6791867"/>
    <s v="NON-PROFESSIONAL USER"/>
    <s v="00679186700706"/>
    <s v="(66) 0964060535"/>
    <s v="152544"/>
    <x v="6"/>
    <n v="130.84110000000001"/>
    <n v="1"/>
    <n v="0.35846876712328768"/>
    <m/>
    <m/>
    <n v="0"/>
    <x v="14"/>
    <n v="-130.84110000000001"/>
    <n v="-1"/>
  </r>
  <r>
    <x v="269"/>
    <n v="6791867"/>
    <s v="NON-PROFESSIONAL USER"/>
    <s v="00679186700706"/>
    <s v="(66) 0964060535"/>
    <s v="201928"/>
    <x v="12"/>
    <n v="130.84110000000001"/>
    <n v="1"/>
    <n v="0.35846876712328768"/>
    <m/>
    <m/>
    <n v="0"/>
    <x v="14"/>
    <n v="-130.84110000000001"/>
    <n v="-1"/>
  </r>
  <r>
    <x v="1456"/>
    <n v="41621860"/>
    <s v="Self-Regist: End-User"/>
    <s v="04162186050797"/>
    <s v="(66) 0877262626"/>
    <s v="201928"/>
    <x v="12"/>
    <n v="130.84110000000001"/>
    <n v="1"/>
    <n v="0.35846876712328768"/>
    <m/>
    <m/>
    <n v="0"/>
    <x v="14"/>
    <n v="-130.84110000000001"/>
    <n v="-1"/>
  </r>
  <r>
    <x v="1457"/>
    <n v="6778009"/>
    <s v="OTHER FOOD KIOSK"/>
    <s v="00677800930331"/>
    <s v="(66) 0622590965"/>
    <s v="201928"/>
    <x v="12"/>
    <n v="130.84110000000001"/>
    <n v="1"/>
    <n v="0.35846876712328768"/>
    <m/>
    <m/>
    <n v="0"/>
    <x v="14"/>
    <n v="-130.84110000000001"/>
    <n v="-1"/>
  </r>
  <r>
    <x v="1458"/>
    <n v="6792130"/>
    <s v="NON-PROFESSIONAL USER"/>
    <s v="00679213040706"/>
    <s v="(66) 0642578720"/>
    <s v="201928"/>
    <x v="12"/>
    <n v="130.84110000000001"/>
    <n v="1"/>
    <n v="0.35846876712328768"/>
    <m/>
    <m/>
    <n v="0"/>
    <x v="14"/>
    <n v="-130.84110000000001"/>
    <n v="-1"/>
  </r>
  <r>
    <x v="1459"/>
    <n v="6786516"/>
    <s v="NON-PROFESSIONAL USER"/>
    <s v="00678651670706"/>
    <s v="(66) 0962910076"/>
    <s v="164079"/>
    <x v="9"/>
    <n v="130.84110000000001"/>
    <n v="1"/>
    <n v="0.35846876712328768"/>
    <m/>
    <m/>
    <n v="0"/>
    <x v="14"/>
    <n v="-130.84110000000001"/>
    <n v="-1"/>
  </r>
  <r>
    <x v="1460"/>
    <n v="50535439"/>
    <s v="Self-Regist: End-User"/>
    <s v="05053543920797"/>
    <s v="(66) 0805010663"/>
    <s v="164079"/>
    <x v="9"/>
    <n v="130.84110000000001"/>
    <n v="1"/>
    <n v="0.35846876712328768"/>
    <m/>
    <m/>
    <n v="0"/>
    <x v="14"/>
    <n v="-130.84110000000001"/>
    <n v="-1"/>
  </r>
  <r>
    <x v="1461"/>
    <n v="6776977"/>
    <s v="NON-PROFESSIONAL USER"/>
    <s v="00677697730706"/>
    <s v="(66) 0631931892"/>
    <s v="201928"/>
    <x v="12"/>
    <n v="130.84110000000001"/>
    <n v="1"/>
    <n v="0.35846876712328768"/>
    <m/>
    <m/>
    <n v="0"/>
    <x v="14"/>
    <n v="-130.84110000000001"/>
    <n v="-1"/>
  </r>
  <r>
    <x v="1462"/>
    <n v="6767276"/>
    <s v="NON-PROFESSIONAL USER"/>
    <s v="00676727680706"/>
    <s v="(66) 0930015263"/>
    <s v="201928"/>
    <x v="12"/>
    <n v="130.84110000000001"/>
    <n v="1"/>
    <n v="0.35846876712328768"/>
    <m/>
    <m/>
    <n v="0"/>
    <x v="14"/>
    <n v="-130.84110000000001"/>
    <n v="-1"/>
  </r>
  <r>
    <x v="1463"/>
    <n v="6790466"/>
    <s v="Self-Regist: End-User"/>
    <s v="00679046640797"/>
    <s v="(66) 0947633959"/>
    <s v="201928"/>
    <x v="12"/>
    <n v="130.84110000000001"/>
    <n v="1"/>
    <n v="0.35846876712328768"/>
    <m/>
    <m/>
    <n v="0"/>
    <x v="14"/>
    <n v="-130.84110000000001"/>
    <n v="-1"/>
  </r>
  <r>
    <x v="1464"/>
    <n v="6733011"/>
    <s v="COFFEE/DRINKS/SNACK/BAKERY SHOP"/>
    <s v="00673301120322"/>
    <s v="(66) 0949326295"/>
    <s v="164079"/>
    <x v="9"/>
    <n v="130.84110000000001"/>
    <n v="1"/>
    <n v="0.35846876712328768"/>
    <m/>
    <m/>
    <n v="0"/>
    <x v="14"/>
    <n v="-130.84110000000001"/>
    <n v="-1"/>
  </r>
  <r>
    <x v="1465"/>
    <n v="6784060"/>
    <s v="DAYPASS - END-USER"/>
    <s v="00678406050707"/>
    <s v="N/A"/>
    <s v="152544"/>
    <x v="6"/>
    <n v="130.84110000000001"/>
    <n v="1"/>
    <n v="0.35846876712328768"/>
    <m/>
    <m/>
    <n v="0"/>
    <x v="14"/>
    <n v="-130.84110000000001"/>
    <n v="-1"/>
  </r>
  <r>
    <x v="110"/>
    <n v="6791858"/>
    <s v="NON-PROFESSIONAL USER"/>
    <s v="00679185811706"/>
    <s v="(66) 0632010067"/>
    <s v="164079"/>
    <x v="9"/>
    <n v="130.84110000000001"/>
    <n v="1"/>
    <n v="0.35846876712328768"/>
    <m/>
    <m/>
    <n v="0"/>
    <x v="14"/>
    <n v="-130.84110000000001"/>
    <n v="-1"/>
  </r>
  <r>
    <x v="322"/>
    <n v="6783348"/>
    <s v="Self-Regist: End-User"/>
    <s v="00678334880797"/>
    <s v="(66) 0843544186"/>
    <s v="152544"/>
    <x v="6"/>
    <n v="130.84110000000001"/>
    <n v="1"/>
    <n v="0.35846876712328768"/>
    <m/>
    <m/>
    <n v="0"/>
    <x v="14"/>
    <n v="-130.84110000000001"/>
    <n v="-1"/>
  </r>
  <r>
    <x v="1466"/>
    <n v="6793322"/>
    <s v="Self-Regist: Private Office"/>
    <s v="00679332200598"/>
    <s v="(66) 0991537955"/>
    <s v="152544"/>
    <x v="6"/>
    <n v="130.84110000000001"/>
    <n v="1"/>
    <n v="0.35846876712328768"/>
    <m/>
    <m/>
    <n v="0"/>
    <x v="14"/>
    <n v="-130.84110000000001"/>
    <n v="-1"/>
  </r>
  <r>
    <x v="27"/>
    <n v="6770923"/>
    <s v="Self-Regist: End-User"/>
    <s v="00677092310797"/>
    <s v="(66) 0891793615"/>
    <s v="201928"/>
    <x v="12"/>
    <n v="130.84110000000001"/>
    <n v="1"/>
    <n v="0.35846876712328768"/>
    <m/>
    <m/>
    <n v="0"/>
    <x v="14"/>
    <n v="-130.84110000000001"/>
    <n v="-1"/>
  </r>
  <r>
    <x v="1467"/>
    <n v="6767030"/>
    <s v="NOODLE FOOD SHOP"/>
    <s v="00676703080319"/>
    <s v="(66) 0882611284"/>
    <s v="152544"/>
    <x v="6"/>
    <n v="130.84110000000001"/>
    <n v="1"/>
    <n v="0.35846876712328768"/>
    <m/>
    <m/>
    <n v="0"/>
    <x v="14"/>
    <n v="-130.84110000000001"/>
    <n v="-1"/>
  </r>
  <r>
    <x v="1468"/>
    <n v="115066835"/>
    <s v="Self-Regist: End-User"/>
    <s v="11506683521797"/>
    <s v="(66) 0959094541"/>
    <s v="201928"/>
    <x v="12"/>
    <n v="130.84110000000001"/>
    <n v="1"/>
    <n v="0.35846876712328768"/>
    <m/>
    <m/>
    <n v="0"/>
    <x v="14"/>
    <n v="-130.84110000000001"/>
    <n v="-1"/>
  </r>
  <r>
    <x v="1469"/>
    <n v="6727411"/>
    <s v="COFFEE/DRINKS/SNACK/BAKERY SHOP"/>
    <s v="00672741160322"/>
    <s v="(66) 0840455525"/>
    <s v="164079"/>
    <x v="9"/>
    <n v="130.84110000000001"/>
    <n v="1"/>
    <n v="0.35846876712328768"/>
    <m/>
    <m/>
    <n v="0"/>
    <x v="14"/>
    <n v="-130.84110000000001"/>
    <n v="-1"/>
  </r>
  <r>
    <x v="1470"/>
    <n v="6773706"/>
    <s v="NON-PROFESSIONAL USER"/>
    <s v="00677370611706"/>
    <s v="(66) 0830305510"/>
    <s v="201928"/>
    <x v="12"/>
    <n v="130.84110000000001"/>
    <n v="1"/>
    <n v="0.35846876712328768"/>
    <m/>
    <m/>
    <n v="0"/>
    <x v="14"/>
    <n v="-130.84110000000001"/>
    <n v="-1"/>
  </r>
  <r>
    <x v="1471"/>
    <n v="303003147"/>
    <s v="OTHER WESTERN FOOD"/>
    <s v="30300314790315"/>
    <s v="(66) 0835151464"/>
    <s v="164079"/>
    <x v="9"/>
    <n v="130.84110000000001"/>
    <n v="1"/>
    <n v="0.35846876712328768"/>
    <m/>
    <m/>
    <n v="0"/>
    <x v="14"/>
    <n v="-130.84110000000001"/>
    <n v="-1"/>
  </r>
  <r>
    <x v="1388"/>
    <n v="6743522"/>
    <s v="INTERNET-CHANNEL END-USER"/>
    <s v="00674352280710"/>
    <s v="(66) 0910769142"/>
    <s v="201928"/>
    <x v="12"/>
    <n v="130.84110000000001"/>
    <n v="1"/>
    <n v="0.35846876712328768"/>
    <m/>
    <m/>
    <n v="0"/>
    <x v="14"/>
    <n v="-130.84110000000001"/>
    <n v="-1"/>
  </r>
  <r>
    <x v="1472"/>
    <n v="6785873"/>
    <s v="Self-Regist: End-User"/>
    <s v="00678587390797"/>
    <s v="(66) 0851584242"/>
    <s v="201928"/>
    <x v="12"/>
    <n v="130.84110000000001"/>
    <n v="1"/>
    <n v="0.35846876712328768"/>
    <m/>
    <m/>
    <n v="0"/>
    <x v="14"/>
    <n v="-130.84110000000001"/>
    <n v="-1"/>
  </r>
  <r>
    <x v="55"/>
    <n v="6784487"/>
    <s v="DAYPASS - END-USER"/>
    <s v="00678448711707"/>
    <s v="N/A"/>
    <s v="164079"/>
    <x v="9"/>
    <n v="130.84110000000001"/>
    <n v="1"/>
    <n v="0.35846876712328768"/>
    <m/>
    <m/>
    <n v="0"/>
    <x v="14"/>
    <n v="-130.84110000000001"/>
    <n v="-1"/>
  </r>
  <r>
    <x v="1473"/>
    <n v="6793683"/>
    <s v="NON-PROFESSIONAL USER"/>
    <s v="00679368390706"/>
    <s v="(66) 0954678267"/>
    <s v="201928"/>
    <x v="12"/>
    <n v="130.84110000000001"/>
    <n v="1"/>
    <n v="0.35846876712328768"/>
    <m/>
    <m/>
    <n v="0"/>
    <x v="14"/>
    <n v="-130.84110000000001"/>
    <n v="-1"/>
  </r>
  <r>
    <x v="1474"/>
    <n v="6768648"/>
    <s v="NON-PROFESSIONAL USER"/>
    <s v="00676864860706"/>
    <s v="(66) 0997312268"/>
    <s v="152544"/>
    <x v="6"/>
    <n v="130.84110000000001"/>
    <n v="1"/>
    <n v="0.35846876712328768"/>
    <m/>
    <m/>
    <n v="0"/>
    <x v="14"/>
    <n v="-130.84110000000001"/>
    <n v="-1"/>
  </r>
  <r>
    <x v="570"/>
    <n v="6789776"/>
    <s v="NON-PROFESSIONAL USER"/>
    <s v="00678977640706"/>
    <s v="(66) 0650089286"/>
    <s v="201928"/>
    <x v="12"/>
    <n v="130.84110000000001"/>
    <n v="1"/>
    <n v="0.35846876712328768"/>
    <m/>
    <m/>
    <n v="0"/>
    <x v="14"/>
    <n v="-130.84110000000001"/>
    <n v="-1"/>
  </r>
  <r>
    <x v="1475"/>
    <n v="41637083"/>
    <s v="NON-PROFESSIONAL USER"/>
    <s v="04163708330706"/>
    <s v="(66) 0989638033"/>
    <s v="201928"/>
    <x v="12"/>
    <n v="130.84110000000001"/>
    <n v="1"/>
    <n v="0.35846876712328768"/>
    <m/>
    <m/>
    <n v="0"/>
    <x v="14"/>
    <n v="-130.84110000000001"/>
    <n v="-1"/>
  </r>
  <r>
    <x v="1476"/>
    <n v="6802054"/>
    <s v="Self-Regist: End-User"/>
    <s v="00680205480797"/>
    <s v="(66) 0803307862"/>
    <s v="152544"/>
    <x v="6"/>
    <n v="130.84110000000001"/>
    <n v="1"/>
    <n v="0.35846876712328768"/>
    <m/>
    <m/>
    <n v="0"/>
    <x v="14"/>
    <n v="-130.84110000000001"/>
    <n v="-1"/>
  </r>
  <r>
    <x v="1477"/>
    <n v="6765332"/>
    <s v="SMALL RETAIL SHOP/STALL"/>
    <s v="00676533260101"/>
    <s v="(66) 0876785909"/>
    <s v="164079"/>
    <x v="9"/>
    <n v="130.84110000000001"/>
    <n v="1"/>
    <n v="0.35846876712328768"/>
    <m/>
    <m/>
    <n v="0"/>
    <x v="14"/>
    <n v="-130.84110000000001"/>
    <n v="-1"/>
  </r>
  <r>
    <x v="1478"/>
    <n v="6775151"/>
    <s v="Self-Regist: End-User"/>
    <s v="00677515180797"/>
    <s v="(66) 0650468493"/>
    <s v="152544"/>
    <x v="6"/>
    <n v="130.84110000000001"/>
    <n v="1"/>
    <n v="0.35846876712328768"/>
    <m/>
    <m/>
    <n v="0"/>
    <x v="14"/>
    <n v="-130.84110000000001"/>
    <n v="-1"/>
  </r>
  <r>
    <x v="37"/>
    <n v="6143628"/>
    <s v="VARIETY FOOD SHOP"/>
    <s v="0614362850318"/>
    <s v="xxxxxxxxxx"/>
    <s v="164079"/>
    <x v="9"/>
    <n v="130.84110000000001"/>
    <n v="1"/>
    <n v="0.35846876712328768"/>
    <m/>
    <m/>
    <n v="0"/>
    <x v="14"/>
    <n v="-130.84110000000001"/>
    <n v="-1"/>
  </r>
  <r>
    <x v="1479"/>
    <n v="6762947"/>
    <s v="Self-Regist: End-User"/>
    <s v="00676294740797"/>
    <s v="(66) 0832188717"/>
    <s v="152544"/>
    <x v="6"/>
    <n v="130.84110000000001"/>
    <n v="1"/>
    <n v="0.35846876712328768"/>
    <m/>
    <m/>
    <n v="0"/>
    <x v="14"/>
    <n v="-130.84110000000001"/>
    <n v="-1"/>
  </r>
  <r>
    <x v="1480"/>
    <n v="6745575"/>
    <s v="INTERNET-CHANNEL END-USER"/>
    <s v="00674557550710"/>
    <s v="(66) 0896368353"/>
    <s v="201928"/>
    <x v="12"/>
    <n v="130.84110000000001"/>
    <n v="1"/>
    <n v="0.35846876712328768"/>
    <m/>
    <m/>
    <n v="0"/>
    <x v="14"/>
    <n v="-130.84110000000001"/>
    <n v="-1"/>
  </r>
  <r>
    <x v="1481"/>
    <n v="34042084"/>
    <s v="NON-PROFESSIONAL USER"/>
    <s v="3404208430706"/>
    <s v="(66) 0891928714"/>
    <s v="201928"/>
    <x v="12"/>
    <n v="130.84110000000001"/>
    <n v="1"/>
    <n v="0.35846876712328768"/>
    <m/>
    <m/>
    <n v="0"/>
    <x v="14"/>
    <n v="-130.84110000000001"/>
    <n v="-1"/>
  </r>
  <r>
    <x v="1482"/>
    <n v="6025298"/>
    <s v="SMALL RETAIL SHOP/STALL"/>
    <s v="0602529870101"/>
    <s v="N/A"/>
    <s v="152544"/>
    <x v="6"/>
    <n v="130.84110000000001"/>
    <n v="1"/>
    <n v="0.35846876712328768"/>
    <m/>
    <m/>
    <n v="0"/>
    <x v="14"/>
    <n v="-130.84110000000001"/>
    <n v="-1"/>
  </r>
  <r>
    <x v="1482"/>
    <n v="6025298"/>
    <s v="SMALL RETAIL SHOP/STALL"/>
    <s v="0602529870101"/>
    <s v="N/A"/>
    <s v="164079"/>
    <x v="9"/>
    <n v="130.84110000000001"/>
    <n v="1"/>
    <n v="0.35846876712328768"/>
    <m/>
    <m/>
    <n v="0"/>
    <x v="14"/>
    <n v="-130.84110000000001"/>
    <n v="-1"/>
  </r>
  <r>
    <x v="1482"/>
    <n v="6025298"/>
    <s v="SMALL RETAIL SHOP/STALL"/>
    <s v="0602529870101"/>
    <s v="N/A"/>
    <s v="201928"/>
    <x v="12"/>
    <n v="130.84110000000001"/>
    <n v="1"/>
    <n v="0.35846876712328768"/>
    <m/>
    <m/>
    <n v="0"/>
    <x v="14"/>
    <n v="-130.84110000000001"/>
    <n v="-1"/>
  </r>
  <r>
    <x v="1483"/>
    <n v="6718416"/>
    <s v="LAUNDRY SHOP"/>
    <s v="0671841690405"/>
    <s v="N/A"/>
    <s v="201928"/>
    <x v="12"/>
    <n v="130.84110000000001"/>
    <n v="1"/>
    <n v="0.35846876712328768"/>
    <m/>
    <m/>
    <n v="0"/>
    <x v="14"/>
    <n v="-130.84110000000001"/>
    <n v="-1"/>
  </r>
  <r>
    <x v="1484"/>
    <n v="6024147"/>
    <s v="MUSLIM/MIDDLE EAST FOOD"/>
    <s v="0602414711313"/>
    <s v="(66) 0815957030"/>
    <s v="152544"/>
    <x v="6"/>
    <n v="130.84110000000001"/>
    <n v="1"/>
    <n v="0.35846876712328768"/>
    <m/>
    <m/>
    <n v="0"/>
    <x v="14"/>
    <n v="-130.84110000000001"/>
    <n v="-1"/>
  </r>
  <r>
    <x v="1485"/>
    <n v="67004915"/>
    <s v="RICE FOOD KIOSK"/>
    <s v="6700491521329"/>
    <s v="(66) 0876598202"/>
    <s v="201928"/>
    <x v="12"/>
    <n v="130.84110000000001"/>
    <n v="1"/>
    <n v="0.35846876712328768"/>
    <m/>
    <m/>
    <n v="0"/>
    <x v="14"/>
    <n v="-130.84110000000001"/>
    <n v="-1"/>
  </r>
  <r>
    <x v="1486"/>
    <n v="50022020"/>
    <s v="MINIMART"/>
    <s v="5002202020106"/>
    <s v="(66) 0810281945"/>
    <s v="201928"/>
    <x v="12"/>
    <n v="130.84110000000001"/>
    <n v="1"/>
    <n v="0.35846876712328768"/>
    <m/>
    <m/>
    <n v="0"/>
    <x v="14"/>
    <n v="-130.84110000000001"/>
    <n v="-1"/>
  </r>
  <r>
    <x v="1487"/>
    <n v="50537909"/>
    <s v="Self-Regist: End-User"/>
    <s v="05053790950797"/>
    <s v="(66) 0855645169"/>
    <s v="152544"/>
    <x v="6"/>
    <n v="130.84110000000001"/>
    <n v="1"/>
    <n v="0.35846876712328768"/>
    <m/>
    <m/>
    <n v="0"/>
    <x v="14"/>
    <n v="-130.84110000000001"/>
    <n v="-1"/>
  </r>
  <r>
    <x v="1488"/>
    <n v="6770458"/>
    <s v="COFFEE/DRINKS/SNACK/BAKERY SHOP"/>
    <s v="00677045830322"/>
    <s v="(66) 0960836054"/>
    <s v="152544"/>
    <x v="6"/>
    <n v="130.84110000000001"/>
    <n v="1"/>
    <n v="0.35846876712328768"/>
    <m/>
    <m/>
    <n v="0"/>
    <x v="14"/>
    <n v="-130.84110000000001"/>
    <n v="-1"/>
  </r>
  <r>
    <x v="1489"/>
    <n v="6734772"/>
    <s v="NON-PROFESSIONAL USER"/>
    <s v="00673477240706"/>
    <s v="(66) 0932127178"/>
    <s v="152544"/>
    <x v="6"/>
    <n v="130.84110000000001"/>
    <n v="1"/>
    <n v="0.35846876712328768"/>
    <m/>
    <m/>
    <n v="0"/>
    <x v="14"/>
    <n v="-130.84110000000001"/>
    <n v="-1"/>
  </r>
  <r>
    <x v="1490"/>
    <n v="6784846"/>
    <s v="Self-Regist: End-User"/>
    <s v="00678484600797"/>
    <s v="(66) 0882690261"/>
    <s v="152544"/>
    <x v="6"/>
    <n v="130.84110000000001"/>
    <n v="1"/>
    <n v="0.35846876712328768"/>
    <m/>
    <m/>
    <n v="0"/>
    <x v="14"/>
    <n v="-130.84110000000001"/>
    <n v="-1"/>
  </r>
  <r>
    <x v="1059"/>
    <n v="6794260"/>
    <s v="Self-Regist: End-User"/>
    <s v="00679426000797"/>
    <s v="(66) 0957341782"/>
    <s v="152544"/>
    <x v="6"/>
    <n v="130.84110000000001"/>
    <n v="1"/>
    <n v="0.35846876712328768"/>
    <m/>
    <m/>
    <n v="0"/>
    <x v="14"/>
    <n v="-130.84110000000001"/>
    <n v="-1"/>
  </r>
  <r>
    <x v="1491"/>
    <n v="6734690"/>
    <s v="OTHER WESTERN FOOD"/>
    <s v="00673469031315"/>
    <s v="(66) 0622875777"/>
    <s v="164079"/>
    <x v="9"/>
    <n v="130.84110000000001"/>
    <n v="1"/>
    <n v="0.35846876712328768"/>
    <m/>
    <m/>
    <n v="0"/>
    <x v="14"/>
    <n v="-130.84110000000001"/>
    <n v="-1"/>
  </r>
  <r>
    <x v="1492"/>
    <n v="6134389"/>
    <s v="OTHER NON-FOOD SHOP"/>
    <s v="0613438950230"/>
    <s v="(66) 013221365"/>
    <s v="201928"/>
    <x v="12"/>
    <n v="130.84110000000001"/>
    <n v="1"/>
    <n v="0.35846876712328768"/>
    <m/>
    <m/>
    <n v="0"/>
    <x v="14"/>
    <n v="-130.84110000000001"/>
    <n v="-1"/>
  </r>
  <r>
    <x v="1493"/>
    <n v="11017562"/>
    <s v="ELECTRONIC APPLIANCE SHOP"/>
    <s v="1101756210204"/>
    <m/>
    <s v="201928"/>
    <x v="12"/>
    <n v="130.84110000000001"/>
    <n v="1"/>
    <n v="0.35846876712328768"/>
    <m/>
    <m/>
    <n v="0"/>
    <x v="14"/>
    <n v="-130.84110000000001"/>
    <n v="-1"/>
  </r>
  <r>
    <x v="1494"/>
    <n v="6058850"/>
    <s v="OTHER NON-FOOD SHOP"/>
    <s v="0605885030230"/>
    <s v="(66) 0860614261"/>
    <s v="201928"/>
    <x v="12"/>
    <n v="130.84110000000001"/>
    <n v="1"/>
    <n v="0.35846876712328768"/>
    <m/>
    <m/>
    <n v="0"/>
    <x v="14"/>
    <n v="-130.84110000000001"/>
    <n v="-1"/>
  </r>
  <r>
    <x v="1495"/>
    <n v="6109255"/>
    <s v="ELECTRONIC APPLIANCE SHOP"/>
    <s v="0610925570204"/>
    <s v="(66) 0629405935"/>
    <s v="164079"/>
    <x v="9"/>
    <n v="130.84110000000001"/>
    <n v="1"/>
    <n v="0.35846876712328768"/>
    <m/>
    <m/>
    <n v="0"/>
    <x v="14"/>
    <n v="-130.84110000000001"/>
    <n v="-1"/>
  </r>
  <r>
    <x v="97"/>
    <n v="6790236"/>
    <s v="SUPERMARKET"/>
    <s v="00679023661107"/>
    <s v="(66) 0615059546"/>
    <s v="164079"/>
    <x v="9"/>
    <n v="130.84110000000001"/>
    <n v="1"/>
    <n v="0.35846876712328768"/>
    <m/>
    <m/>
    <n v="0"/>
    <x v="14"/>
    <n v="-130.84110000000001"/>
    <n v="-1"/>
  </r>
  <r>
    <x v="1496"/>
    <n v="41042542"/>
    <s v="NON-PROFESSIONAL USER"/>
    <s v="4104254221706"/>
    <s v="(66) 0867668011"/>
    <s v="164079"/>
    <x v="9"/>
    <n v="130.84110000000001"/>
    <n v="1"/>
    <n v="0.35846876712328768"/>
    <m/>
    <m/>
    <n v="0"/>
    <x v="14"/>
    <n v="-130.84110000000001"/>
    <n v="-1"/>
  </r>
  <r>
    <x v="1497"/>
    <n v="52033702"/>
    <s v="NON-PROFESSIONAL USER"/>
    <s v="5203370290706"/>
    <s v="(66) 0816036723"/>
    <s v="201928"/>
    <x v="12"/>
    <n v="130.84110000000001"/>
    <n v="1"/>
    <n v="0.35846876712328768"/>
    <m/>
    <m/>
    <n v="0"/>
    <x v="14"/>
    <n v="-130.84110000000001"/>
    <n v="-1"/>
  </r>
  <r>
    <x v="1498"/>
    <n v="18801053"/>
    <s v="NON-PROFESSIONAL USER"/>
    <s v="01880105350706"/>
    <s v="(66) 0873283066"/>
    <s v="201928"/>
    <x v="12"/>
    <n v="130.84110000000001"/>
    <n v="1"/>
    <n v="0.35846876712328768"/>
    <m/>
    <m/>
    <n v="0"/>
    <x v="14"/>
    <n v="-130.84110000000001"/>
    <n v="-1"/>
  </r>
  <r>
    <x v="1227"/>
    <n v="6795377"/>
    <s v="Self-Regist: End-User"/>
    <s v="00679537730797"/>
    <s v="(66) 0828261666"/>
    <s v="152544"/>
    <x v="6"/>
    <n v="130.84110000000001"/>
    <n v="1"/>
    <n v="0.35846876712328768"/>
    <m/>
    <m/>
    <n v="0"/>
    <x v="14"/>
    <n v="-130.84110000000001"/>
    <n v="-1"/>
  </r>
  <r>
    <x v="797"/>
    <n v="41036916"/>
    <s v="LAUNDRY SHOP"/>
    <s v="4103691600405"/>
    <s v="(66) 0871748453"/>
    <s v="152544"/>
    <x v="6"/>
    <n v="130.84110000000001"/>
    <n v="1"/>
    <n v="0.35846876712328768"/>
    <m/>
    <m/>
    <n v="0"/>
    <x v="14"/>
    <n v="-130.84110000000001"/>
    <n v="-1"/>
  </r>
  <r>
    <x v="797"/>
    <n v="41036916"/>
    <s v="LAUNDRY SHOP"/>
    <s v="4103691600405"/>
    <s v="(66) 0871748453"/>
    <s v="164079"/>
    <x v="9"/>
    <n v="130.84110000000001"/>
    <n v="1"/>
    <n v="0.35846876712328768"/>
    <m/>
    <m/>
    <n v="0"/>
    <x v="14"/>
    <n v="-130.84110000000001"/>
    <n v="-1"/>
  </r>
  <r>
    <x v="1499"/>
    <n v="6157683"/>
    <s v="COFFEE/DRINKS/SNACK/BAKERY SHOP"/>
    <s v="0615768310322"/>
    <s v="(66) 0816810036"/>
    <s v="201928"/>
    <x v="12"/>
    <n v="130.84110000000001"/>
    <n v="1"/>
    <n v="0.35846876712328768"/>
    <m/>
    <m/>
    <n v="0"/>
    <x v="14"/>
    <n v="-130.84110000000001"/>
    <n v="-1"/>
  </r>
  <r>
    <x v="1500"/>
    <n v="6177346"/>
    <s v="HOTEL &amp; RESORT ( C )"/>
    <s v="0617734640302"/>
    <s v="(66) 0856943680"/>
    <s v="164079"/>
    <x v="9"/>
    <n v="130.84110000000001"/>
    <n v="1"/>
    <n v="0.35846876712328768"/>
    <m/>
    <m/>
    <n v="0"/>
    <x v="14"/>
    <n v="-130.84110000000001"/>
    <n v="-1"/>
  </r>
  <r>
    <x v="1500"/>
    <n v="6177346"/>
    <s v="HOTEL &amp; RESORT ( C )"/>
    <s v="0617734640302"/>
    <s v="(66) 0856943680"/>
    <s v="201928"/>
    <x v="12"/>
    <n v="130.84110000000001"/>
    <n v="1"/>
    <n v="0.35846876712328768"/>
    <m/>
    <m/>
    <n v="0"/>
    <x v="14"/>
    <n v="-130.84110000000001"/>
    <n v="-1"/>
  </r>
  <r>
    <x v="1501"/>
    <n v="50027811"/>
    <s v="HOTEL &amp; RESORT ( A )"/>
    <s v="5002781170304"/>
    <s v="(66) 0818342814"/>
    <s v="152544"/>
    <x v="6"/>
    <n v="130.84110000000001"/>
    <n v="1"/>
    <n v="0.35846876712328768"/>
    <m/>
    <m/>
    <n v="0"/>
    <x v="14"/>
    <n v="-130.84110000000001"/>
    <n v="-1"/>
  </r>
  <r>
    <x v="1501"/>
    <n v="50027811"/>
    <s v="HOTEL &amp; RESORT ( A )"/>
    <s v="5002781170304"/>
    <s v="(66) 0818342814"/>
    <s v="164079"/>
    <x v="9"/>
    <n v="130.84110000000001"/>
    <n v="1"/>
    <n v="0.35846876712328768"/>
    <m/>
    <m/>
    <n v="0"/>
    <x v="14"/>
    <n v="-130.84110000000001"/>
    <n v="-1"/>
  </r>
  <r>
    <x v="1502"/>
    <n v="6060466"/>
    <s v="HOTEL &amp; RESORT ( B )"/>
    <s v="0606046623303"/>
    <s v="(66) 0819614495"/>
    <s v="201928"/>
    <x v="12"/>
    <n v="130.84110000000001"/>
    <n v="1"/>
    <n v="0.35846876712328768"/>
    <m/>
    <m/>
    <n v="0"/>
    <x v="14"/>
    <n v="-130.84110000000001"/>
    <n v="-1"/>
  </r>
  <r>
    <x v="894"/>
    <n v="6100875"/>
    <s v="OTHER NON-FOOD SHOP"/>
    <s v="0610087541230"/>
    <s v="(66) 0850321965"/>
    <s v="201928"/>
    <x v="12"/>
    <n v="130.84110000000001"/>
    <n v="1"/>
    <n v="0.35846876712328768"/>
    <m/>
    <m/>
    <n v="0"/>
    <x v="14"/>
    <n v="-130.84110000000001"/>
    <n v="-1"/>
  </r>
  <r>
    <x v="801"/>
    <n v="6732284"/>
    <s v="HOTEL &amp; RESORT ( A )"/>
    <s v="00673228411304"/>
    <s v="N/A"/>
    <s v="164079"/>
    <x v="9"/>
    <n v="130.84110000000001"/>
    <n v="1"/>
    <n v="0.35846876712328768"/>
    <m/>
    <m/>
    <n v="0"/>
    <x v="14"/>
    <n v="-130.84110000000001"/>
    <n v="-1"/>
  </r>
  <r>
    <x v="801"/>
    <n v="41637672"/>
    <s v="HOTEL &amp; RESORT ( A )"/>
    <s v="04163767240304"/>
    <s v="(66) 0942645366"/>
    <s v="164079"/>
    <x v="9"/>
    <n v="130.84110000000001"/>
    <n v="1"/>
    <n v="0.35846876712328768"/>
    <m/>
    <m/>
    <n v="0"/>
    <x v="14"/>
    <n v="-130.84110000000001"/>
    <n v="-1"/>
  </r>
  <r>
    <x v="1503"/>
    <n v="6773985"/>
    <s v="THAI FOOD"/>
    <s v="00677398550306"/>
    <s v="(66) 0842542446"/>
    <s v="164079"/>
    <x v="9"/>
    <n v="130.84110000000001"/>
    <n v="1"/>
    <n v="0.35846876712328768"/>
    <m/>
    <m/>
    <n v="0"/>
    <x v="14"/>
    <n v="-130.84110000000001"/>
    <n v="-1"/>
  </r>
  <r>
    <x v="1504"/>
    <n v="81009802"/>
    <s v="COFFEE/DRINKS/SNACK/BAKERY SHOP"/>
    <s v="08100980221322"/>
    <s v="(66) 0815945930"/>
    <s v="152544"/>
    <x v="6"/>
    <n v="130.84110000000001"/>
    <n v="1"/>
    <n v="0.35846876712328768"/>
    <m/>
    <m/>
    <n v="0"/>
    <x v="14"/>
    <n v="-130.84110000000001"/>
    <n v="-1"/>
  </r>
  <r>
    <x v="1505"/>
    <n v="6734716"/>
    <s v="HOTEL &amp; RESORT ( B )"/>
    <s v="00673471630304"/>
    <s v="(66) 0946365911"/>
    <s v="164079"/>
    <x v="9"/>
    <n v="130.84110000000001"/>
    <n v="1"/>
    <n v="0.35846876712328768"/>
    <m/>
    <m/>
    <n v="0"/>
    <x v="14"/>
    <n v="-130.84110000000001"/>
    <n v="-1"/>
  </r>
  <r>
    <x v="803"/>
    <n v="6797461"/>
    <s v="HOTEL &amp; RESORT ( B )"/>
    <s v="00679746190303"/>
    <s v="(66) 0924826398"/>
    <s v="152544"/>
    <x v="6"/>
    <n v="130.84110000000001"/>
    <n v="1"/>
    <n v="0.35846876712328768"/>
    <m/>
    <m/>
    <n v="0"/>
    <x v="14"/>
    <n v="-130.84110000000001"/>
    <n v="-1"/>
  </r>
  <r>
    <x v="1506"/>
    <n v="6736013"/>
    <s v="OFFICE (PRIVATE SECTOR)"/>
    <s v="00673601340507"/>
    <s v="(66) 0888851717"/>
    <s v="164079"/>
    <x v="9"/>
    <n v="130.84110000000001"/>
    <n v="1"/>
    <n v="0.35846876712328768"/>
    <m/>
    <m/>
    <n v="0"/>
    <x v="14"/>
    <n v="-130.84110000000001"/>
    <n v="-1"/>
  </r>
  <r>
    <x v="445"/>
    <n v="6783115"/>
    <s v="HOTEL &amp; RESORT ( B )"/>
    <s v="00678311511303"/>
    <s v="(66) 0927360911"/>
    <s v="164079"/>
    <x v="9"/>
    <n v="130.84110000000001"/>
    <n v="1"/>
    <n v="0.35846876712328768"/>
    <m/>
    <m/>
    <n v="0"/>
    <x v="14"/>
    <n v="-130.84110000000001"/>
    <n v="-1"/>
  </r>
  <r>
    <x v="1507"/>
    <n v="6763418"/>
    <s v="THAI FOOD"/>
    <s v="00676341890306"/>
    <s v="(66) 0837667967"/>
    <s v="164079"/>
    <x v="9"/>
    <n v="130.84110000000001"/>
    <n v="1"/>
    <n v="0.35846876712328768"/>
    <m/>
    <m/>
    <n v="0"/>
    <x v="14"/>
    <n v="-130.84110000000001"/>
    <n v="-1"/>
  </r>
  <r>
    <x v="1508"/>
    <n v="6724194"/>
    <s v="COFFEE/DRINKS/SNACK/BAKERY SHOP"/>
    <s v="00672419451322"/>
    <s v="(66) 0918522746"/>
    <s v="164079"/>
    <x v="9"/>
    <n v="130.84110000000001"/>
    <n v="1"/>
    <n v="0.35846876712328768"/>
    <m/>
    <m/>
    <n v="0"/>
    <x v="14"/>
    <n v="-130.84110000000001"/>
    <n v="-1"/>
  </r>
  <r>
    <x v="1509"/>
    <n v="41619220"/>
    <s v="PORK PAN/BARBECUE/SUKI"/>
    <s v="04161922000317"/>
    <s v="(66) 0819514392"/>
    <s v="152544"/>
    <x v="6"/>
    <n v="130.84110000000001"/>
    <n v="1"/>
    <n v="0.35846876712328768"/>
    <m/>
    <m/>
    <n v="0"/>
    <x v="14"/>
    <n v="-130.84110000000001"/>
    <n v="-1"/>
  </r>
  <r>
    <x v="1510"/>
    <n v="32639041"/>
    <s v="OTHER COMMERCIAL SERVICE"/>
    <s v="03263904130430"/>
    <s v="(66) 0843633652"/>
    <s v="164079"/>
    <x v="9"/>
    <n v="130.84110000000001"/>
    <n v="1"/>
    <n v="0.35846876712328768"/>
    <m/>
    <m/>
    <n v="0"/>
    <x v="14"/>
    <n v="-130.84110000000001"/>
    <n v="-1"/>
  </r>
  <r>
    <x v="1511"/>
    <n v="6786179"/>
    <s v="HOTEL &amp; RESORT ( B )"/>
    <s v="00678617990303"/>
    <s v="(66) 0806738137"/>
    <s v="152544"/>
    <x v="6"/>
    <n v="130.84110000000001"/>
    <n v="1"/>
    <n v="0.35846876712328768"/>
    <m/>
    <m/>
    <n v="0"/>
    <x v="14"/>
    <n v="-130.84110000000001"/>
    <n v="-1"/>
  </r>
  <r>
    <x v="1512"/>
    <n v="6143941"/>
    <s v="THAI FOOD"/>
    <s v="0614394123306"/>
    <s v="(66) 0931349429"/>
    <s v="152544"/>
    <x v="6"/>
    <n v="130.84110000000001"/>
    <n v="1"/>
    <n v="0.35846876712328768"/>
    <m/>
    <m/>
    <n v="0"/>
    <x v="14"/>
    <n v="-130.84110000000001"/>
    <n v="-1"/>
  </r>
  <r>
    <x v="1513"/>
    <n v="6776445"/>
    <s v="THAI NORTHEASTERN FOOD"/>
    <s v="00677644540797"/>
    <s v="(66) 0888353835"/>
    <s v="201928"/>
    <x v="12"/>
    <n v="130.84110000000001"/>
    <n v="1"/>
    <n v="0.35846876712328768"/>
    <m/>
    <m/>
    <n v="0"/>
    <x v="14"/>
    <n v="-130.84110000000001"/>
    <n v="-1"/>
  </r>
  <r>
    <x v="1514"/>
    <n v="6118787"/>
    <s v="OTHER NON-FOOD SHOP"/>
    <s v="0611878770230"/>
    <s v="(66) 053-233943"/>
    <s v="201928"/>
    <x v="12"/>
    <n v="130.84110000000001"/>
    <n v="1"/>
    <n v="0.35846876712328768"/>
    <m/>
    <m/>
    <n v="0"/>
    <x v="14"/>
    <n v="-130.84110000000001"/>
    <n v="-1"/>
  </r>
  <r>
    <x v="1515"/>
    <n v="50008022"/>
    <s v="APARTMENT/DORMITORY"/>
    <s v="5000802230301"/>
    <s v="(66) 0621499295"/>
    <s v="152544"/>
    <x v="6"/>
    <n v="130.84110000000001"/>
    <n v="1"/>
    <n v="0.35846876712328768"/>
    <m/>
    <m/>
    <n v="0"/>
    <x v="14"/>
    <n v="-130.84110000000001"/>
    <n v="-1"/>
  </r>
  <r>
    <x v="1516"/>
    <n v="6736417"/>
    <s v="THAI FOOD"/>
    <s v="00673641730306"/>
    <s v="(66) 0956764525"/>
    <s v="152544"/>
    <x v="6"/>
    <n v="130.84110000000001"/>
    <n v="1"/>
    <n v="0.35846876712328768"/>
    <m/>
    <m/>
    <n v="0"/>
    <x v="14"/>
    <n v="-130.84110000000001"/>
    <n v="-1"/>
  </r>
  <r>
    <x v="1517"/>
    <n v="34544883"/>
    <s v="SMALL RETAIL SHOP/STALL"/>
    <s v="03454488380101"/>
    <s v="(66) 0836153295"/>
    <s v="164079"/>
    <x v="9"/>
    <n v="130.84110000000001"/>
    <n v="1"/>
    <n v="0.35846876712328768"/>
    <m/>
    <m/>
    <n v="0"/>
    <x v="14"/>
    <n v="-130.84110000000001"/>
    <n v="-1"/>
  </r>
  <r>
    <x v="1518"/>
    <n v="3686585"/>
    <s v="NON-PROFESSIONAL USER"/>
    <s v="00368658580706"/>
    <s v="(66) 0923985198"/>
    <s v="201928"/>
    <x v="12"/>
    <n v="130.84110000000001"/>
    <n v="1"/>
    <n v="0.35846876712328768"/>
    <m/>
    <m/>
    <n v="0"/>
    <x v="14"/>
    <n v="-130.84110000000001"/>
    <n v="-1"/>
  </r>
  <r>
    <x v="1519"/>
    <n v="6739353"/>
    <s v="OTHER NON-FOOD SHOP"/>
    <s v="00673935390230"/>
    <s v="(66) 0815311717"/>
    <s v="152544"/>
    <x v="6"/>
    <n v="130.84110000000001"/>
    <n v="1"/>
    <n v="0.35846876712328768"/>
    <m/>
    <m/>
    <n v="0"/>
    <x v="14"/>
    <n v="-130.84110000000001"/>
    <n v="-1"/>
  </r>
  <r>
    <x v="1520"/>
    <n v="6608722"/>
    <s v="NON-PROFESSIONAL USER"/>
    <s v="0660872210706"/>
    <m/>
    <s v="201928"/>
    <x v="12"/>
    <n v="130.84110000000001"/>
    <n v="1"/>
    <n v="0.35846876712328768"/>
    <m/>
    <m/>
    <n v="0"/>
    <x v="14"/>
    <n v="-130.84110000000001"/>
    <n v="-1"/>
  </r>
  <r>
    <x v="1521"/>
    <n v="6755732"/>
    <s v="NON-PROFESSIONAL USER"/>
    <s v="00675573280706"/>
    <s v="(66) 0903236116"/>
    <s v="164079"/>
    <x v="9"/>
    <n v="130.84110000000001"/>
    <n v="1"/>
    <n v="0.35846876712328768"/>
    <m/>
    <m/>
    <n v="0"/>
    <x v="14"/>
    <n v="-130.84110000000001"/>
    <n v="-1"/>
  </r>
  <r>
    <x v="1095"/>
    <n v="6739612"/>
    <s v="HOTEL &amp; RESORT ( C )"/>
    <s v="00673961250302"/>
    <s v="(66) 0895565678"/>
    <s v="164079"/>
    <x v="9"/>
    <n v="130.84110000000001"/>
    <n v="1"/>
    <n v="0.35846876712328768"/>
    <m/>
    <m/>
    <n v="0"/>
    <x v="14"/>
    <n v="-130.84110000000001"/>
    <n v="-1"/>
  </r>
  <r>
    <x v="1522"/>
    <n v="6787879"/>
    <s v="NON-PROFESSIONAL USER"/>
    <s v="00678787960706"/>
    <s v="(66) 0614063020"/>
    <s v="164079"/>
    <x v="9"/>
    <n v="130.84110000000001"/>
    <n v="1"/>
    <n v="0.35846876712328768"/>
    <m/>
    <m/>
    <n v="0"/>
    <x v="14"/>
    <n v="-130.84110000000001"/>
    <n v="-1"/>
  </r>
  <r>
    <x v="323"/>
    <n v="6176760"/>
    <s v="SMALL RETAIL SHOP/STALL"/>
    <s v="0617676080101"/>
    <s v="(66) 0864469810"/>
    <s v="164079"/>
    <x v="9"/>
    <n v="130.84110000000001"/>
    <n v="1"/>
    <n v="0.35846876712328768"/>
    <m/>
    <m/>
    <n v="0"/>
    <x v="14"/>
    <n v="-130.84110000000001"/>
    <n v="-1"/>
  </r>
  <r>
    <x v="1523"/>
    <n v="6768992"/>
    <s v="NON-PROFESSIONAL USER"/>
    <s v="00676899210706"/>
    <s v="(66) 0817962899"/>
    <s v="164079"/>
    <x v="9"/>
    <n v="130.84110000000001"/>
    <n v="1"/>
    <n v="0.35846876712328768"/>
    <m/>
    <m/>
    <n v="0"/>
    <x v="14"/>
    <n v="-130.84110000000001"/>
    <n v="-1"/>
  </r>
  <r>
    <x v="1524"/>
    <n v="6758972"/>
    <s v="NOODLE FOOD SHOP"/>
    <s v="00675897280319"/>
    <s v="(66) 0869224477"/>
    <s v="201928"/>
    <x v="12"/>
    <n v="130.84110000000001"/>
    <n v="1"/>
    <n v="0.35846876712328768"/>
    <m/>
    <m/>
    <n v="0"/>
    <x v="14"/>
    <n v="-130.84110000000001"/>
    <n v="-1"/>
  </r>
  <r>
    <x v="1525"/>
    <n v="6733675"/>
    <s v="PUB/BAR/KARAOKE"/>
    <s v="00673367520305"/>
    <s v="(66) 0987165264"/>
    <s v="201928"/>
    <x v="12"/>
    <n v="130.84110000000001"/>
    <n v="1"/>
    <n v="0.35846876712328768"/>
    <m/>
    <m/>
    <n v="0"/>
    <x v="14"/>
    <n v="-130.84110000000001"/>
    <n v="-1"/>
  </r>
  <r>
    <x v="1526"/>
    <n v="6776475"/>
    <s v="FOUNDATION/ASSOCIATION/ROTARY"/>
    <s v="00677647550505"/>
    <s v="(66) 0968546484"/>
    <s v="201928"/>
    <x v="12"/>
    <n v="130.84110000000001"/>
    <n v="1"/>
    <n v="0.35846876712328768"/>
    <m/>
    <m/>
    <n v="0"/>
    <x v="14"/>
    <n v="-130.84110000000001"/>
    <n v="-1"/>
  </r>
  <r>
    <x v="1527"/>
    <n v="6003274"/>
    <s v="SMALL RETAIL SHOP/STALL"/>
    <s v="0600327491101"/>
    <s v="(66) 0824626565"/>
    <s v="152544"/>
    <x v="6"/>
    <n v="130.84110000000001"/>
    <n v="1"/>
    <n v="0.35846876712328768"/>
    <m/>
    <m/>
    <n v="0"/>
    <x v="14"/>
    <n v="-130.84110000000001"/>
    <n v="-1"/>
  </r>
  <r>
    <x v="1528"/>
    <n v="122023777"/>
    <s v="NON-PROFESSIONAL USER"/>
    <s v="12202377760706"/>
    <s v="(66) 0844454659"/>
    <s v="201928"/>
    <x v="12"/>
    <n v="130.84110000000001"/>
    <n v="1"/>
    <n v="0.35846876712328768"/>
    <m/>
    <m/>
    <n v="0"/>
    <x v="14"/>
    <n v="-130.84110000000001"/>
    <n v="-1"/>
  </r>
  <r>
    <x v="1529"/>
    <n v="6016021"/>
    <s v="DRUGS STORE"/>
    <s v="0601602180104"/>
    <s v="(66) 0894321432"/>
    <s v="201928"/>
    <x v="12"/>
    <n v="130.84110000000001"/>
    <n v="1"/>
    <n v="0.35846876712328768"/>
    <m/>
    <m/>
    <n v="0"/>
    <x v="14"/>
    <n v="-130.84110000000001"/>
    <n v="-1"/>
  </r>
  <r>
    <x v="446"/>
    <n v="6760429"/>
    <s v="THAI FOOD"/>
    <s v="00676042990306"/>
    <s v="(66) 0641595621"/>
    <s v="201928"/>
    <x v="12"/>
    <n v="130.84110000000001"/>
    <n v="1"/>
    <n v="0.35846876712328768"/>
    <m/>
    <m/>
    <n v="0"/>
    <x v="14"/>
    <n v="-130.84110000000001"/>
    <n v="-1"/>
  </r>
  <r>
    <x v="1530"/>
    <n v="6779246"/>
    <s v="PORK PAN/BARBECUE/SUKI"/>
    <s v="00677924640317"/>
    <s v="(66) 0917747187"/>
    <s v="164079"/>
    <x v="9"/>
    <n v="130.84110000000001"/>
    <n v="1"/>
    <n v="0.35846876712328768"/>
    <m/>
    <m/>
    <n v="0"/>
    <x v="14"/>
    <n v="-130.84110000000001"/>
    <n v="-1"/>
  </r>
  <r>
    <x v="1531"/>
    <n v="50533079"/>
    <s v="Self-Regist: End-User"/>
    <s v="05053307980797"/>
    <s v="(66) 0864800206"/>
    <s v="164079"/>
    <x v="9"/>
    <n v="130.84110000000001"/>
    <n v="1"/>
    <n v="0.35846876712328768"/>
    <m/>
    <m/>
    <n v="0"/>
    <x v="14"/>
    <n v="-130.84110000000001"/>
    <n v="-1"/>
  </r>
  <r>
    <x v="1532"/>
    <n v="6000379"/>
    <s v="NON-PROFESSIONAL USER"/>
    <s v="0600037931508"/>
    <s v="(66) 0819928687"/>
    <s v="152544"/>
    <x v="6"/>
    <n v="130.84110000000001"/>
    <n v="1"/>
    <n v="0.35846876712328768"/>
    <m/>
    <m/>
    <n v="0"/>
    <x v="14"/>
    <n v="-130.84110000000001"/>
    <n v="-1"/>
  </r>
  <r>
    <x v="1533"/>
    <n v="6730520"/>
    <s v="NON-PROFESSIONAL USER"/>
    <s v="00673052011706"/>
    <s v="(66) 0896347515"/>
    <s v="164079"/>
    <x v="9"/>
    <n v="130.84110000000001"/>
    <n v="1"/>
    <n v="0.35846876712328768"/>
    <m/>
    <m/>
    <n v="0"/>
    <x v="14"/>
    <n v="-130.84110000000001"/>
    <n v="-1"/>
  </r>
  <r>
    <x v="1534"/>
    <n v="41020796"/>
    <s v="DRINKS &amp; ALCOHOL WHOLESALER"/>
    <s v="4102079600605"/>
    <m/>
    <s v="164079"/>
    <x v="9"/>
    <n v="130.84110000000001"/>
    <n v="1"/>
    <n v="0.35846876712328768"/>
    <m/>
    <m/>
    <n v="0"/>
    <x v="14"/>
    <n v="-130.84110000000001"/>
    <n v="-1"/>
  </r>
  <r>
    <x v="71"/>
    <n v="6727129"/>
    <s v="NON-PROFESSIONAL USER"/>
    <s v="00672712980706"/>
    <s v="(66) 0871748570"/>
    <s v="152544"/>
    <x v="6"/>
    <n v="130.84110000000001"/>
    <n v="1"/>
    <n v="0.35846876712328768"/>
    <m/>
    <m/>
    <n v="0"/>
    <x v="14"/>
    <n v="-130.84110000000001"/>
    <n v="-1"/>
  </r>
  <r>
    <x v="1535"/>
    <n v="6087255"/>
    <s v="SMALL RETAIL SHOP/STALL"/>
    <s v="0608725540101"/>
    <s v="(66) 0899568936"/>
    <s v="201928"/>
    <x v="12"/>
    <n v="130.84110000000001"/>
    <n v="1"/>
    <n v="0.35846876712328768"/>
    <m/>
    <m/>
    <n v="0"/>
    <x v="14"/>
    <n v="-130.84110000000001"/>
    <n v="-1"/>
  </r>
  <r>
    <x v="808"/>
    <n v="6632919"/>
    <s v="NON-PROFESSIONAL USER"/>
    <s v="0663291920706"/>
    <m/>
    <s v="201928"/>
    <x v="12"/>
    <n v="130.84110000000001"/>
    <n v="1"/>
    <n v="0.35846876712328768"/>
    <m/>
    <m/>
    <n v="0"/>
    <x v="14"/>
    <n v="-130.84110000000001"/>
    <n v="-1"/>
  </r>
  <r>
    <x v="1536"/>
    <n v="6778763"/>
    <s v="NON-PROFESSIONAL USER"/>
    <s v="00677876300706"/>
    <s v="(66) 0955866365"/>
    <s v="152544"/>
    <x v="6"/>
    <n v="130.84110000000001"/>
    <n v="1"/>
    <n v="0.35846876712328768"/>
    <m/>
    <m/>
    <n v="0"/>
    <x v="14"/>
    <n v="-130.84110000000001"/>
    <n v="-1"/>
  </r>
  <r>
    <x v="1537"/>
    <n v="87014704"/>
    <s v="NON-PROFESSIONAL USER"/>
    <s v="08701470460706"/>
    <s v="(66) 0819520471"/>
    <s v="164079"/>
    <x v="9"/>
    <n v="261.68220000000002"/>
    <n v="2"/>
    <n v="0.71693753424657536"/>
    <n v="130.84110000000001"/>
    <n v="1"/>
    <n v="0.35846876712328768"/>
    <x v="44"/>
    <n v="-130.84110000000001"/>
    <n v="-1"/>
  </r>
  <r>
    <x v="1537"/>
    <n v="87014704"/>
    <s v="NON-PROFESSIONAL USER"/>
    <s v="08701470460706"/>
    <s v="(66) 0819520471"/>
    <s v="201928"/>
    <x v="12"/>
    <n v="130.84110000000001"/>
    <n v="1"/>
    <n v="0.35846876712328768"/>
    <m/>
    <m/>
    <n v="0"/>
    <x v="14"/>
    <n v="-130.84110000000001"/>
    <n v="-1"/>
  </r>
  <r>
    <x v="1538"/>
    <n v="6794686"/>
    <s v="Self-Regist: End-User"/>
    <s v="00679468620797"/>
    <s v="(66) 0982636065"/>
    <s v="201928"/>
    <x v="12"/>
    <n v="130.84110000000001"/>
    <n v="1"/>
    <n v="0.35846876712328768"/>
    <m/>
    <m/>
    <n v="0"/>
    <x v="14"/>
    <n v="-130.84110000000001"/>
    <n v="-1"/>
  </r>
  <r>
    <x v="1539"/>
    <n v="6791991"/>
    <s v="Self-Regist: End-User"/>
    <s v="00679199111797"/>
    <s v="(66) 0835681212"/>
    <s v="164079"/>
    <x v="9"/>
    <n v="130.84110000000001"/>
    <n v="1"/>
    <n v="0.35846876712328768"/>
    <m/>
    <m/>
    <n v="0"/>
    <x v="14"/>
    <n v="-130.84110000000001"/>
    <n v="-1"/>
  </r>
  <r>
    <x v="890"/>
    <n v="6727199"/>
    <s v="NON-PROFESSIONAL USER"/>
    <s v="00672719930706"/>
    <s v="(66) 0946341129"/>
    <s v="164079"/>
    <x v="9"/>
    <n v="130.84110000000001"/>
    <n v="1"/>
    <n v="0.35846876712328768"/>
    <m/>
    <m/>
    <n v="0"/>
    <x v="14"/>
    <n v="-130.84110000000001"/>
    <n v="-1"/>
  </r>
  <r>
    <x v="1540"/>
    <n v="6780995"/>
    <s v="Self-Regist: End-User"/>
    <s v="00678099590797"/>
    <s v="(66) 0916169549"/>
    <s v="201928"/>
    <x v="12"/>
    <n v="130.84110000000001"/>
    <n v="1"/>
    <n v="0.35846876712328768"/>
    <m/>
    <m/>
    <n v="0"/>
    <x v="14"/>
    <n v="-130.84110000000001"/>
    <n v="-1"/>
  </r>
  <r>
    <x v="219"/>
    <n v="6173526"/>
    <s v="NON-PROFESSIONAL USER"/>
    <s v="0617352640706"/>
    <s v="(66) 0800348885"/>
    <s v="164079"/>
    <x v="9"/>
    <n v="130.84110000000001"/>
    <n v="1"/>
    <n v="0.35846876712328768"/>
    <m/>
    <m/>
    <n v="0"/>
    <x v="14"/>
    <n v="-130.84110000000001"/>
    <n v="-1"/>
  </r>
  <r>
    <x v="1541"/>
    <n v="6759733"/>
    <s v="Self-Regist: End-User"/>
    <s v="00675973320797"/>
    <s v="(66) 0815956104"/>
    <s v="152544"/>
    <x v="6"/>
    <n v="130.84110000000001"/>
    <n v="1"/>
    <n v="0.35846876712328768"/>
    <m/>
    <m/>
    <n v="0"/>
    <x v="14"/>
    <n v="-130.84110000000001"/>
    <n v="-1"/>
  </r>
  <r>
    <x v="1542"/>
    <n v="6780432"/>
    <s v="NON-PROFESSIONAL USER"/>
    <s v="00678043260706"/>
    <s v="(66) 0654479013"/>
    <s v="201928"/>
    <x v="12"/>
    <n v="130.84110000000001"/>
    <n v="1"/>
    <n v="0.35846876712328768"/>
    <m/>
    <m/>
    <n v="0"/>
    <x v="14"/>
    <n v="-130.84110000000001"/>
    <n v="-1"/>
  </r>
  <r>
    <x v="1543"/>
    <n v="50024793"/>
    <s v="OFFICE (GOVERNMENT SECTOR)"/>
    <s v="5002479360503"/>
    <s v="(66) 0810212174"/>
    <s v="201928"/>
    <x v="12"/>
    <n v="130.84110000000001"/>
    <n v="1"/>
    <n v="0.35846876712328768"/>
    <m/>
    <m/>
    <n v="0"/>
    <x v="14"/>
    <n v="-130.84110000000001"/>
    <n v="-1"/>
  </r>
  <r>
    <x v="1544"/>
    <n v="6142299"/>
    <s v="OFFICE (GOVERNMENT SECTOR)"/>
    <s v="0614229911503"/>
    <m/>
    <s v="164079"/>
    <x v="9"/>
    <n v="130.84110000000001"/>
    <n v="1"/>
    <n v="0.35846876712328768"/>
    <m/>
    <m/>
    <n v="0"/>
    <x v="14"/>
    <n v="-130.84110000000001"/>
    <n v="-1"/>
  </r>
  <r>
    <x v="1545"/>
    <n v="303002253"/>
    <s v="COFFEE/DRINKS/SNACK/BAKERY SHOP"/>
    <s v="30300225380322"/>
    <s v="(66) 0925265546"/>
    <s v="164079"/>
    <x v="9"/>
    <n v="130.84110000000001"/>
    <n v="1"/>
    <n v="0.35846876712328768"/>
    <m/>
    <m/>
    <n v="0"/>
    <x v="14"/>
    <n v="-130.84110000000001"/>
    <n v="-1"/>
  </r>
  <r>
    <x v="1546"/>
    <n v="41613406"/>
    <s v="PORK PAN/BARBECUE/SUKI"/>
    <s v="04161340660317"/>
    <s v="(66) 0970271518"/>
    <s v="201928"/>
    <x v="12"/>
    <n v="130.84110000000001"/>
    <n v="1"/>
    <n v="0.35846876712328768"/>
    <m/>
    <m/>
    <n v="0"/>
    <x v="14"/>
    <n v="-130.84110000000001"/>
    <n v="-1"/>
  </r>
  <r>
    <x v="1547"/>
    <n v="6174896"/>
    <s v="SMALL RETAIL SHOP/STALL"/>
    <s v="0617489690101"/>
    <s v="(66) 0817651004"/>
    <s v="201928"/>
    <x v="12"/>
    <n v="130.84110000000001"/>
    <n v="1"/>
    <n v="0.35846876712328768"/>
    <m/>
    <m/>
    <n v="0"/>
    <x v="14"/>
    <n v="-130.84110000000001"/>
    <n v="-1"/>
  </r>
  <r>
    <x v="901"/>
    <n v="41640746"/>
    <s v="NON-PROFESSIONAL USER"/>
    <s v="04164074670706"/>
    <s v="(66) 0957619656"/>
    <s v="164079"/>
    <x v="9"/>
    <n v="130.84110000000001"/>
    <n v="1"/>
    <n v="0.35846876712328768"/>
    <m/>
    <m/>
    <n v="0"/>
    <x v="14"/>
    <n v="-130.84110000000001"/>
    <n v="-1"/>
  </r>
  <r>
    <x v="1548"/>
    <n v="6791253"/>
    <s v="Self-Regist: End-User"/>
    <s v="00679125390797"/>
    <s v="(66) 0620232844"/>
    <s v="164079"/>
    <x v="9"/>
    <n v="130.84110000000001"/>
    <n v="1"/>
    <n v="0.35846876712328768"/>
    <m/>
    <m/>
    <n v="0"/>
    <x v="14"/>
    <n v="-130.84110000000001"/>
    <n v="-1"/>
  </r>
  <r>
    <x v="1549"/>
    <n v="6041909"/>
    <s v="OTHER COMMERCIAL SERVICE"/>
    <s v="0604190970430"/>
    <s v="(66) 0897007300"/>
    <s v="201928"/>
    <x v="12"/>
    <n v="130.84110000000001"/>
    <n v="1"/>
    <n v="0.35846876712328768"/>
    <m/>
    <m/>
    <n v="0"/>
    <x v="14"/>
    <n v="-130.84110000000001"/>
    <n v="-1"/>
  </r>
  <r>
    <x v="1550"/>
    <n v="41054143"/>
    <s v="HOTEL &amp; RESORT ( C )"/>
    <s v="4105414310302"/>
    <s v="(66) 0867921114"/>
    <s v="152544"/>
    <x v="6"/>
    <n v="130.84110000000001"/>
    <n v="1"/>
    <n v="0.35846876712328768"/>
    <m/>
    <m/>
    <n v="0"/>
    <x v="14"/>
    <n v="-130.84110000000001"/>
    <n v="-1"/>
  </r>
  <r>
    <x v="1550"/>
    <n v="41054143"/>
    <s v="HOTEL &amp; RESORT ( C )"/>
    <s v="4105414310302"/>
    <s v="(66) 0867921114"/>
    <s v="201928"/>
    <x v="12"/>
    <n v="130.84110000000001"/>
    <n v="1"/>
    <n v="0.35846876712328768"/>
    <m/>
    <m/>
    <n v="0"/>
    <x v="14"/>
    <n v="-130.84110000000001"/>
    <n v="-1"/>
  </r>
  <r>
    <x v="1551"/>
    <n v="6167014"/>
    <s v="FOOD &amp; NON-FOOD WHOLESALER"/>
    <s v="0616701480604"/>
    <s v="(66) 0816811210"/>
    <s v="152544"/>
    <x v="6"/>
    <n v="130.84110000000001"/>
    <n v="1"/>
    <n v="0.35846876712328768"/>
    <m/>
    <m/>
    <n v="0"/>
    <x v="14"/>
    <n v="-130.84110000000001"/>
    <n v="-1"/>
  </r>
  <r>
    <x v="817"/>
    <n v="6740517"/>
    <s v="PORK PAN/BARBECUE/SUKI"/>
    <s v="00674051710317"/>
    <s v="(66) 0642824294"/>
    <s v="201928"/>
    <x v="12"/>
    <n v="130.84110000000001"/>
    <n v="1"/>
    <n v="0.35846876712328768"/>
    <m/>
    <m/>
    <n v="0"/>
    <x v="14"/>
    <n v="-130.84110000000001"/>
    <n v="-1"/>
  </r>
  <r>
    <x v="1552"/>
    <n v="34543882"/>
    <s v="THAI FOOD"/>
    <s v="03454388211306"/>
    <s v="(66) 0856227660"/>
    <s v="164079"/>
    <x v="9"/>
    <n v="130.84110000000001"/>
    <n v="1"/>
    <n v="0.35846876712328768"/>
    <m/>
    <m/>
    <n v="0"/>
    <x v="14"/>
    <n v="-130.84110000000001"/>
    <n v="-1"/>
  </r>
  <r>
    <x v="1553"/>
    <n v="6766516"/>
    <s v="COFFEE/DRINKS/SNACK/BAKERY SHOP"/>
    <s v="00676651640322"/>
    <s v="(66) 0999196953"/>
    <s v="164079"/>
    <x v="9"/>
    <n v="130.84110000000001"/>
    <n v="1"/>
    <n v="0.35846876712328768"/>
    <m/>
    <m/>
    <n v="0"/>
    <x v="14"/>
    <n v="-130.84110000000001"/>
    <n v="-1"/>
  </r>
  <r>
    <x v="1553"/>
    <n v="6766516"/>
    <s v="COFFEE/DRINKS/SNACK/BAKERY SHOP"/>
    <s v="00676651640322"/>
    <s v="(66) 0999196953"/>
    <s v="201928"/>
    <x v="12"/>
    <n v="130.84110000000001"/>
    <n v="1"/>
    <n v="0.35846876712328768"/>
    <m/>
    <m/>
    <n v="0"/>
    <x v="14"/>
    <n v="-130.84110000000001"/>
    <n v="-1"/>
  </r>
  <r>
    <x v="324"/>
    <n v="6770658"/>
    <s v="PORK PAN/BARBECUE/SUKI"/>
    <s v="00677065820317"/>
    <s v="(66) 0951399975"/>
    <s v="152544"/>
    <x v="6"/>
    <n v="130.84110000000001"/>
    <n v="1"/>
    <n v="0.35846876712328768"/>
    <m/>
    <m/>
    <n v="0"/>
    <x v="14"/>
    <n v="-130.84110000000001"/>
    <n v="-1"/>
  </r>
  <r>
    <x v="1554"/>
    <n v="6782874"/>
    <s v="FACTORY/FARM"/>
    <s v="00678287450508"/>
    <s v="(66) 0615962666"/>
    <s v="152544"/>
    <x v="6"/>
    <n v="130.84110000000001"/>
    <n v="1"/>
    <n v="0.35846876712328768"/>
    <m/>
    <m/>
    <n v="0"/>
    <x v="14"/>
    <n v="-130.84110000000001"/>
    <n v="-1"/>
  </r>
  <r>
    <x v="1554"/>
    <n v="6782874"/>
    <s v="FACTORY/FARM"/>
    <s v="00678287450508"/>
    <s v="(66) 0615962666"/>
    <s v="164079"/>
    <x v="9"/>
    <n v="130.84110000000001"/>
    <n v="1"/>
    <n v="0.35846876712328768"/>
    <m/>
    <m/>
    <n v="0"/>
    <x v="14"/>
    <n v="-130.84110000000001"/>
    <n v="-1"/>
  </r>
  <r>
    <x v="1554"/>
    <n v="6782874"/>
    <s v="FACTORY/FARM"/>
    <s v="00678287450508"/>
    <s v="(66) 0615962666"/>
    <s v="201928"/>
    <x v="12"/>
    <n v="130.84110000000001"/>
    <n v="1"/>
    <n v="0.35846876712328768"/>
    <m/>
    <m/>
    <n v="0"/>
    <x v="14"/>
    <n v="-130.84110000000001"/>
    <n v="-1"/>
  </r>
  <r>
    <x v="1555"/>
    <n v="6020300"/>
    <s v="SCHOOL/COLLEGE"/>
    <s v="0602030014509"/>
    <s v="(66) 0869152541"/>
    <s v="164079"/>
    <x v="9"/>
    <n v="130.84110000000001"/>
    <n v="1"/>
    <n v="0.35846876712328768"/>
    <m/>
    <m/>
    <n v="0"/>
    <x v="14"/>
    <n v="-130.84110000000001"/>
    <n v="-1"/>
  </r>
  <r>
    <x v="1556"/>
    <n v="6155489"/>
    <s v="SCHOOL/COLLEGE"/>
    <s v="0615548954509"/>
    <s v="(66) 0821912241"/>
    <s v="201928"/>
    <x v="12"/>
    <n v="130.84110000000001"/>
    <n v="1"/>
    <n v="0.35846876712328768"/>
    <m/>
    <m/>
    <n v="0"/>
    <x v="14"/>
    <n v="-130.84110000000001"/>
    <n v="-1"/>
  </r>
  <r>
    <x v="1557"/>
    <n v="50524262"/>
    <s v="NON-PROFESSIONAL USER"/>
    <s v="05052426230706"/>
    <s v="(66) 0910476210"/>
    <s v="152544"/>
    <x v="6"/>
    <n v="130.84110000000001"/>
    <n v="1"/>
    <n v="0.35846876712328768"/>
    <m/>
    <m/>
    <n v="0"/>
    <x v="14"/>
    <n v="-130.84110000000001"/>
    <n v="-1"/>
  </r>
  <r>
    <x v="1557"/>
    <n v="50524262"/>
    <s v="NON-PROFESSIONAL USER"/>
    <s v="05052426230706"/>
    <s v="(66) 0910476210"/>
    <s v="201928"/>
    <x v="12"/>
    <n v="130.84110000000001"/>
    <n v="1"/>
    <n v="0.35846876712328768"/>
    <m/>
    <m/>
    <n v="0"/>
    <x v="14"/>
    <n v="-130.84110000000001"/>
    <n v="-1"/>
  </r>
  <r>
    <x v="712"/>
    <n v="3675213"/>
    <s v="NON-PROFESSIONAL USER"/>
    <s v="00367521310706"/>
    <s v="(66) 0814442007"/>
    <s v="201928"/>
    <x v="12"/>
    <n v="130.84110000000001"/>
    <n v="1"/>
    <n v="0.35846876712328768"/>
    <m/>
    <m/>
    <n v="0"/>
    <x v="14"/>
    <n v="-130.84110000000001"/>
    <n v="-1"/>
  </r>
  <r>
    <x v="1558"/>
    <n v="6786560"/>
    <s v="Self-Regist: End-User"/>
    <s v="00678656090797"/>
    <s v="(66) 0642366601"/>
    <s v="201928"/>
    <x v="12"/>
    <n v="130.84110000000001"/>
    <n v="1"/>
    <n v="0.35846876712328768"/>
    <m/>
    <m/>
    <n v="0"/>
    <x v="14"/>
    <n v="-130.84110000000001"/>
    <n v="-1"/>
  </r>
  <r>
    <x v="1559"/>
    <n v="100015151"/>
    <s v="NON-PROFESSIONAL USER"/>
    <s v="10001515130706"/>
    <s v="(66) 0826979988"/>
    <s v="201928"/>
    <x v="12"/>
    <n v="130.84110000000001"/>
    <n v="1"/>
    <n v="0.35846876712328768"/>
    <m/>
    <m/>
    <n v="0"/>
    <x v="14"/>
    <n v="-130.84110000000001"/>
    <n v="-1"/>
  </r>
  <r>
    <x v="1560"/>
    <n v="15044558"/>
    <s v="NON-PROFESSIONAL USER"/>
    <s v="1504455840706"/>
    <s v="(66) 0818638002"/>
    <s v="164079"/>
    <x v="9"/>
    <n v="130.84110000000001"/>
    <n v="1"/>
    <n v="0.35846876712328768"/>
    <m/>
    <m/>
    <n v="0"/>
    <x v="14"/>
    <n v="-130.84110000000001"/>
    <n v="-1"/>
  </r>
  <r>
    <x v="1561"/>
    <n v="6722306"/>
    <s v="NOODLE FOOD SHOP"/>
    <s v="00672230640319"/>
    <s v="(66) 0806845965"/>
    <s v="201928"/>
    <x v="12"/>
    <n v="130.84110000000001"/>
    <n v="1"/>
    <n v="0.35846876712328768"/>
    <m/>
    <m/>
    <n v="0"/>
    <x v="14"/>
    <n v="-130.84110000000001"/>
    <n v="-1"/>
  </r>
  <r>
    <x v="1562"/>
    <n v="6763297"/>
    <s v="Self-Regist: End-User"/>
    <s v="00676329760797"/>
    <s v="(66) 0836872487"/>
    <s v="164079"/>
    <x v="9"/>
    <n v="130.84110000000001"/>
    <n v="1"/>
    <n v="0.35846876712328768"/>
    <m/>
    <m/>
    <n v="0"/>
    <x v="14"/>
    <n v="-130.84110000000001"/>
    <n v="-1"/>
  </r>
  <r>
    <x v="518"/>
    <n v="6122985"/>
    <s v="SMALL RETAIL SHOP/STALL"/>
    <s v="0612298540101"/>
    <m/>
    <s v="164079"/>
    <x v="9"/>
    <n v="130.84110000000001"/>
    <n v="1"/>
    <n v="0.35846876712328768"/>
    <m/>
    <m/>
    <n v="0"/>
    <x v="14"/>
    <n v="-130.84110000000001"/>
    <n v="-1"/>
  </r>
  <r>
    <x v="1418"/>
    <n v="6791021"/>
    <s v="NON-PROFESSIONAL USER"/>
    <s v="00679102130706"/>
    <s v="(66) 0895406143"/>
    <s v="201928"/>
    <x v="12"/>
    <n v="261.68220000000002"/>
    <n v="2"/>
    <n v="0.71693753424657536"/>
    <n v="130.84110000000001"/>
    <n v="1"/>
    <n v="0.35846876712328768"/>
    <x v="44"/>
    <n v="-130.84110000000001"/>
    <n v="-1"/>
  </r>
  <r>
    <x v="1563"/>
    <n v="6751520"/>
    <s v="INTERNET-CHANNEL END-USER"/>
    <s v="00675152080710"/>
    <s v="(66) 0899512489"/>
    <s v="164079"/>
    <x v="9"/>
    <n v="130.84110000000001"/>
    <n v="1"/>
    <n v="0.35846876712328768"/>
    <m/>
    <m/>
    <n v="0"/>
    <x v="14"/>
    <n v="-130.84110000000001"/>
    <n v="-1"/>
  </r>
  <r>
    <x v="1564"/>
    <n v="6769425"/>
    <s v="NON-PROFESSIONAL USER"/>
    <s v="00676942570706"/>
    <s v="(66) 0867954782"/>
    <s v="201928"/>
    <x v="12"/>
    <n v="130.84110000000001"/>
    <n v="1"/>
    <n v="0.35846876712328768"/>
    <m/>
    <m/>
    <n v="0"/>
    <x v="14"/>
    <n v="-130.84110000000001"/>
    <n v="-1"/>
  </r>
  <r>
    <x v="1565"/>
    <n v="50018552"/>
    <s v="NON-PROFESSIONAL USER"/>
    <s v="5001855210706"/>
    <s v="(66) 0805025655"/>
    <s v="201928"/>
    <x v="12"/>
    <n v="130.84110000000001"/>
    <n v="1"/>
    <n v="0.35846876712328768"/>
    <m/>
    <m/>
    <n v="0"/>
    <x v="14"/>
    <n v="-130.84110000000001"/>
    <n v="-1"/>
  </r>
  <r>
    <x v="1566"/>
    <n v="41607244"/>
    <s v="VARIETY FOOD SHOP"/>
    <s v="04160724410318"/>
    <s v="(66) 0899993817"/>
    <s v="152544"/>
    <x v="6"/>
    <n v="130.84110000000001"/>
    <n v="1"/>
    <n v="0.35846876712328768"/>
    <m/>
    <m/>
    <n v="0"/>
    <x v="14"/>
    <n v="-130.84110000000001"/>
    <n v="-1"/>
  </r>
  <r>
    <x v="1567"/>
    <n v="21041710"/>
    <s v="FACTORY/FARM"/>
    <s v="2104171050508"/>
    <m/>
    <s v="164079"/>
    <x v="9"/>
    <n v="130.84110000000001"/>
    <n v="1"/>
    <n v="0.35846876712328768"/>
    <m/>
    <m/>
    <n v="0"/>
    <x v="14"/>
    <n v="-130.84110000000001"/>
    <n v="-1"/>
  </r>
  <r>
    <x v="462"/>
    <n v="6622883"/>
    <s v="NON-PROFESSIONAL USER"/>
    <s v="0662288300706"/>
    <m/>
    <s v="152544"/>
    <x v="6"/>
    <n v="130.84110000000001"/>
    <n v="1"/>
    <n v="0.35846876712328768"/>
    <m/>
    <m/>
    <n v="0"/>
    <x v="14"/>
    <n v="-130.84110000000001"/>
    <n v="-1"/>
  </r>
  <r>
    <x v="1568"/>
    <n v="6769235"/>
    <s v="OTHER FOOD KIOSK"/>
    <s v="00676923510331"/>
    <s v="(66) 0808604756"/>
    <s v="164079"/>
    <x v="9"/>
    <n v="130.84110000000001"/>
    <n v="1"/>
    <n v="0.35846876712328768"/>
    <m/>
    <m/>
    <n v="0"/>
    <x v="14"/>
    <n v="-130.84110000000001"/>
    <n v="-1"/>
  </r>
  <r>
    <x v="1569"/>
    <n v="6060434"/>
    <s v="APARTMENT/DORMITORY"/>
    <s v="0606043461301"/>
    <s v="(66) 0819522847"/>
    <s v="201928"/>
    <x v="12"/>
    <n v="130.84110000000001"/>
    <n v="1"/>
    <n v="0.35846876712328768"/>
    <m/>
    <m/>
    <n v="0"/>
    <x v="14"/>
    <n v="-130.84110000000001"/>
    <n v="-1"/>
  </r>
  <r>
    <x v="1570"/>
    <n v="6790197"/>
    <s v="NON-PROFESSIONAL USER"/>
    <s v="00679019740706"/>
    <s v="(66) 0811804489"/>
    <s v="201928"/>
    <x v="12"/>
    <n v="130.84110000000001"/>
    <n v="1"/>
    <n v="0.35846876712328768"/>
    <m/>
    <m/>
    <n v="0"/>
    <x v="14"/>
    <n v="-130.84110000000001"/>
    <n v="-1"/>
  </r>
  <r>
    <x v="266"/>
    <n v="23004407"/>
    <s v="MINIMART"/>
    <s v="2300440760106"/>
    <s v="(66) 0866548899"/>
    <s v="152544"/>
    <x v="6"/>
    <n v="130.84110000000001"/>
    <n v="1"/>
    <n v="0.35846876712328768"/>
    <m/>
    <m/>
    <n v="0"/>
    <x v="14"/>
    <n v="-130.84110000000001"/>
    <n v="-1"/>
  </r>
  <r>
    <x v="1571"/>
    <n v="6784434"/>
    <s v="NON-PROFESSIONAL USER"/>
    <s v="00678443430706"/>
    <s v="(66) 0882824235"/>
    <s v="201928"/>
    <x v="12"/>
    <n v="130.84110000000001"/>
    <n v="1"/>
    <n v="0.35846876712328768"/>
    <m/>
    <m/>
    <n v="0"/>
    <x v="14"/>
    <n v="-130.84110000000001"/>
    <n v="-1"/>
  </r>
  <r>
    <x v="1572"/>
    <n v="81003134"/>
    <s v="SMALL RETAIL SHOP/STALL"/>
    <s v="8100313440101"/>
    <s v="(66) 0972651499"/>
    <s v="152544"/>
    <x v="6"/>
    <n v="130.84110000000001"/>
    <n v="1"/>
    <n v="0.35846876712328768"/>
    <m/>
    <m/>
    <n v="0"/>
    <x v="14"/>
    <n v="-130.84110000000001"/>
    <n v="-1"/>
  </r>
  <r>
    <x v="1573"/>
    <n v="6789071"/>
    <s v="Self-Regist: End-User"/>
    <s v="00678907190797"/>
    <s v="(66) 0655039690"/>
    <s v="152544"/>
    <x v="6"/>
    <n v="130.84110000000001"/>
    <n v="1"/>
    <n v="0.35846876712328768"/>
    <m/>
    <m/>
    <n v="0"/>
    <x v="14"/>
    <n v="-130.84110000000001"/>
    <n v="-1"/>
  </r>
  <r>
    <x v="1574"/>
    <n v="6159688"/>
    <s v="SMALL RETAIL SHOP/STALL"/>
    <s v="0615968881101"/>
    <s v="(66) 0857233781"/>
    <s v="164079"/>
    <x v="9"/>
    <n v="130.84110000000001"/>
    <n v="1"/>
    <n v="0.35846876712328768"/>
    <m/>
    <m/>
    <n v="0"/>
    <x v="14"/>
    <n v="-130.84110000000001"/>
    <n v="-1"/>
  </r>
  <r>
    <x v="1575"/>
    <n v="6741969"/>
    <s v="OTHER FOOD KIOSK"/>
    <s v="00674196990331"/>
    <s v="(66) 0895536619"/>
    <s v="152544"/>
    <x v="6"/>
    <n v="130.84110000000001"/>
    <n v="1"/>
    <n v="0.35846876712328768"/>
    <m/>
    <m/>
    <n v="0"/>
    <x v="14"/>
    <n v="-130.84110000000001"/>
    <n v="-1"/>
  </r>
  <r>
    <x v="1576"/>
    <n v="6791702"/>
    <s v="Self-Regist: End-User"/>
    <s v="00679170200797"/>
    <s v="(66) 0882602544"/>
    <s v="164079"/>
    <x v="9"/>
    <n v="392.52330000000001"/>
    <n v="3"/>
    <n v="1.0754063013698629"/>
    <n v="261.68220000000002"/>
    <n v="2"/>
    <n v="0.71693753424657536"/>
    <x v="43"/>
    <n v="-130.84109999999998"/>
    <n v="-1"/>
  </r>
  <r>
    <x v="1577"/>
    <n v="6624820"/>
    <s v="NON-PROFESSIONAL USER"/>
    <s v="0662482031706"/>
    <m/>
    <s v="821820"/>
    <x v="1"/>
    <n v="128.9813"/>
    <n v="2"/>
    <n v="0.35337342465753424"/>
    <m/>
    <m/>
    <n v="0"/>
    <x v="14"/>
    <n v="-128.9813"/>
    <n v="-2"/>
  </r>
  <r>
    <x v="1578"/>
    <n v="87018912"/>
    <s v="NON-PROFESSIONAL USER"/>
    <s v="08701891221706"/>
    <s v="(66) 0846096599"/>
    <s v="821820"/>
    <x v="1"/>
    <n v="128.9813"/>
    <n v="2"/>
    <n v="0.35337342465753424"/>
    <m/>
    <m/>
    <n v="0"/>
    <x v="14"/>
    <n v="-128.9813"/>
    <n v="-2"/>
  </r>
  <r>
    <x v="1579"/>
    <n v="6784949"/>
    <s v="NON-PROFESSIONAL USER"/>
    <s v="00678494930706"/>
    <s v="(66) 0931498622"/>
    <s v="821820"/>
    <x v="1"/>
    <n v="128.97200000000001"/>
    <n v="2"/>
    <n v="0.35334794520547946"/>
    <m/>
    <m/>
    <n v="0"/>
    <x v="14"/>
    <n v="-128.97200000000001"/>
    <n v="-2"/>
  </r>
  <r>
    <x v="595"/>
    <n v="6784059"/>
    <s v="DAYPASS - END-USER"/>
    <s v="00678405960707"/>
    <s v="N/A"/>
    <s v="831193"/>
    <x v="2"/>
    <n v="128.97200000000001"/>
    <n v="2"/>
    <n v="0.35334794520547946"/>
    <m/>
    <m/>
    <n v="0"/>
    <x v="14"/>
    <n v="-128.97200000000001"/>
    <n v="-2"/>
  </r>
  <r>
    <x v="1580"/>
    <n v="6799896"/>
    <s v="COFFEE/DRINKS/SNACK/BAKERY SHOP"/>
    <s v="00679989620322"/>
    <s v="(66) 0625288584"/>
    <s v="821820"/>
    <x v="1"/>
    <n v="128.97200000000001"/>
    <n v="2"/>
    <n v="0.35334794520547946"/>
    <m/>
    <m/>
    <n v="0"/>
    <x v="14"/>
    <n v="-128.97200000000001"/>
    <n v="-2"/>
  </r>
  <r>
    <x v="934"/>
    <n v="6773283"/>
    <s v="NON-PROFESSIONAL USER"/>
    <s v="00677328380706"/>
    <s v="(66) 0825898886"/>
    <s v="821820"/>
    <x v="1"/>
    <n v="128.97200000000001"/>
    <n v="2"/>
    <n v="0.35334794520547946"/>
    <m/>
    <m/>
    <n v="0"/>
    <x v="14"/>
    <n v="-128.97200000000001"/>
    <n v="-2"/>
  </r>
  <r>
    <x v="1581"/>
    <n v="6770841"/>
    <s v="NON-PROFESSIONAL USER"/>
    <s v="00677084190706"/>
    <s v="(66) 0967611890"/>
    <s v="831193"/>
    <x v="2"/>
    <n v="128.97200000000001"/>
    <n v="2"/>
    <n v="0.35334794520547946"/>
    <m/>
    <m/>
    <n v="0"/>
    <x v="14"/>
    <n v="-128.97200000000001"/>
    <n v="-2"/>
  </r>
  <r>
    <x v="1582"/>
    <n v="6745718"/>
    <s v="Self-Regist: End-User"/>
    <s v="00674571800797"/>
    <s v="(66) 0829927656"/>
    <s v="821820"/>
    <x v="1"/>
    <n v="128.97200000000001"/>
    <n v="2"/>
    <n v="0.35334794520547946"/>
    <m/>
    <m/>
    <n v="0"/>
    <x v="14"/>
    <n v="-128.97200000000001"/>
    <n v="-2"/>
  </r>
  <r>
    <x v="1583"/>
    <n v="41644350"/>
    <s v="Self-Regist: End-User"/>
    <s v="04164435080797"/>
    <s v="(66) 0629595628"/>
    <s v="821820"/>
    <x v="1"/>
    <n v="128.97200000000001"/>
    <n v="2"/>
    <n v="0.35334794520547946"/>
    <m/>
    <m/>
    <n v="0"/>
    <x v="14"/>
    <n v="-128.97200000000001"/>
    <n v="-2"/>
  </r>
  <r>
    <x v="1584"/>
    <n v="6775905"/>
    <s v="NON-PROFESSIONAL USER"/>
    <s v="00677590570706"/>
    <s v="(66) 0650279225"/>
    <s v="831193"/>
    <x v="2"/>
    <n v="128.97200000000001"/>
    <n v="2"/>
    <n v="0.35334794520547946"/>
    <m/>
    <m/>
    <n v="0"/>
    <x v="14"/>
    <n v="-128.97200000000001"/>
    <n v="-2"/>
  </r>
  <r>
    <x v="1585"/>
    <n v="6781212"/>
    <s v="BAKERY SHOP"/>
    <s v="00678121250321"/>
    <s v="(66) 0625659588"/>
    <s v="821820"/>
    <x v="1"/>
    <n v="128.97200000000001"/>
    <n v="2"/>
    <n v="0.35334794520547946"/>
    <m/>
    <m/>
    <n v="0"/>
    <x v="14"/>
    <n v="-128.97200000000001"/>
    <n v="-2"/>
  </r>
  <r>
    <x v="1586"/>
    <n v="6798733"/>
    <s v="Self-Regist: End-User"/>
    <s v="00679873320797"/>
    <s v="(66) 0824024864"/>
    <s v="831193"/>
    <x v="2"/>
    <n v="128.97200000000001"/>
    <n v="2"/>
    <n v="0.35334794520547946"/>
    <m/>
    <m/>
    <n v="0"/>
    <x v="14"/>
    <n v="-128.97200000000001"/>
    <n v="-2"/>
  </r>
  <r>
    <x v="1442"/>
    <n v="6788020"/>
    <s v="Self-Regist: End-User"/>
    <s v="00678802020797"/>
    <s v="(66) 0611738026"/>
    <s v="821820"/>
    <x v="1"/>
    <n v="128.97200000000001"/>
    <n v="2"/>
    <n v="0.35334794520547946"/>
    <m/>
    <m/>
    <n v="0"/>
    <x v="14"/>
    <n v="-128.97200000000001"/>
    <n v="-2"/>
  </r>
  <r>
    <x v="1587"/>
    <n v="6774692"/>
    <s v="NON-PROFESSIONAL USER"/>
    <s v="00677469220706"/>
    <s v="(66) 0955106634"/>
    <s v="835081"/>
    <x v="8"/>
    <n v="128.97200000000001"/>
    <n v="3"/>
    <n v="0.35334794520547946"/>
    <m/>
    <m/>
    <n v="0"/>
    <x v="14"/>
    <n v="-128.97200000000001"/>
    <n v="-3"/>
  </r>
  <r>
    <x v="1588"/>
    <n v="41640447"/>
    <s v="Self-Regist: End-User"/>
    <s v="04164044760797"/>
    <s v="(66) 0801242876"/>
    <s v="821820"/>
    <x v="1"/>
    <n v="128.97200000000001"/>
    <n v="2"/>
    <n v="0.35334794520547946"/>
    <m/>
    <m/>
    <n v="0"/>
    <x v="14"/>
    <n v="-128.97200000000001"/>
    <n v="-2"/>
  </r>
  <r>
    <x v="1589"/>
    <n v="6799978"/>
    <s v="Self-Regist: End-User"/>
    <s v="00679997850797"/>
    <s v="(66) 0972942695"/>
    <s v="821820"/>
    <x v="1"/>
    <n v="128.97200000000001"/>
    <n v="2"/>
    <n v="0.35334794520547946"/>
    <m/>
    <m/>
    <n v="0"/>
    <x v="14"/>
    <n v="-128.97200000000001"/>
    <n v="-2"/>
  </r>
  <r>
    <x v="1590"/>
    <n v="6772712"/>
    <s v="NON-PROFESSIONAL USER"/>
    <s v="00677271270706"/>
    <s v="(66) 0979531439"/>
    <s v="831193"/>
    <x v="2"/>
    <n v="128.97200000000001"/>
    <n v="2"/>
    <n v="0.35334794520547946"/>
    <m/>
    <m/>
    <n v="0"/>
    <x v="14"/>
    <n v="-128.97200000000001"/>
    <n v="-2"/>
  </r>
  <r>
    <x v="1591"/>
    <n v="85036861"/>
    <s v="VARIETY FOOD SHOP"/>
    <s v="08503686111318"/>
    <s v="(66) 0834485415"/>
    <s v="831193"/>
    <x v="2"/>
    <n v="128.97200000000001"/>
    <n v="2"/>
    <n v="0.35334794520547946"/>
    <m/>
    <m/>
    <n v="0"/>
    <x v="14"/>
    <n v="-128.97200000000001"/>
    <n v="-2"/>
  </r>
  <r>
    <x v="1592"/>
    <n v="6162006"/>
    <s v="HOTEL &amp; RESORT ( B )"/>
    <s v="0616200620303"/>
    <s v="(66) 0810300161"/>
    <s v="821820"/>
    <x v="1"/>
    <n v="128.97200000000001"/>
    <n v="2"/>
    <n v="0.35334794520547946"/>
    <m/>
    <m/>
    <n v="0"/>
    <x v="14"/>
    <n v="-128.97200000000001"/>
    <n v="-2"/>
  </r>
  <r>
    <x v="1593"/>
    <n v="6776569"/>
    <s v="Self-Regist: End-User"/>
    <s v="00677656970797"/>
    <s v="(66) 0966988863"/>
    <s v="821820"/>
    <x v="1"/>
    <n v="128.97200000000001"/>
    <n v="2"/>
    <n v="0.35334794520547946"/>
    <m/>
    <m/>
    <n v="0"/>
    <x v="14"/>
    <n v="-128.97200000000001"/>
    <n v="-2"/>
  </r>
  <r>
    <x v="1594"/>
    <n v="6793348"/>
    <s v="NON-PROFESSIONAL USER"/>
    <s v="00679334840706"/>
    <s v="(66) 0901304265"/>
    <s v="821820"/>
    <x v="1"/>
    <n v="128.97200000000001"/>
    <n v="2"/>
    <n v="0.35334794520547946"/>
    <m/>
    <m/>
    <n v="0"/>
    <x v="14"/>
    <n v="-128.97200000000001"/>
    <n v="-2"/>
  </r>
  <r>
    <x v="1595"/>
    <n v="6788689"/>
    <s v="NOODLE FOOD SHOP"/>
    <s v="00678868960319"/>
    <s v="(66) 0996129998"/>
    <s v="835081"/>
    <x v="8"/>
    <n v="128.97200000000001"/>
    <n v="3"/>
    <n v="0.35334794520547946"/>
    <m/>
    <m/>
    <n v="0"/>
    <x v="14"/>
    <n v="-128.97200000000001"/>
    <n v="-3"/>
  </r>
  <r>
    <x v="748"/>
    <n v="6778953"/>
    <s v="Self-Regist: End-User"/>
    <s v="00677895360797"/>
    <s v="(66) 0935904695"/>
    <s v="821820"/>
    <x v="1"/>
    <n v="128.97200000000001"/>
    <n v="2"/>
    <n v="0.35334794520547946"/>
    <m/>
    <m/>
    <n v="0"/>
    <x v="14"/>
    <n v="-128.97200000000001"/>
    <n v="-2"/>
  </r>
  <r>
    <x v="1596"/>
    <n v="6750893"/>
    <s v="Self-Regist: End-User"/>
    <s v="00675089311797"/>
    <s v="(66) 0881546233"/>
    <s v="821820"/>
    <x v="1"/>
    <n v="128.97200000000001"/>
    <n v="2"/>
    <n v="0.35334794520547946"/>
    <m/>
    <m/>
    <n v="0"/>
    <x v="14"/>
    <n v="-128.97200000000001"/>
    <n v="-2"/>
  </r>
  <r>
    <x v="1597"/>
    <n v="6789113"/>
    <s v="Self-Regist: End-User"/>
    <s v="00678911370797"/>
    <s v="(66) 0936514650"/>
    <s v="821820"/>
    <x v="1"/>
    <n v="128.97200000000001"/>
    <n v="2"/>
    <n v="0.35334794520547946"/>
    <m/>
    <m/>
    <n v="0"/>
    <x v="14"/>
    <n v="-128.97200000000001"/>
    <n v="-2"/>
  </r>
  <r>
    <x v="1598"/>
    <n v="41624947"/>
    <s v="Self-Regist: End-User"/>
    <s v="04162494780797"/>
    <s v="(66) 0895548249"/>
    <s v="835081"/>
    <x v="8"/>
    <n v="128.97200000000001"/>
    <n v="3"/>
    <n v="0.35334794520547946"/>
    <m/>
    <m/>
    <n v="0"/>
    <x v="14"/>
    <n v="-128.97200000000001"/>
    <n v="-3"/>
  </r>
  <r>
    <x v="1599"/>
    <n v="6775776"/>
    <s v="NON-PROFESSIONAL USER"/>
    <s v="00677577660706"/>
    <s v="(66) 0826153848"/>
    <s v="821820"/>
    <x v="1"/>
    <n v="128.97200000000001"/>
    <n v="2"/>
    <n v="0.35334794520547946"/>
    <m/>
    <m/>
    <n v="0"/>
    <x v="14"/>
    <n v="-128.97200000000001"/>
    <n v="-2"/>
  </r>
  <r>
    <x v="1600"/>
    <n v="6790564"/>
    <s v="SMALL RETAIL SHOP/STALL"/>
    <s v="00679056451101"/>
    <s v="(66) 0943352365"/>
    <s v="821820"/>
    <x v="1"/>
    <n v="128.97200000000001"/>
    <n v="2"/>
    <n v="0.35334794520547946"/>
    <m/>
    <m/>
    <n v="0"/>
    <x v="14"/>
    <n v="-128.97200000000001"/>
    <n v="-2"/>
  </r>
  <r>
    <x v="1601"/>
    <n v="41610924"/>
    <s v="JAPANESE FOOD"/>
    <s v="04161092461310"/>
    <s v="(66) 0959696653"/>
    <s v="821820"/>
    <x v="1"/>
    <n v="128.97200000000001"/>
    <n v="2"/>
    <n v="0.35334794520547946"/>
    <m/>
    <m/>
    <n v="0"/>
    <x v="14"/>
    <n v="-128.97200000000001"/>
    <n v="-2"/>
  </r>
  <r>
    <x v="1602"/>
    <n v="17945456"/>
    <s v="NON-PROFESSIONAL USER"/>
    <s v="01794545680706"/>
    <s v="(66) 0902455580"/>
    <s v="821820"/>
    <x v="1"/>
    <n v="128.97200000000001"/>
    <n v="2"/>
    <n v="0.35334794520547946"/>
    <m/>
    <m/>
    <n v="0"/>
    <x v="14"/>
    <n v="-128.97200000000001"/>
    <n v="-2"/>
  </r>
  <r>
    <x v="1603"/>
    <n v="6754239"/>
    <s v="OTHER COMMERCIAL SERVICE"/>
    <s v="00675423990430"/>
    <s v="(66) 0854152495"/>
    <s v="821820"/>
    <x v="1"/>
    <n v="128.97200000000001"/>
    <n v="2"/>
    <n v="0.35334794520547946"/>
    <m/>
    <m/>
    <n v="0"/>
    <x v="14"/>
    <n v="-128.97200000000001"/>
    <n v="-2"/>
  </r>
  <r>
    <x v="825"/>
    <n v="6786473"/>
    <s v="NON-PROFESSIONAL USER"/>
    <s v="00678647360706"/>
    <s v="(66) 0831012932"/>
    <s v="821820"/>
    <x v="1"/>
    <n v="128.97200000000001"/>
    <n v="2"/>
    <n v="0.35334794520547946"/>
    <m/>
    <m/>
    <n v="0"/>
    <x v="14"/>
    <n v="-128.97200000000001"/>
    <n v="-2"/>
  </r>
  <r>
    <x v="1604"/>
    <n v="41646311"/>
    <s v="NON-PROFESSIONAL USER"/>
    <s v="04164631170706"/>
    <s v="(66) 0951429977"/>
    <s v="821820"/>
    <x v="1"/>
    <n v="128.97200000000001"/>
    <n v="2"/>
    <n v="0.35334794520547946"/>
    <m/>
    <m/>
    <n v="0"/>
    <x v="14"/>
    <n v="-128.97200000000001"/>
    <n v="-2"/>
  </r>
  <r>
    <x v="1605"/>
    <n v="41620472"/>
    <s v="OTHER STREET FOOD SHOP"/>
    <s v="04162047200328"/>
    <s v="(66) 0819529213"/>
    <s v="831193"/>
    <x v="2"/>
    <n v="128.97200000000001"/>
    <n v="2"/>
    <n v="0.35334794520547946"/>
    <m/>
    <m/>
    <n v="0"/>
    <x v="14"/>
    <n v="-128.97200000000001"/>
    <n v="-2"/>
  </r>
  <r>
    <x v="1606"/>
    <n v="41642656"/>
    <s v="Self-Regist: End-User"/>
    <s v="04164265670797"/>
    <s v="(66) 0843483946"/>
    <s v="821820"/>
    <x v="1"/>
    <n v="128.97200000000001"/>
    <n v="2"/>
    <n v="0.35334794520547946"/>
    <m/>
    <m/>
    <n v="0"/>
    <x v="14"/>
    <n v="-128.97200000000001"/>
    <n v="-2"/>
  </r>
  <r>
    <x v="1607"/>
    <n v="6782492"/>
    <s v="NON-PROFESSIONAL USER"/>
    <s v="00678249290706"/>
    <s v="(66) 0863067894"/>
    <s v="821820"/>
    <x v="1"/>
    <n v="128.97200000000001"/>
    <n v="2"/>
    <n v="0.35334794520547946"/>
    <m/>
    <m/>
    <n v="0"/>
    <x v="14"/>
    <n v="-128.97200000000001"/>
    <n v="-2"/>
  </r>
  <r>
    <x v="1608"/>
    <n v="6796353"/>
    <s v="Self-Regist: End-User"/>
    <s v="00679635300797"/>
    <s v="(66) 0829780038"/>
    <s v="831193"/>
    <x v="2"/>
    <n v="128.97200000000001"/>
    <n v="2"/>
    <n v="0.35334794520547946"/>
    <m/>
    <m/>
    <n v="0"/>
    <x v="14"/>
    <n v="-128.97200000000001"/>
    <n v="-2"/>
  </r>
  <r>
    <x v="1609"/>
    <n v="50528015"/>
    <s v="BUTCHERY SHOP/STALL"/>
    <s v="05052801560198"/>
    <s v="(66) 0933600888"/>
    <s v="831193"/>
    <x v="2"/>
    <n v="128.97200000000001"/>
    <n v="2"/>
    <n v="0.35334794520547946"/>
    <m/>
    <m/>
    <n v="0"/>
    <x v="14"/>
    <n v="-128.97200000000001"/>
    <n v="-2"/>
  </r>
  <r>
    <x v="1610"/>
    <n v="41612773"/>
    <s v="THAI NORTHEASTERN FOOD"/>
    <s v="04161277310307"/>
    <s v="(66) 0842546268"/>
    <s v="831193"/>
    <x v="2"/>
    <n v="128.97200000000001"/>
    <n v="2"/>
    <n v="0.35334794520547946"/>
    <m/>
    <m/>
    <n v="0"/>
    <x v="14"/>
    <n v="-128.97200000000001"/>
    <n v="-2"/>
  </r>
  <r>
    <x v="1611"/>
    <n v="41625376"/>
    <s v="Self-Regist: End-User"/>
    <s v="04162537640797"/>
    <s v="(66) 0966976071"/>
    <s v="831193"/>
    <x v="2"/>
    <n v="128.97200000000001"/>
    <n v="2"/>
    <n v="0.35334794520547946"/>
    <m/>
    <m/>
    <n v="0"/>
    <x v="14"/>
    <n v="-128.97200000000001"/>
    <n v="-2"/>
  </r>
  <r>
    <x v="1612"/>
    <n v="41627090"/>
    <s v="SMALL RETAIL SHOP/STALL"/>
    <s v="04162709020101"/>
    <s v="(66) 0932304808"/>
    <s v="821820"/>
    <x v="1"/>
    <n v="128.97200000000001"/>
    <n v="2"/>
    <n v="0.35334794520547946"/>
    <m/>
    <m/>
    <n v="0"/>
    <x v="14"/>
    <n v="-128.97200000000001"/>
    <n v="-2"/>
  </r>
  <r>
    <x v="1613"/>
    <n v="6788830"/>
    <s v="NON-PROFESSIONAL USER"/>
    <s v="00678883020706"/>
    <s v="(66) 0946879324"/>
    <s v="821820"/>
    <x v="1"/>
    <n v="128.97200000000001"/>
    <n v="2"/>
    <n v="0.35334794520547946"/>
    <m/>
    <m/>
    <n v="0"/>
    <x v="14"/>
    <n v="-128.97200000000001"/>
    <n v="-2"/>
  </r>
  <r>
    <x v="1614"/>
    <n v="50012201"/>
    <s v="HOTEL &amp; RESORT ( A )"/>
    <s v="5001220100304"/>
    <s v="(66) 0817648670"/>
    <s v="831193"/>
    <x v="2"/>
    <n v="128.97200000000001"/>
    <n v="2"/>
    <n v="0.35334794520547946"/>
    <m/>
    <m/>
    <n v="0"/>
    <x v="14"/>
    <n v="-128.97200000000001"/>
    <n v="-2"/>
  </r>
  <r>
    <x v="1615"/>
    <n v="61909365"/>
    <s v="NON-PROFESSIONAL USER"/>
    <s v="06190936570706"/>
    <s v="(66) 0819394517"/>
    <s v="821820"/>
    <x v="1"/>
    <n v="128.97200000000001"/>
    <n v="2"/>
    <n v="0.35334794520547946"/>
    <m/>
    <m/>
    <n v="0"/>
    <x v="14"/>
    <n v="-128.97200000000001"/>
    <n v="-2"/>
  </r>
  <r>
    <x v="1616"/>
    <n v="50528727"/>
    <s v="MINIMART"/>
    <s v="05052872770106"/>
    <s v="(66) 0819610285"/>
    <s v="821820"/>
    <x v="1"/>
    <n v="128.97200000000001"/>
    <n v="2"/>
    <n v="0.35334794520547946"/>
    <m/>
    <m/>
    <n v="0"/>
    <x v="14"/>
    <n v="-128.97200000000001"/>
    <n v="-2"/>
  </r>
  <r>
    <x v="1617"/>
    <n v="119014728"/>
    <s v="NON-PROFESSIONAL USER"/>
    <s v="11901472840706"/>
    <s v="(66) 0941491697"/>
    <s v="821820"/>
    <x v="1"/>
    <n v="128.97200000000001"/>
    <n v="2"/>
    <n v="0.35334794520547946"/>
    <m/>
    <m/>
    <n v="0"/>
    <x v="14"/>
    <n v="-128.97200000000001"/>
    <n v="-2"/>
  </r>
  <r>
    <x v="1618"/>
    <n v="6720942"/>
    <s v="THAI NORTHEASTERN FOOD"/>
    <s v="0672094240307"/>
    <s v="(66) 0832082588"/>
    <s v="831193"/>
    <x v="2"/>
    <n v="128.97200000000001"/>
    <n v="2"/>
    <n v="0.35334794520547946"/>
    <m/>
    <m/>
    <n v="0"/>
    <x v="14"/>
    <n v="-128.97200000000001"/>
    <n v="-2"/>
  </r>
  <r>
    <x v="1619"/>
    <n v="6723882"/>
    <s v="BUTCHERY SHOP/STALL"/>
    <s v="00672388200103"/>
    <s v="(66) 0904680979"/>
    <s v="821820"/>
    <x v="1"/>
    <n v="128.97200000000001"/>
    <n v="2"/>
    <n v="0.35334794520547946"/>
    <m/>
    <m/>
    <n v="0"/>
    <x v="14"/>
    <n v="-128.97200000000001"/>
    <n v="-2"/>
  </r>
  <r>
    <x v="1620"/>
    <n v="6140123"/>
    <s v="TRAVEL AGENT"/>
    <s v="0614012341408"/>
    <s v="(66) 0869111470"/>
    <s v="831193"/>
    <x v="2"/>
    <n v="128.97200000000001"/>
    <n v="2"/>
    <n v="0.35334794520547946"/>
    <m/>
    <m/>
    <n v="0"/>
    <x v="14"/>
    <n v="-128.97200000000001"/>
    <n v="-2"/>
  </r>
  <r>
    <x v="1621"/>
    <n v="50530151"/>
    <s v="SPA &amp; MASSAGE SHOP"/>
    <s v="05053015170403"/>
    <s v="(66) 0616259535"/>
    <s v="831193"/>
    <x v="2"/>
    <n v="128.97200000000001"/>
    <n v="2"/>
    <n v="0.35334794520547946"/>
    <m/>
    <m/>
    <n v="0"/>
    <x v="14"/>
    <n v="-128.97200000000001"/>
    <n v="-2"/>
  </r>
  <r>
    <x v="1622"/>
    <n v="6720699"/>
    <s v="OTHER NON-FOOD SHOP"/>
    <s v="0672069980230"/>
    <s v="(66) 0849866630"/>
    <s v="831193"/>
    <x v="2"/>
    <n v="128.97200000000001"/>
    <n v="2"/>
    <n v="0.35334794520547946"/>
    <m/>
    <m/>
    <n v="0"/>
    <x v="14"/>
    <n v="-128.97200000000001"/>
    <n v="-2"/>
  </r>
  <r>
    <x v="1623"/>
    <n v="6777313"/>
    <s v="OTHER FOOD KIOSK"/>
    <s v="00677731390331"/>
    <s v="(66) 0869124416"/>
    <s v="831193"/>
    <x v="2"/>
    <n v="128.97200000000001"/>
    <n v="2"/>
    <n v="0.35334794520547946"/>
    <m/>
    <m/>
    <n v="0"/>
    <x v="14"/>
    <n v="-128.97200000000001"/>
    <n v="-2"/>
  </r>
  <r>
    <x v="1624"/>
    <n v="6740025"/>
    <s v="HOTEL &amp; RESORT ( A )"/>
    <s v="00674002570304"/>
    <s v="(66) 0829544653"/>
    <s v="831193"/>
    <x v="2"/>
    <n v="128.97200000000001"/>
    <n v="2"/>
    <n v="0.35334794520547946"/>
    <m/>
    <m/>
    <n v="0"/>
    <x v="14"/>
    <n v="-128.97200000000001"/>
    <n v="-2"/>
  </r>
  <r>
    <x v="1625"/>
    <n v="6794577"/>
    <s v="CHINESE FOOD"/>
    <s v="00679457770308"/>
    <s v="(66) 0935640918"/>
    <s v="831193"/>
    <x v="2"/>
    <n v="128.97200000000001"/>
    <n v="2"/>
    <n v="0.35334794520547946"/>
    <m/>
    <m/>
    <n v="0"/>
    <x v="14"/>
    <n v="-128.97200000000001"/>
    <n v="-2"/>
  </r>
  <r>
    <x v="1626"/>
    <n v="6762216"/>
    <s v="OTHER COMMERCIAL SERVICE"/>
    <s v="00676221690430"/>
    <s v="(66) 0841702004"/>
    <s v="821820"/>
    <x v="1"/>
    <n v="128.97200000000001"/>
    <n v="2"/>
    <n v="0.35334794520547946"/>
    <m/>
    <m/>
    <n v="0"/>
    <x v="14"/>
    <n v="-128.97200000000001"/>
    <n v="-2"/>
  </r>
  <r>
    <x v="1627"/>
    <n v="6779559"/>
    <s v="HOTEL &amp; RESORT ( B )"/>
    <s v="00677955911303"/>
    <s v="(66) 0918234888"/>
    <s v="831193"/>
    <x v="2"/>
    <n v="128.97200000000001"/>
    <n v="2"/>
    <n v="0.35334794520547946"/>
    <m/>
    <m/>
    <n v="0"/>
    <x v="14"/>
    <n v="-128.97200000000001"/>
    <n v="-2"/>
  </r>
  <r>
    <x v="1628"/>
    <n v="41634492"/>
    <s v="KOREAN FOOD"/>
    <s v="04163449260311"/>
    <s v="(66) 0810232066"/>
    <s v="831193"/>
    <x v="2"/>
    <n v="128.97200000000001"/>
    <n v="2"/>
    <n v="0.35334794520547946"/>
    <m/>
    <m/>
    <n v="0"/>
    <x v="14"/>
    <n v="-128.97200000000001"/>
    <n v="-2"/>
  </r>
  <r>
    <x v="1629"/>
    <n v="41644525"/>
    <s v="NOODLE FOOD SHOP"/>
    <s v="04164452511319"/>
    <s v="(66) 0954013212"/>
    <s v="831193"/>
    <x v="2"/>
    <n v="128.97200000000001"/>
    <n v="2"/>
    <n v="0.35334794520547946"/>
    <m/>
    <m/>
    <n v="0"/>
    <x v="14"/>
    <n v="-128.97200000000001"/>
    <n v="-2"/>
  </r>
  <r>
    <x v="1630"/>
    <n v="6174839"/>
    <s v="SMALL RETAIL SHOP/STALL"/>
    <s v="0617483950101"/>
    <s v="(66) 0867283650"/>
    <s v="821820"/>
    <x v="1"/>
    <n v="128.97200000000001"/>
    <n v="2"/>
    <n v="0.35334794520547946"/>
    <m/>
    <m/>
    <n v="0"/>
    <x v="14"/>
    <n v="-128.97200000000001"/>
    <n v="-2"/>
  </r>
  <r>
    <x v="1631"/>
    <n v="6737752"/>
    <s v="INTERNET-CHANNEL END-USER"/>
    <s v="00673775230710"/>
    <s v="(66) 0891916644"/>
    <s v="835081"/>
    <x v="8"/>
    <n v="128.97200000000001"/>
    <n v="3"/>
    <n v="0.35334794520547946"/>
    <m/>
    <m/>
    <n v="0"/>
    <x v="14"/>
    <n v="-128.97200000000001"/>
    <n v="-3"/>
  </r>
  <r>
    <x v="1632"/>
    <n v="6774614"/>
    <s v="Self-Regist: End-User"/>
    <s v="00677461490797"/>
    <s v="(66) 0809635784"/>
    <s v="821820"/>
    <x v="1"/>
    <n v="128.97200000000001"/>
    <n v="2"/>
    <n v="0.35334794520547946"/>
    <m/>
    <m/>
    <n v="0"/>
    <x v="14"/>
    <n v="-128.97200000000001"/>
    <n v="-2"/>
  </r>
  <r>
    <x v="1633"/>
    <n v="11014418"/>
    <s v="SMALL RETAIL SHOP/STALL"/>
    <s v="1101441860101"/>
    <m/>
    <s v="821820"/>
    <x v="1"/>
    <n v="128.97200000000001"/>
    <n v="2"/>
    <n v="0.35334794520547946"/>
    <m/>
    <m/>
    <n v="0"/>
    <x v="14"/>
    <n v="-128.97200000000001"/>
    <n v="-2"/>
  </r>
  <r>
    <x v="1634"/>
    <n v="6790301"/>
    <s v="Self-Regist: End-User"/>
    <s v="00679030140797"/>
    <s v="(66) 0871812363"/>
    <s v="831193"/>
    <x v="2"/>
    <n v="128.97200000000001"/>
    <n v="2"/>
    <n v="0.35334794520547946"/>
    <m/>
    <m/>
    <n v="0"/>
    <x v="14"/>
    <n v="-128.97200000000001"/>
    <n v="-2"/>
  </r>
  <r>
    <x v="1635"/>
    <n v="41620056"/>
    <s v="NON-PROFESSIONAL USER"/>
    <s v="04162005660706"/>
    <s v="(66) 0613097930"/>
    <s v="821820"/>
    <x v="1"/>
    <n v="128.97200000000001"/>
    <n v="2"/>
    <n v="0.35334794520547946"/>
    <m/>
    <m/>
    <n v="0"/>
    <x v="14"/>
    <n v="-128.97200000000001"/>
    <n v="-2"/>
  </r>
  <r>
    <x v="1636"/>
    <n v="1176192"/>
    <s v="VARIETY FOOD SHOP"/>
    <s v="0117619260318"/>
    <m/>
    <s v="821820"/>
    <x v="1"/>
    <n v="128.97200000000001"/>
    <n v="2"/>
    <n v="0.35334794520547946"/>
    <m/>
    <m/>
    <n v="0"/>
    <x v="14"/>
    <n v="-128.97200000000001"/>
    <n v="-2"/>
  </r>
  <r>
    <x v="1637"/>
    <n v="41640710"/>
    <s v="Self-Regist: End-User"/>
    <s v="04164071011797"/>
    <s v="(66) 0960850415"/>
    <s v="821820"/>
    <x v="1"/>
    <n v="128.97200000000001"/>
    <n v="2"/>
    <n v="0.35334794520547946"/>
    <m/>
    <m/>
    <n v="0"/>
    <x v="14"/>
    <n v="-128.97200000000001"/>
    <n v="-2"/>
  </r>
  <r>
    <x v="1638"/>
    <n v="34542385"/>
    <s v="SMALL RETAIL SHOP/STALL"/>
    <s v="03454238511101"/>
    <s v="(66) 0954794955"/>
    <s v="831193"/>
    <x v="2"/>
    <n v="128.97200000000001"/>
    <n v="2"/>
    <n v="0.35334794520547946"/>
    <m/>
    <m/>
    <n v="0"/>
    <x v="14"/>
    <n v="-128.97200000000001"/>
    <n v="-2"/>
  </r>
  <r>
    <x v="1639"/>
    <n v="6130928"/>
    <s v="NON-PROFESSIONAL USER"/>
    <s v="0613092860706"/>
    <s v="(66) 017963476"/>
    <s v="831193"/>
    <x v="2"/>
    <n v="128.97200000000001"/>
    <n v="2"/>
    <n v="0.35334794520547946"/>
    <m/>
    <m/>
    <n v="0"/>
    <x v="14"/>
    <n v="-128.97200000000001"/>
    <n v="-2"/>
  </r>
  <r>
    <x v="1640"/>
    <n v="6787855"/>
    <s v="SMALL RETAIL SHOP/STALL"/>
    <s v="00678785580101"/>
    <s v="(66) 0625239932"/>
    <s v="821820"/>
    <x v="1"/>
    <n v="128.97200000000001"/>
    <n v="2"/>
    <n v="0.35334794520547946"/>
    <m/>
    <m/>
    <n v="0"/>
    <x v="14"/>
    <n v="-128.97200000000001"/>
    <n v="-2"/>
  </r>
  <r>
    <x v="1641"/>
    <n v="6737440"/>
    <s v="FOUNDATION/ASSOCIATION/ROTARY"/>
    <s v="00673744021505"/>
    <s v="(66) 0994639296"/>
    <s v="831193"/>
    <x v="2"/>
    <n v="128.97200000000001"/>
    <n v="2"/>
    <n v="0.35334794520547946"/>
    <m/>
    <m/>
    <n v="0"/>
    <x v="14"/>
    <n v="-128.97200000000001"/>
    <n v="-2"/>
  </r>
  <r>
    <x v="1642"/>
    <n v="50525408"/>
    <s v="FOUNDATION/ASSOCIATION/ROTARY"/>
    <s v="05052540820505"/>
    <s v="(66) 0932747430"/>
    <s v="821820"/>
    <x v="1"/>
    <n v="128.97200000000001"/>
    <n v="2"/>
    <n v="0.35334794520547946"/>
    <m/>
    <m/>
    <n v="0"/>
    <x v="14"/>
    <n v="-128.97200000000001"/>
    <n v="-2"/>
  </r>
  <r>
    <x v="1643"/>
    <n v="23817880"/>
    <s v="THAI FOOD"/>
    <s v="02381788010306"/>
    <s v="(66) 0851111350"/>
    <s v="821820"/>
    <x v="1"/>
    <n v="128.97200000000001"/>
    <n v="2"/>
    <n v="0.35334794520547946"/>
    <m/>
    <m/>
    <n v="0"/>
    <x v="14"/>
    <n v="-128.97200000000001"/>
    <n v="-2"/>
  </r>
  <r>
    <x v="1644"/>
    <n v="6735731"/>
    <s v="COFFEE/DRINKS/SNACK/BAKERY SHOP"/>
    <s v="00673573120322"/>
    <s v="(66) 0833256489"/>
    <s v="821820"/>
    <x v="1"/>
    <n v="128.97200000000001"/>
    <n v="2"/>
    <n v="0.35334794520547946"/>
    <m/>
    <m/>
    <n v="0"/>
    <x v="14"/>
    <n v="-128.97200000000001"/>
    <n v="-2"/>
  </r>
  <r>
    <x v="1645"/>
    <n v="3717189"/>
    <s v="INTERNET-CHANNEL END-USER"/>
    <s v="00371718990710"/>
    <s v="(66) 0887968850"/>
    <s v="821820"/>
    <x v="1"/>
    <n v="128.97200000000001"/>
    <n v="2"/>
    <n v="0.35334794520547946"/>
    <m/>
    <m/>
    <n v="0"/>
    <x v="14"/>
    <n v="-128.97200000000001"/>
    <n v="-2"/>
  </r>
  <r>
    <x v="1646"/>
    <n v="6773114"/>
    <s v="OTHER NON-FOOD SHOP"/>
    <s v="00677311400230"/>
    <s v="(66) 0637768696"/>
    <s v="821820"/>
    <x v="1"/>
    <n v="128.97200000000001"/>
    <n v="2"/>
    <n v="0.35334794520547946"/>
    <m/>
    <m/>
    <n v="0"/>
    <x v="14"/>
    <n v="-128.97200000000001"/>
    <n v="-2"/>
  </r>
  <r>
    <x v="1647"/>
    <n v="41640070"/>
    <s v="OTHER STREET FOOD SHOP"/>
    <s v="04164007011328"/>
    <s v="(66) 0936763276"/>
    <s v="831193"/>
    <x v="2"/>
    <n v="128.97200000000001"/>
    <n v="2"/>
    <n v="0.35334794520547946"/>
    <m/>
    <m/>
    <n v="0"/>
    <x v="14"/>
    <n v="-128.97200000000001"/>
    <n v="-2"/>
  </r>
  <r>
    <x v="1648"/>
    <n v="50520731"/>
    <s v="THAI NORTHEASTERN FOOD"/>
    <s v="05052073100307"/>
    <s v="(66) 0801213661"/>
    <s v="831193"/>
    <x v="2"/>
    <n v="128.97200000000001"/>
    <n v="2"/>
    <n v="0.35334794520547946"/>
    <m/>
    <m/>
    <n v="0"/>
    <x v="14"/>
    <n v="-128.97200000000001"/>
    <n v="-2"/>
  </r>
  <r>
    <x v="125"/>
    <n v="6730032"/>
    <s v="SMALL RETAIL SHOP/STALL"/>
    <s v="00673003260101"/>
    <s v="(66) 0637955507"/>
    <s v="831193"/>
    <x v="2"/>
    <n v="128.97200000000001"/>
    <n v="2"/>
    <n v="0.35334794520547946"/>
    <m/>
    <m/>
    <n v="0"/>
    <x v="14"/>
    <n v="-128.97200000000001"/>
    <n v="-2"/>
  </r>
  <r>
    <x v="1649"/>
    <n v="50503571"/>
    <s v="NON-PROFESSIONAL USER"/>
    <s v="5050357111706"/>
    <s v="(66) 0869116049"/>
    <s v="831193"/>
    <x v="2"/>
    <n v="128.97200000000001"/>
    <n v="2"/>
    <n v="0.35334794520547946"/>
    <m/>
    <m/>
    <n v="0"/>
    <x v="14"/>
    <n v="-128.97200000000001"/>
    <n v="-2"/>
  </r>
  <r>
    <x v="1650"/>
    <n v="6142886"/>
    <s v="THAI NORTHEASTERN FOOD"/>
    <s v="0614288650307"/>
    <s v="(66) 061912762"/>
    <s v="821820"/>
    <x v="1"/>
    <n v="128.97200000000001"/>
    <n v="2"/>
    <n v="0.35334794520547946"/>
    <m/>
    <m/>
    <n v="0"/>
    <x v="14"/>
    <n v="-128.97200000000001"/>
    <n v="-2"/>
  </r>
  <r>
    <x v="1651"/>
    <n v="41036439"/>
    <s v="NON-PROFESSIONAL USER"/>
    <s v="04103643961706"/>
    <s v="(66) 0834811798"/>
    <s v="821820"/>
    <x v="1"/>
    <n v="128.97200000000001"/>
    <n v="2"/>
    <n v="0.35334794520547946"/>
    <m/>
    <m/>
    <n v="0"/>
    <x v="14"/>
    <n v="-128.97200000000001"/>
    <n v="-2"/>
  </r>
  <r>
    <x v="1652"/>
    <n v="6740390"/>
    <s v="SMALL RETAIL SHOP/STALL"/>
    <s v="00674039020101"/>
    <s v="(66) 0620282783"/>
    <s v="821820"/>
    <x v="1"/>
    <n v="128.97200000000001"/>
    <n v="2"/>
    <n v="0.35334794520547946"/>
    <m/>
    <m/>
    <n v="0"/>
    <x v="14"/>
    <n v="-128.97200000000001"/>
    <n v="-2"/>
  </r>
  <r>
    <x v="1653"/>
    <n v="6783712"/>
    <s v="Self-Regist: End-User"/>
    <s v="00678371290797"/>
    <s v="(66) 0883745097"/>
    <s v="831193"/>
    <x v="2"/>
    <n v="128.97200000000001"/>
    <n v="2"/>
    <n v="0.35334794520547946"/>
    <m/>
    <m/>
    <n v="0"/>
    <x v="14"/>
    <n v="-128.97200000000001"/>
    <n v="-2"/>
  </r>
  <r>
    <x v="1654"/>
    <n v="6747183"/>
    <s v="NON-PROFESSIONAL USER"/>
    <s v="00674718360706"/>
    <s v="(66) 0850358447"/>
    <s v="821820"/>
    <x v="1"/>
    <n v="128.97200000000001"/>
    <n v="2"/>
    <n v="0.35334794520547946"/>
    <m/>
    <m/>
    <n v="0"/>
    <x v="14"/>
    <n v="-128.97200000000001"/>
    <n v="-2"/>
  </r>
  <r>
    <x v="1655"/>
    <n v="6784250"/>
    <s v="Self-Regist: End-User"/>
    <s v="00678425000797"/>
    <s v="(66) 0814256365"/>
    <s v="821820"/>
    <x v="1"/>
    <n v="128.97200000000001"/>
    <n v="2"/>
    <n v="0.35334794520547946"/>
    <m/>
    <m/>
    <n v="0"/>
    <x v="14"/>
    <n v="-128.97200000000001"/>
    <n v="-2"/>
  </r>
  <r>
    <x v="1656"/>
    <n v="6154300"/>
    <s v="RICE FOOD KIOSK"/>
    <s v="0615430040329"/>
    <s v="(66) 0894331262"/>
    <s v="821820"/>
    <x v="1"/>
    <n v="128.97200000000001"/>
    <n v="2"/>
    <n v="0.35334794520547946"/>
    <m/>
    <m/>
    <n v="0"/>
    <x v="14"/>
    <n v="-128.97200000000001"/>
    <n v="-2"/>
  </r>
  <r>
    <x v="1657"/>
    <n v="6738889"/>
    <s v="BAKERY SHOP"/>
    <s v="00673888930321"/>
    <s v="(66) 0899980741"/>
    <s v="821820"/>
    <x v="1"/>
    <n v="128.97200000000001"/>
    <n v="2"/>
    <n v="0.35334794520547946"/>
    <m/>
    <m/>
    <n v="0"/>
    <x v="14"/>
    <n v="-128.97200000000001"/>
    <n v="-2"/>
  </r>
  <r>
    <x v="1658"/>
    <n v="6791579"/>
    <s v="Self-Regist: End-User"/>
    <s v="00679157960797"/>
    <s v="(66) 0613802359"/>
    <s v="831193"/>
    <x v="2"/>
    <n v="128.97200000000001"/>
    <n v="2"/>
    <n v="0.35334794520547946"/>
    <m/>
    <m/>
    <n v="0"/>
    <x v="14"/>
    <n v="-128.97200000000001"/>
    <n v="-2"/>
  </r>
  <r>
    <x v="1659"/>
    <n v="41049388"/>
    <s v="OTHER WESTERN FOOD"/>
    <s v="4104938830315"/>
    <s v="(66) 0897557887"/>
    <s v="821820"/>
    <x v="1"/>
    <n v="128.97200000000001"/>
    <n v="2"/>
    <n v="0.35334794520547946"/>
    <m/>
    <m/>
    <n v="0"/>
    <x v="14"/>
    <n v="-128.97200000000001"/>
    <n v="-2"/>
  </r>
  <r>
    <x v="1660"/>
    <n v="41633081"/>
    <s v="VARIETY FOOD SHOP"/>
    <s v="04163308160318"/>
    <s v="(66) 0949058044"/>
    <s v="831193"/>
    <x v="2"/>
    <n v="128.97200000000001"/>
    <n v="2"/>
    <n v="0.35334794520547946"/>
    <m/>
    <m/>
    <n v="0"/>
    <x v="14"/>
    <n v="-128.97200000000001"/>
    <n v="-2"/>
  </r>
  <r>
    <x v="1661"/>
    <n v="6775290"/>
    <s v="SMALL RETAIL SHOP/STALL"/>
    <s v="00677529040101"/>
    <s v="(66) 0890612829"/>
    <s v="821820"/>
    <x v="1"/>
    <n v="128.97200000000001"/>
    <n v="2"/>
    <n v="0.35334794520547946"/>
    <m/>
    <m/>
    <n v="0"/>
    <x v="14"/>
    <n v="-128.97200000000001"/>
    <n v="-2"/>
  </r>
  <r>
    <x v="1662"/>
    <n v="6727220"/>
    <s v="NON-PROFESSIONAL USER"/>
    <s v="00672722080706"/>
    <s v="(66) 0871729399"/>
    <s v="821820"/>
    <x v="1"/>
    <n v="128.97200000000001"/>
    <n v="2"/>
    <n v="0.35334794520547946"/>
    <m/>
    <m/>
    <n v="0"/>
    <x v="14"/>
    <n v="-128.97200000000001"/>
    <n v="-2"/>
  </r>
  <r>
    <x v="1663"/>
    <n v="6795200"/>
    <s v="Self-Regist: End-User"/>
    <s v="00679520040797"/>
    <s v="(66) 0882668870"/>
    <s v="821820"/>
    <x v="1"/>
    <n v="128.97200000000001"/>
    <n v="2"/>
    <n v="0.35334794520547946"/>
    <m/>
    <m/>
    <n v="0"/>
    <x v="14"/>
    <n v="-128.97200000000001"/>
    <n v="-2"/>
  </r>
  <r>
    <x v="1664"/>
    <n v="6742301"/>
    <s v="OTHER FOOD KIOSK"/>
    <s v="00674230130331"/>
    <s v="(66) 0987466057"/>
    <s v="821820"/>
    <x v="1"/>
    <n v="128.97200000000001"/>
    <n v="2"/>
    <n v="0.35334794520547946"/>
    <m/>
    <m/>
    <n v="0"/>
    <x v="14"/>
    <n v="-128.97200000000001"/>
    <n v="-2"/>
  </r>
  <r>
    <x v="1665"/>
    <n v="41617641"/>
    <s v="OTHER COMMERCIAL SERVICE"/>
    <s v="04161764180430"/>
    <s v="(66) 0811116897"/>
    <s v="821820"/>
    <x v="1"/>
    <n v="128.97200000000001"/>
    <n v="2"/>
    <n v="0.35334794520547946"/>
    <m/>
    <m/>
    <n v="0"/>
    <x v="14"/>
    <n v="-128.97200000000001"/>
    <n v="-2"/>
  </r>
  <r>
    <x v="1666"/>
    <n v="6766904"/>
    <s v="Self-Regist: End-User"/>
    <s v="00676690430797"/>
    <s v="(66) 0979245887"/>
    <s v="821820"/>
    <x v="1"/>
    <n v="128.97200000000001"/>
    <n v="2"/>
    <n v="0.35334794520547946"/>
    <m/>
    <m/>
    <n v="0"/>
    <x v="14"/>
    <n v="-128.97200000000001"/>
    <n v="-2"/>
  </r>
  <r>
    <x v="1667"/>
    <n v="41596496"/>
    <s v="NON-PROFESSIONAL USER"/>
    <s v="4159649690706"/>
    <s v="(66) 0835708488"/>
    <s v="831193"/>
    <x v="2"/>
    <n v="128.97200000000001"/>
    <n v="2"/>
    <n v="0.35334794520547946"/>
    <m/>
    <m/>
    <n v="0"/>
    <x v="14"/>
    <n v="-128.97200000000001"/>
    <n v="-2"/>
  </r>
  <r>
    <x v="400"/>
    <n v="6762525"/>
    <s v="CATERING BUSINESS"/>
    <s v="00676252551323"/>
    <s v="(66) 0933269545"/>
    <s v="821820"/>
    <x v="1"/>
    <n v="128.97200000000001"/>
    <n v="2"/>
    <n v="0.35334794520547946"/>
    <m/>
    <m/>
    <n v="0"/>
    <x v="14"/>
    <n v="-128.97200000000001"/>
    <n v="-2"/>
  </r>
  <r>
    <x v="1668"/>
    <n v="6103275"/>
    <s v="VARIETY FOOD SHOP"/>
    <s v="0610327531318"/>
    <s v="(66) 0818842095"/>
    <s v="831193"/>
    <x v="2"/>
    <n v="128.97200000000001"/>
    <n v="2"/>
    <n v="0.35334794520547946"/>
    <m/>
    <m/>
    <n v="0"/>
    <x v="14"/>
    <n v="-128.97200000000001"/>
    <n v="-2"/>
  </r>
  <r>
    <x v="1669"/>
    <n v="6161830"/>
    <s v="OTHER NON-FOOD SHOP"/>
    <s v="0616183080230"/>
    <s v="(66) 0849273824"/>
    <s v="835081"/>
    <x v="8"/>
    <n v="128.97200000000001"/>
    <n v="3"/>
    <n v="0.35334794520547946"/>
    <m/>
    <m/>
    <n v="0"/>
    <x v="14"/>
    <n v="-128.97200000000001"/>
    <n v="-3"/>
  </r>
  <r>
    <x v="1670"/>
    <n v="6751163"/>
    <s v="NON-PROFESSIONAL USER"/>
    <s v="00675116320706"/>
    <s v="(66) 0834315059"/>
    <s v="821820"/>
    <x v="1"/>
    <n v="128.97200000000001"/>
    <n v="2"/>
    <n v="0.35334794520547946"/>
    <m/>
    <m/>
    <n v="0"/>
    <x v="14"/>
    <n v="-128.97200000000001"/>
    <n v="-2"/>
  </r>
  <r>
    <x v="1671"/>
    <n v="6727378"/>
    <s v="VARIETY FOOD SHOP"/>
    <s v="00672737820318"/>
    <s v="(66) 0817468914"/>
    <s v="831193"/>
    <x v="2"/>
    <n v="128.97200000000001"/>
    <n v="2"/>
    <n v="0.35334794520547946"/>
    <m/>
    <m/>
    <n v="0"/>
    <x v="14"/>
    <n v="-128.97200000000001"/>
    <n v="-2"/>
  </r>
  <r>
    <x v="1672"/>
    <n v="6743240"/>
    <s v="Self-Regist: End-User"/>
    <s v="00674324060797"/>
    <s v="(66) 0650049567"/>
    <s v="821820"/>
    <x v="1"/>
    <n v="128.97200000000001"/>
    <n v="2"/>
    <n v="0.35334794520547946"/>
    <m/>
    <m/>
    <n v="0"/>
    <x v="14"/>
    <n v="-128.97200000000001"/>
    <n v="-2"/>
  </r>
  <r>
    <x v="1673"/>
    <n v="6756321"/>
    <s v="SMALL RETAIL SHOP/STALL"/>
    <s v="00675632190101"/>
    <s v="(66) 0965948934"/>
    <s v="821820"/>
    <x v="1"/>
    <n v="128.97200000000001"/>
    <n v="2"/>
    <n v="0.35334794520547946"/>
    <m/>
    <m/>
    <n v="0"/>
    <x v="14"/>
    <n v="-128.97200000000001"/>
    <n v="-2"/>
  </r>
  <r>
    <x v="1674"/>
    <n v="89005223"/>
    <s v="HOTEL &amp; RESORT ( C )"/>
    <s v="08900522321302"/>
    <s v="(66) 0831613939"/>
    <s v="821820"/>
    <x v="1"/>
    <n v="128.97200000000001"/>
    <n v="2"/>
    <n v="0.35334794520547946"/>
    <m/>
    <m/>
    <n v="0"/>
    <x v="14"/>
    <n v="-128.97200000000001"/>
    <n v="-2"/>
  </r>
  <r>
    <x v="266"/>
    <n v="23004407"/>
    <s v="MINIMART"/>
    <s v="2300440760106"/>
    <s v="(66) 0866548899"/>
    <s v="821820"/>
    <x v="1"/>
    <n v="269.15890000000002"/>
    <n v="4"/>
    <n v="0.73742164383561648"/>
    <n v="140.18690000000001"/>
    <n v="2"/>
    <n v="0.38407369863013702"/>
    <x v="43"/>
    <n v="-128.97200000000001"/>
    <n v="-2"/>
  </r>
  <r>
    <x v="1675"/>
    <n v="6755213"/>
    <s v="COFFEE/DRINKS/SNACK/BAKERY SHOP"/>
    <s v="00675521300322"/>
    <s v="(66) 0834816655"/>
    <s v="831193"/>
    <x v="2"/>
    <n v="128.97200000000001"/>
    <n v="2"/>
    <n v="0.35334794520547946"/>
    <m/>
    <m/>
    <n v="0"/>
    <x v="14"/>
    <n v="-128.97200000000001"/>
    <n v="-2"/>
  </r>
  <r>
    <x v="1676"/>
    <n v="6735158"/>
    <s v="PORK PAN/BARBECUE/SUKI"/>
    <s v="00673515810317"/>
    <s v="(66) 0994643758"/>
    <s v="831193"/>
    <x v="2"/>
    <n v="128.97200000000001"/>
    <n v="2"/>
    <n v="0.35334794520547946"/>
    <m/>
    <m/>
    <n v="0"/>
    <x v="14"/>
    <n v="-128.97200000000001"/>
    <n v="-2"/>
  </r>
  <r>
    <x v="1677"/>
    <n v="6740824"/>
    <s v="NOODLE FOOD KIOSK"/>
    <s v="00674082400320"/>
    <s v="(66) 0801261262"/>
    <s v="821820"/>
    <x v="1"/>
    <n v="128.97200000000001"/>
    <n v="2"/>
    <n v="0.35334794520547946"/>
    <m/>
    <m/>
    <n v="0"/>
    <x v="14"/>
    <n v="-128.97200000000001"/>
    <n v="-2"/>
  </r>
  <r>
    <x v="1678"/>
    <n v="14120922"/>
    <s v="SMALL RETAIL SHOP/STALL"/>
    <s v="1412092260101"/>
    <s v="(66) 0815447108"/>
    <s v="835081"/>
    <x v="8"/>
    <n v="173.83179999999999"/>
    <n v="4"/>
    <n v="0.47625150684931505"/>
    <n v="44.8598"/>
    <n v="1"/>
    <n v="0.12290356164383562"/>
    <x v="44"/>
    <n v="-128.97199999999998"/>
    <n v="-3"/>
  </r>
  <r>
    <x v="1679"/>
    <n v="6757230"/>
    <s v="OTHER FOOD KIOSK"/>
    <s v="00675723000331"/>
    <s v="(66) 0916266488"/>
    <s v="821820"/>
    <x v="1"/>
    <n v="193.458"/>
    <n v="3"/>
    <n v="0.53002191780821917"/>
    <n v="64.486000000000004"/>
    <n v="1"/>
    <n v="0.17667397260273973"/>
    <x v="44"/>
    <n v="-128.97199999999998"/>
    <n v="-2"/>
  </r>
  <r>
    <x v="1680"/>
    <n v="41609779"/>
    <s v="HOTEL &amp; RESORT ( C )"/>
    <s v="04160977911302"/>
    <s v="(66) 0956786116"/>
    <s v="835081"/>
    <x v="8"/>
    <n v="173.83170000000001"/>
    <n v="4"/>
    <n v="0.47625123287671234"/>
    <n v="44.8598"/>
    <n v="1"/>
    <n v="0.12290356164383562"/>
    <x v="44"/>
    <n v="-128.97190000000001"/>
    <n v="-3"/>
  </r>
  <r>
    <x v="502"/>
    <n v="50007985"/>
    <s v="NON-PROFESSIONAL USER"/>
    <s v="5000798540706"/>
    <s v="(66) 0897580289"/>
    <s v="831193"/>
    <x v="2"/>
    <n v="128.96260000000001"/>
    <n v="2"/>
    <n v="0.35332219178082191"/>
    <m/>
    <m/>
    <n v="0"/>
    <x v="14"/>
    <n v="-128.96260000000001"/>
    <n v="-2"/>
  </r>
  <r>
    <x v="597"/>
    <n v="6782464"/>
    <s v="NON-PROFESSIONAL USER"/>
    <s v="00678246430706"/>
    <s v="(66) 0957058660"/>
    <s v="201928"/>
    <x v="12"/>
    <n v="128.03739999999999"/>
    <n v="1"/>
    <n v="0.35078739726027397"/>
    <m/>
    <m/>
    <n v="0"/>
    <x v="14"/>
    <n v="-128.03739999999999"/>
    <n v="-1"/>
  </r>
  <r>
    <x v="1033"/>
    <n v="6787110"/>
    <s v="NON-PROFESSIONAL USER"/>
    <s v="00678711080706"/>
    <s v="(66) 0988007955"/>
    <s v="201928"/>
    <x v="12"/>
    <n v="128.03739999999999"/>
    <n v="1"/>
    <n v="0.35078739726027397"/>
    <m/>
    <m/>
    <n v="0"/>
    <x v="14"/>
    <n v="-128.03739999999999"/>
    <n v="-1"/>
  </r>
  <r>
    <x v="1681"/>
    <n v="40892578"/>
    <s v="Self-Regist: End-User"/>
    <s v="04089257830797"/>
    <s v="(66) 0628641951"/>
    <s v="821820"/>
    <x v="1"/>
    <n v="128.03739999999999"/>
    <n v="2"/>
    <n v="0.35078739726027397"/>
    <m/>
    <m/>
    <n v="0"/>
    <x v="14"/>
    <n v="-128.03739999999999"/>
    <n v="-2"/>
  </r>
  <r>
    <x v="620"/>
    <n v="6768165"/>
    <s v="NON-PROFESSIONAL USER"/>
    <s v="00676816520706"/>
    <s v="(66) 0654158947"/>
    <s v="152544"/>
    <x v="6"/>
    <n v="128.03739999999999"/>
    <n v="1"/>
    <n v="0.35078739726027397"/>
    <m/>
    <m/>
    <n v="0"/>
    <x v="14"/>
    <n v="-128.03739999999999"/>
    <n v="-1"/>
  </r>
  <r>
    <x v="1682"/>
    <n v="6764032"/>
    <s v="Self-Regist: End-User"/>
    <s v="00676403270797"/>
    <s v="(66) 0848885665"/>
    <s v="821820"/>
    <x v="1"/>
    <n v="128.03739999999999"/>
    <n v="2"/>
    <n v="0.35078739726027397"/>
    <m/>
    <m/>
    <n v="0"/>
    <x v="14"/>
    <n v="-128.03739999999999"/>
    <n v="-2"/>
  </r>
  <r>
    <x v="506"/>
    <n v="34555355"/>
    <s v="NON-PROFESSIONAL USER"/>
    <s v="03455535510706"/>
    <s v="(66) 0815303944"/>
    <s v="201928"/>
    <x v="12"/>
    <n v="128.03739999999999"/>
    <n v="1"/>
    <n v="0.35078739726027397"/>
    <m/>
    <m/>
    <n v="0"/>
    <x v="14"/>
    <n v="-128.03739999999999"/>
    <n v="-1"/>
  </r>
  <r>
    <x v="1683"/>
    <n v="6746879"/>
    <s v="THAI SPECIAL FOOD SHOP"/>
    <s v="00674687971327"/>
    <s v="(66) 0642632965"/>
    <s v="835081"/>
    <x v="8"/>
    <n v="128.03739999999999"/>
    <n v="3"/>
    <n v="0.35078739726027397"/>
    <m/>
    <m/>
    <n v="0"/>
    <x v="14"/>
    <n v="-128.03739999999999"/>
    <n v="-3"/>
  </r>
  <r>
    <x v="1684"/>
    <n v="50007602"/>
    <s v="NON-PROFESSIONAL USER"/>
    <s v="5000760231706"/>
    <s v="(66) 0860397777"/>
    <s v="201928"/>
    <x v="12"/>
    <n v="128.03739999999999"/>
    <n v="1"/>
    <n v="0.35078739726027397"/>
    <m/>
    <m/>
    <n v="0"/>
    <x v="14"/>
    <n v="-128.03739999999999"/>
    <n v="-1"/>
  </r>
  <r>
    <x v="1685"/>
    <n v="41638698"/>
    <s v="OTHER COMMERCIAL SERVICE"/>
    <s v="04163869830430"/>
    <s v="(66) 0932899519"/>
    <s v="201928"/>
    <x v="12"/>
    <n v="128.03739999999999"/>
    <n v="1"/>
    <n v="0.35078739726027397"/>
    <m/>
    <m/>
    <n v="0"/>
    <x v="14"/>
    <n v="-128.03739999999999"/>
    <n v="-1"/>
  </r>
  <r>
    <x v="241"/>
    <n v="6157614"/>
    <s v="FOUNDATION/ASSOCIATION/ROTARY"/>
    <s v="0615761490505"/>
    <s v="(66) 0924520170"/>
    <s v="821820"/>
    <x v="1"/>
    <n v="128.03739999999999"/>
    <n v="2"/>
    <n v="0.35078739726027397"/>
    <m/>
    <m/>
    <n v="0"/>
    <x v="14"/>
    <n v="-128.03739999999999"/>
    <n v="-2"/>
  </r>
  <r>
    <x v="1531"/>
    <n v="50533079"/>
    <s v="Self-Regist: End-User"/>
    <s v="05053307980797"/>
    <s v="(66) 0864800206"/>
    <s v="152544"/>
    <x v="6"/>
    <n v="128.03739999999999"/>
    <n v="1"/>
    <n v="0.35078739726027397"/>
    <m/>
    <m/>
    <n v="0"/>
    <x v="14"/>
    <n v="-128.03739999999999"/>
    <n v="-1"/>
  </r>
  <r>
    <x v="901"/>
    <n v="41640746"/>
    <s v="NON-PROFESSIONAL USER"/>
    <s v="04164074670706"/>
    <s v="(66) 0957619656"/>
    <s v="152544"/>
    <x v="6"/>
    <n v="128.03739999999999"/>
    <n v="1"/>
    <n v="0.35078739726027397"/>
    <m/>
    <m/>
    <n v="0"/>
    <x v="14"/>
    <n v="-128.03739999999999"/>
    <n v="-1"/>
  </r>
  <r>
    <x v="1335"/>
    <n v="41628440"/>
    <s v="COFFEE/DRINKS/SNACK/BAKERY SHOP"/>
    <s v="04162844012322"/>
    <s v="(66) 0864219755"/>
    <s v="201928"/>
    <x v="12"/>
    <n v="128.03739999999999"/>
    <n v="1"/>
    <n v="0.35078739726027397"/>
    <m/>
    <m/>
    <n v="0"/>
    <x v="14"/>
    <n v="-128.03739999999999"/>
    <n v="-1"/>
  </r>
  <r>
    <x v="1686"/>
    <n v="6087917"/>
    <s v="SMALL RETAIL SHOP/STALL"/>
    <s v="0608791710101"/>
    <s v="(66) 0815943292"/>
    <s v="831193"/>
    <x v="2"/>
    <n v="246.72900000000001"/>
    <n v="4"/>
    <n v="0.67596986301369866"/>
    <n v="119.6262"/>
    <n v="2"/>
    <n v="0.32774301369863013"/>
    <x v="43"/>
    <n v="-127.10280000000002"/>
    <n v="-2"/>
  </r>
  <r>
    <x v="1687"/>
    <n v="6782520"/>
    <s v="NON-PROFESSIONAL USER"/>
    <s v="00678252020706"/>
    <s v="(66) 0987810992"/>
    <s v="831193"/>
    <x v="2"/>
    <n v="187.85050000000001"/>
    <n v="3"/>
    <n v="0.51465890410958903"/>
    <n v="60.747700000000002"/>
    <n v="1"/>
    <n v="0.16643205479452056"/>
    <x v="44"/>
    <n v="-127.1028"/>
    <n v="-2"/>
  </r>
  <r>
    <x v="1688"/>
    <n v="41625927"/>
    <s v="BAKERY SHOP"/>
    <s v="04162592760321"/>
    <s v="(66) 0951692269"/>
    <s v="821820"/>
    <x v="1"/>
    <n v="127.1028"/>
    <n v="2"/>
    <n v="0.34822684931506848"/>
    <m/>
    <m/>
    <n v="0"/>
    <x v="14"/>
    <n v="-127.1028"/>
    <n v="-2"/>
  </r>
  <r>
    <x v="1689"/>
    <n v="35045567"/>
    <s v="NON-PROFESSIONAL USER"/>
    <s v="3504556721706"/>
    <s v="(66) 0835931235"/>
    <s v="831193"/>
    <x v="2"/>
    <n v="127.1028"/>
    <n v="2"/>
    <n v="0.34822684931506848"/>
    <m/>
    <m/>
    <n v="0"/>
    <x v="14"/>
    <n v="-127.1028"/>
    <n v="-2"/>
  </r>
  <r>
    <x v="1690"/>
    <n v="52027973"/>
    <s v="SMALL RETAIL SHOP/STALL"/>
    <s v="5202797330101"/>
    <s v="(66) 0814814468"/>
    <s v="821820"/>
    <x v="1"/>
    <n v="127.1028"/>
    <n v="2"/>
    <n v="0.34822684931506848"/>
    <m/>
    <m/>
    <n v="0"/>
    <x v="14"/>
    <n v="-127.1028"/>
    <n v="-2"/>
  </r>
  <r>
    <x v="1691"/>
    <n v="6773159"/>
    <s v="THAI NORTHEASTERN FOOD"/>
    <s v="00677315990307"/>
    <s v="(66) 0999122920"/>
    <s v="831193"/>
    <x v="2"/>
    <n v="127.1028"/>
    <n v="2"/>
    <n v="0.34822684931506848"/>
    <m/>
    <m/>
    <n v="0"/>
    <x v="14"/>
    <n v="-127.1028"/>
    <n v="-2"/>
  </r>
  <r>
    <x v="1692"/>
    <n v="6768820"/>
    <s v="COFFEE/DRINKS/SNACK/BAKERY SHOP"/>
    <s v="00676882060322"/>
    <s v="(66) 0637897779"/>
    <s v="821820"/>
    <x v="1"/>
    <n v="127.1028"/>
    <n v="2"/>
    <n v="0.34822684931506848"/>
    <m/>
    <m/>
    <n v="0"/>
    <x v="14"/>
    <n v="-127.1028"/>
    <n v="-2"/>
  </r>
  <r>
    <x v="1693"/>
    <n v="6786470"/>
    <s v="Self-Regist: End-User"/>
    <s v="00678647080797"/>
    <s v="(66) 0970030848"/>
    <s v="821820"/>
    <x v="1"/>
    <n v="127.1028"/>
    <n v="2"/>
    <n v="0.34822684931506848"/>
    <m/>
    <m/>
    <n v="0"/>
    <x v="14"/>
    <n v="-127.1028"/>
    <n v="-2"/>
  </r>
  <r>
    <x v="1694"/>
    <n v="6742506"/>
    <s v="NON-PROFESSIONAL USER"/>
    <s v="00674250660706"/>
    <s v="(66) 0617143892"/>
    <s v="821820"/>
    <x v="1"/>
    <n v="127.1028"/>
    <n v="2"/>
    <n v="0.34822684931506848"/>
    <m/>
    <m/>
    <n v="0"/>
    <x v="14"/>
    <n v="-127.1028"/>
    <n v="-2"/>
  </r>
  <r>
    <x v="1695"/>
    <n v="6786431"/>
    <s v="Self-Regist: End-User"/>
    <s v="00678643160797"/>
    <s v="(66) 0839236967"/>
    <s v="831193"/>
    <x v="2"/>
    <n v="127.1028"/>
    <n v="2"/>
    <n v="0.34822684931506848"/>
    <m/>
    <m/>
    <n v="0"/>
    <x v="14"/>
    <n v="-127.1028"/>
    <n v="-2"/>
  </r>
  <r>
    <x v="1696"/>
    <n v="34059014"/>
    <s v="VARIETY FOOD SHOP"/>
    <s v="3405901430318"/>
    <s v="(66) 0951156868"/>
    <s v="821820"/>
    <x v="1"/>
    <n v="127.1028"/>
    <n v="2"/>
    <n v="0.34822684931506848"/>
    <m/>
    <m/>
    <n v="0"/>
    <x v="14"/>
    <n v="-127.1028"/>
    <n v="-2"/>
  </r>
  <r>
    <x v="1697"/>
    <n v="6764637"/>
    <s v="Self-Regist: End-User"/>
    <s v="00676463780797"/>
    <s v="(66) 0618589525"/>
    <s v="831193"/>
    <x v="2"/>
    <n v="127.1028"/>
    <n v="2"/>
    <n v="0.34822684931506848"/>
    <m/>
    <m/>
    <n v="0"/>
    <x v="14"/>
    <n v="-127.1028"/>
    <n v="-2"/>
  </r>
  <r>
    <x v="1698"/>
    <n v="41008874"/>
    <s v="NOODLE FOOD KIOSK"/>
    <s v="4100887460320"/>
    <s v="(66) 0846086214"/>
    <s v="821820"/>
    <x v="1"/>
    <n v="127.1028"/>
    <n v="2"/>
    <n v="0.34822684931506848"/>
    <m/>
    <m/>
    <n v="0"/>
    <x v="14"/>
    <n v="-127.1028"/>
    <n v="-2"/>
  </r>
  <r>
    <x v="1699"/>
    <n v="6787425"/>
    <s v="Self-Regist: End-User"/>
    <s v="00678742590797"/>
    <s v="(66) 0821499696"/>
    <s v="821820"/>
    <x v="1"/>
    <n v="127.1028"/>
    <n v="2"/>
    <n v="0.34822684931506848"/>
    <m/>
    <m/>
    <n v="0"/>
    <x v="14"/>
    <n v="-127.1028"/>
    <n v="-2"/>
  </r>
  <r>
    <x v="1700"/>
    <n v="6752844"/>
    <s v="NON-PROFESSIONAL USER"/>
    <s v="00675284471706"/>
    <s v="(66) 0979314302"/>
    <s v="831193"/>
    <x v="2"/>
    <n v="127.1028"/>
    <n v="2"/>
    <n v="0.34822684931506848"/>
    <m/>
    <m/>
    <n v="0"/>
    <x v="14"/>
    <n v="-127.1028"/>
    <n v="-2"/>
  </r>
  <r>
    <x v="1701"/>
    <n v="6768385"/>
    <s v="CATERING BUSINESS"/>
    <s v="00676838501323"/>
    <s v="(66) 0956959119"/>
    <s v="831193"/>
    <x v="2"/>
    <n v="127.1028"/>
    <n v="2"/>
    <n v="0.34822684931506848"/>
    <m/>
    <m/>
    <n v="0"/>
    <x v="14"/>
    <n v="-127.1028"/>
    <n v="-2"/>
  </r>
  <r>
    <x v="1702"/>
    <n v="6790867"/>
    <s v="NON-PROFESSIONAL USER"/>
    <s v="00679086750706"/>
    <s v="(66) 0640296397"/>
    <s v="831193"/>
    <x v="2"/>
    <n v="187.85040000000001"/>
    <n v="3"/>
    <n v="0.51465863013698632"/>
    <n v="60.747700000000002"/>
    <n v="1"/>
    <n v="0.16643205479452056"/>
    <x v="44"/>
    <n v="-127.1027"/>
    <n v="-2"/>
  </r>
  <r>
    <x v="1703"/>
    <n v="6738402"/>
    <s v="COFFEE/DRINKS/SNACK/BAKERY SHOP"/>
    <s v="00673840291322"/>
    <s v="(66) 0908933472"/>
    <s v="835081"/>
    <x v="8"/>
    <n v="126.1683"/>
    <n v="3"/>
    <n v="0.34566657534246575"/>
    <m/>
    <m/>
    <n v="0"/>
    <x v="14"/>
    <n v="-126.1683"/>
    <n v="-3"/>
  </r>
  <r>
    <x v="1704"/>
    <n v="6746286"/>
    <s v="Self-Regist: End-User"/>
    <s v="00674628630797"/>
    <s v="(66) 0956965697"/>
    <s v="835081"/>
    <x v="8"/>
    <n v="126.1683"/>
    <n v="3"/>
    <n v="0.34566657534246575"/>
    <m/>
    <m/>
    <n v="0"/>
    <x v="14"/>
    <n v="-126.1683"/>
    <n v="-3"/>
  </r>
  <r>
    <x v="1705"/>
    <n v="6801141"/>
    <s v="Self-Regist: End-User"/>
    <s v="00680114150797"/>
    <s v="(66) 0923383785"/>
    <s v="201928"/>
    <x v="12"/>
    <n v="126.1682"/>
    <n v="1"/>
    <n v="0.34566630136986298"/>
    <m/>
    <m/>
    <n v="0"/>
    <x v="14"/>
    <n v="-126.1682"/>
    <n v="-1"/>
  </r>
  <r>
    <x v="1706"/>
    <n v="6792293"/>
    <s v="NON-PROFESSIONAL USER"/>
    <s v="00679229390706"/>
    <s v="(66) 0641256061"/>
    <s v="201928"/>
    <x v="12"/>
    <n v="126.1682"/>
    <n v="1"/>
    <n v="0.34566630136986298"/>
    <m/>
    <m/>
    <n v="0"/>
    <x v="14"/>
    <n v="-126.1682"/>
    <n v="-1"/>
  </r>
  <r>
    <x v="1707"/>
    <n v="41633073"/>
    <s v="NON-PROFESSIONAL USER"/>
    <s v="04163307380706"/>
    <s v="(66) 0659602083"/>
    <s v="201928"/>
    <x v="12"/>
    <n v="126.1682"/>
    <n v="1"/>
    <n v="0.34566630136986298"/>
    <m/>
    <m/>
    <n v="0"/>
    <x v="14"/>
    <n v="-126.1682"/>
    <n v="-1"/>
  </r>
  <r>
    <x v="1708"/>
    <n v="6776182"/>
    <s v="NON-PROFESSIONAL USER"/>
    <s v="00677618270706"/>
    <s v="(66) 0928083358"/>
    <s v="201928"/>
    <x v="12"/>
    <n v="126.1682"/>
    <n v="1"/>
    <n v="0.34566630136986298"/>
    <m/>
    <m/>
    <n v="0"/>
    <x v="14"/>
    <n v="-126.1682"/>
    <n v="-1"/>
  </r>
  <r>
    <x v="1709"/>
    <n v="57932515"/>
    <s v="Self-Regist: End-User"/>
    <s v="05793251590797"/>
    <s v="(66) 0636432811"/>
    <s v="201928"/>
    <x v="12"/>
    <n v="126.1682"/>
    <n v="1"/>
    <n v="0.34566630136986298"/>
    <m/>
    <m/>
    <n v="0"/>
    <x v="14"/>
    <n v="-126.1682"/>
    <n v="-1"/>
  </r>
  <r>
    <x v="1710"/>
    <n v="6785236"/>
    <s v="NON-PROFESSIONAL USER"/>
    <s v="00678523650706"/>
    <s v="(66) 0619278002"/>
    <s v="201928"/>
    <x v="12"/>
    <n v="126.1682"/>
    <n v="1"/>
    <n v="0.34566630136986298"/>
    <m/>
    <m/>
    <n v="0"/>
    <x v="14"/>
    <n v="-126.1682"/>
    <n v="-1"/>
  </r>
  <r>
    <x v="1711"/>
    <n v="6174921"/>
    <s v="NON-PROFESSIONAL USER"/>
    <s v="0617492140706"/>
    <s v="(66) 0817642728"/>
    <s v="152544"/>
    <x v="6"/>
    <n v="126.1682"/>
    <n v="1"/>
    <n v="0.34566630136986298"/>
    <m/>
    <m/>
    <n v="0"/>
    <x v="14"/>
    <n v="-126.1682"/>
    <n v="-1"/>
  </r>
  <r>
    <x v="1712"/>
    <n v="41641364"/>
    <s v="NON-PROFESSIONAL USER"/>
    <s v="04164136460706"/>
    <s v="(66) 0949508803"/>
    <s v="201928"/>
    <x v="12"/>
    <n v="126.1682"/>
    <n v="1"/>
    <n v="0.34566630136986298"/>
    <m/>
    <m/>
    <n v="0"/>
    <x v="14"/>
    <n v="-126.1682"/>
    <n v="-1"/>
  </r>
  <r>
    <x v="1713"/>
    <n v="6771767"/>
    <s v="NON-PROFESSIONAL USER"/>
    <s v="00677176730706"/>
    <s v="(66) 0918586663"/>
    <s v="201928"/>
    <x v="12"/>
    <n v="126.1682"/>
    <n v="1"/>
    <n v="0.34566630136986298"/>
    <m/>
    <m/>
    <n v="0"/>
    <x v="14"/>
    <n v="-126.1682"/>
    <n v="-1"/>
  </r>
  <r>
    <x v="1714"/>
    <n v="6792499"/>
    <s v="Self-Regist: End-User"/>
    <s v="00679249940797"/>
    <s v="(66) 0814724355"/>
    <s v="201928"/>
    <x v="12"/>
    <n v="126.1682"/>
    <n v="1"/>
    <n v="0.34566630136986298"/>
    <m/>
    <m/>
    <n v="0"/>
    <x v="14"/>
    <n v="-126.1682"/>
    <n v="-1"/>
  </r>
  <r>
    <x v="1715"/>
    <n v="6770239"/>
    <s v="OTHER WESTERN FOOD"/>
    <s v="00677023911315"/>
    <s v="(66) 0888065011"/>
    <s v="152544"/>
    <x v="6"/>
    <n v="126.1682"/>
    <n v="1"/>
    <n v="0.34566630136986298"/>
    <m/>
    <m/>
    <n v="0"/>
    <x v="14"/>
    <n v="-126.1682"/>
    <n v="-1"/>
  </r>
  <r>
    <x v="1716"/>
    <n v="6763800"/>
    <s v="Self-Regist: End-User"/>
    <s v="00676380010797"/>
    <s v="(66) 0965121797"/>
    <s v="201928"/>
    <x v="12"/>
    <n v="126.1682"/>
    <n v="1"/>
    <n v="0.34566630136986298"/>
    <m/>
    <m/>
    <n v="0"/>
    <x v="14"/>
    <n v="-126.1682"/>
    <n v="-1"/>
  </r>
  <r>
    <x v="1717"/>
    <n v="6760900"/>
    <s v="Self-Regist: End-User"/>
    <s v="00676090011797"/>
    <s v="(66) 0930632708"/>
    <s v="201928"/>
    <x v="12"/>
    <n v="126.1682"/>
    <n v="1"/>
    <n v="0.34566630136986298"/>
    <m/>
    <m/>
    <n v="0"/>
    <x v="14"/>
    <n v="-126.1682"/>
    <n v="-1"/>
  </r>
  <r>
    <x v="1718"/>
    <n v="6756318"/>
    <s v="NON-PROFESSIONAL USER"/>
    <s v="00675631840706"/>
    <s v="(66) 0956789368"/>
    <s v="201928"/>
    <x v="12"/>
    <n v="126.1682"/>
    <n v="1"/>
    <n v="0.34566630136986298"/>
    <m/>
    <m/>
    <n v="0"/>
    <x v="14"/>
    <n v="-126.1682"/>
    <n v="-1"/>
  </r>
  <r>
    <x v="1719"/>
    <n v="6780341"/>
    <s v="Self-Regist: End-User"/>
    <s v="00678034120797"/>
    <s v="(66) 0990916496"/>
    <s v="835081"/>
    <x v="8"/>
    <n v="126.1682"/>
    <n v="3"/>
    <n v="0.34566630136986298"/>
    <m/>
    <m/>
    <n v="0"/>
    <x v="14"/>
    <n v="-126.1682"/>
    <n v="-3"/>
  </r>
  <r>
    <x v="37"/>
    <n v="6781165"/>
    <s v="VARIETY FOOD SHOP"/>
    <s v="00678116570318"/>
    <s v="(66) xxxxxxxxxx"/>
    <s v="835081"/>
    <x v="8"/>
    <n v="126.1682"/>
    <n v="3"/>
    <n v="0.34566630136986298"/>
    <m/>
    <m/>
    <n v="0"/>
    <x v="14"/>
    <n v="-126.1682"/>
    <n v="-3"/>
  </r>
  <r>
    <x v="1720"/>
    <n v="6090435"/>
    <s v="APARTMENT/DORMITORY"/>
    <s v="0609043511301"/>
    <s v="(66) 0855297888"/>
    <s v="201928"/>
    <x v="12"/>
    <n v="126.1682"/>
    <n v="1"/>
    <n v="0.34566630136986298"/>
    <m/>
    <m/>
    <n v="0"/>
    <x v="14"/>
    <n v="-126.1682"/>
    <n v="-1"/>
  </r>
  <r>
    <x v="1721"/>
    <n v="50531053"/>
    <s v="NOODLE FOOD SHOP"/>
    <s v="05053105330319"/>
    <s v="(66) 0643239597"/>
    <s v="835081"/>
    <x v="8"/>
    <n v="126.1682"/>
    <n v="3"/>
    <n v="0.34566630136986298"/>
    <m/>
    <m/>
    <n v="0"/>
    <x v="14"/>
    <n v="-126.1682"/>
    <n v="-3"/>
  </r>
  <r>
    <x v="1722"/>
    <n v="6775632"/>
    <s v="SMALL RETAIL SHOP/STALL"/>
    <s v="00677563260101"/>
    <s v="(66) 0821902059"/>
    <s v="152544"/>
    <x v="6"/>
    <n v="126.1682"/>
    <n v="1"/>
    <n v="0.34566630136986298"/>
    <m/>
    <m/>
    <n v="0"/>
    <x v="14"/>
    <n v="-126.1682"/>
    <n v="-1"/>
  </r>
  <r>
    <x v="1723"/>
    <n v="50520797"/>
    <s v="NON-PROFESSIONAL USER"/>
    <s v="05052079790706"/>
    <s v="(66) 0935164289"/>
    <s v="835081"/>
    <x v="8"/>
    <n v="126.1682"/>
    <n v="3"/>
    <n v="0.34566630136986298"/>
    <m/>
    <m/>
    <n v="0"/>
    <x v="14"/>
    <n v="-126.1682"/>
    <n v="-3"/>
  </r>
  <r>
    <x v="1724"/>
    <n v="6175848"/>
    <s v="NON-PROFESSIONAL USER"/>
    <s v="0617584810706"/>
    <s v="(66) 0946123848"/>
    <s v="201928"/>
    <x v="12"/>
    <n v="126.1682"/>
    <n v="1"/>
    <n v="0.34566630136986298"/>
    <m/>
    <m/>
    <n v="0"/>
    <x v="14"/>
    <n v="-126.1682"/>
    <n v="-1"/>
  </r>
  <r>
    <x v="1725"/>
    <n v="6780496"/>
    <s v="Self-Regist: End-User"/>
    <s v="00678049690797"/>
    <s v="(66) 0622588887"/>
    <s v="835081"/>
    <x v="8"/>
    <n v="126.1682"/>
    <n v="3"/>
    <n v="0.34566630136986298"/>
    <m/>
    <m/>
    <n v="0"/>
    <x v="14"/>
    <n v="-126.1682"/>
    <n v="-3"/>
  </r>
  <r>
    <x v="1726"/>
    <n v="6757294"/>
    <s v="NON-PROFESSIONAL USER"/>
    <s v="00675729430706"/>
    <s v="(66) 0623621113"/>
    <s v="835081"/>
    <x v="8"/>
    <n v="126.1682"/>
    <n v="3"/>
    <n v="0.34566630136986298"/>
    <m/>
    <m/>
    <n v="0"/>
    <x v="14"/>
    <n v="-126.1682"/>
    <n v="-3"/>
  </r>
  <r>
    <x v="1727"/>
    <n v="6026486"/>
    <s v="DRINKS &amp; ALCOHOL WHOLESALER"/>
    <s v="0602648620605"/>
    <s v="(66) 0948236995"/>
    <s v="201928"/>
    <x v="12"/>
    <n v="126.1682"/>
    <n v="1"/>
    <n v="0.34566630136986298"/>
    <m/>
    <m/>
    <n v="0"/>
    <x v="14"/>
    <n v="-126.1682"/>
    <n v="-1"/>
  </r>
  <r>
    <x v="1061"/>
    <n v="81014993"/>
    <s v="COFFEE/DRINKS/SNACK/BAKERY SHOP"/>
    <s v="08101499350322"/>
    <s v="(66) 0832596962"/>
    <s v="152544"/>
    <x v="6"/>
    <n v="126.1682"/>
    <n v="1"/>
    <n v="0.34566630136986298"/>
    <m/>
    <m/>
    <n v="0"/>
    <x v="14"/>
    <n v="-126.1682"/>
    <n v="-1"/>
  </r>
  <r>
    <x v="1061"/>
    <n v="81014993"/>
    <s v="COFFEE/DRINKS/SNACK/BAKERY SHOP"/>
    <s v="08101499350322"/>
    <s v="(66) 0832596962"/>
    <s v="201928"/>
    <x v="12"/>
    <n v="126.1682"/>
    <n v="1"/>
    <n v="0.34566630136986298"/>
    <m/>
    <m/>
    <n v="0"/>
    <x v="14"/>
    <n v="-126.1682"/>
    <n v="-1"/>
  </r>
  <r>
    <x v="1728"/>
    <n v="6736145"/>
    <s v="OTHER COMMERCIAL SERVICE"/>
    <s v="00673614550430"/>
    <s v="(66) 0934266592"/>
    <s v="201928"/>
    <x v="12"/>
    <n v="126.1682"/>
    <n v="1"/>
    <n v="0.34566630136986298"/>
    <m/>
    <m/>
    <n v="0"/>
    <x v="14"/>
    <n v="-126.1682"/>
    <n v="-1"/>
  </r>
  <r>
    <x v="1729"/>
    <n v="50009099"/>
    <s v="SMALL RETAIL SHOP/STALL"/>
    <s v="5000909970101"/>
    <s v="(66) 0932311432"/>
    <s v="835081"/>
    <x v="8"/>
    <n v="126.1682"/>
    <n v="3"/>
    <n v="0.34566630136986298"/>
    <m/>
    <m/>
    <n v="0"/>
    <x v="14"/>
    <n v="-126.1682"/>
    <n v="-3"/>
  </r>
  <r>
    <x v="1730"/>
    <n v="41604263"/>
    <s v="COFFEE/DRINKS/SNACK/BAKERY SHOP"/>
    <s v="04160426311322"/>
    <s v="(66) 0815446177"/>
    <s v="201928"/>
    <x v="12"/>
    <n v="126.1682"/>
    <n v="1"/>
    <n v="0.34566630136986298"/>
    <m/>
    <m/>
    <n v="0"/>
    <x v="14"/>
    <n v="-126.1682"/>
    <n v="-1"/>
  </r>
  <r>
    <x v="1731"/>
    <n v="6718043"/>
    <s v="THAI FOOD"/>
    <s v="0671804330306"/>
    <s v="(66) 0914786433"/>
    <s v="835081"/>
    <x v="8"/>
    <n v="126.1682"/>
    <n v="3"/>
    <n v="0.34566630136986298"/>
    <m/>
    <m/>
    <n v="0"/>
    <x v="14"/>
    <n v="-126.1682"/>
    <n v="-3"/>
  </r>
  <r>
    <x v="1732"/>
    <n v="6737068"/>
    <s v="SMALL RETAIL SHOP/STALL"/>
    <s v="00673706810101"/>
    <s v="(66) 0871693198"/>
    <s v="835081"/>
    <x v="8"/>
    <n v="126.1682"/>
    <n v="3"/>
    <n v="0.34566630136986298"/>
    <m/>
    <m/>
    <n v="0"/>
    <x v="14"/>
    <n v="-126.1682"/>
    <n v="-3"/>
  </r>
  <r>
    <x v="398"/>
    <n v="6154786"/>
    <s v="MEDICAL STATION (HOSPITAL/CLINIC)"/>
    <s v="0615478680501"/>
    <m/>
    <s v="201928"/>
    <x v="12"/>
    <n v="126.1682"/>
    <n v="1"/>
    <n v="0.34566630136986298"/>
    <m/>
    <m/>
    <n v="0"/>
    <x v="14"/>
    <n v="-126.1682"/>
    <n v="-1"/>
  </r>
  <r>
    <x v="1733"/>
    <n v="6154008"/>
    <s v="OTHER NON-FOOD SHOP"/>
    <s v="0615400820230"/>
    <s v="(66) 0816712410"/>
    <s v="201928"/>
    <x v="12"/>
    <n v="126.1682"/>
    <n v="1"/>
    <n v="0.34566630136986298"/>
    <m/>
    <m/>
    <n v="0"/>
    <x v="14"/>
    <n v="-126.1682"/>
    <n v="-1"/>
  </r>
  <r>
    <x v="1734"/>
    <n v="6720539"/>
    <s v="SMALL RETAIL SHOP/STALL"/>
    <s v="0672053910101"/>
    <s v="(66) 0817846843"/>
    <s v="152544"/>
    <x v="6"/>
    <n v="126.1682"/>
    <n v="1"/>
    <n v="0.34566630136986298"/>
    <m/>
    <m/>
    <n v="0"/>
    <x v="14"/>
    <n v="-126.1682"/>
    <n v="-1"/>
  </r>
  <r>
    <x v="34"/>
    <n v="6739155"/>
    <s v="THAI SPECIAL FOOD SHOP"/>
    <s v="00673915550327"/>
    <s v="(66) 0899551178"/>
    <s v="201928"/>
    <x v="12"/>
    <n v="126.1682"/>
    <n v="1"/>
    <n v="0.34566630136986298"/>
    <m/>
    <m/>
    <n v="0"/>
    <x v="14"/>
    <n v="-126.1682"/>
    <n v="-1"/>
  </r>
  <r>
    <x v="1735"/>
    <n v="6745026"/>
    <s v="SMALL RETAIL SHOP/STALL"/>
    <s v="00674502670101"/>
    <s v="(66) 0810285181"/>
    <s v="152544"/>
    <x v="6"/>
    <n v="126.1682"/>
    <n v="1"/>
    <n v="0.34566630136986298"/>
    <m/>
    <m/>
    <n v="0"/>
    <x v="14"/>
    <n v="-126.1682"/>
    <n v="-1"/>
  </r>
  <r>
    <x v="1736"/>
    <n v="2756836"/>
    <s v="INTERNET-CHANNEL END-USER"/>
    <s v="00275683660710"/>
    <s v="(66) 0897037749"/>
    <s v="835081"/>
    <x v="8"/>
    <n v="126.1682"/>
    <n v="3"/>
    <n v="0.34566630136986298"/>
    <m/>
    <m/>
    <n v="0"/>
    <x v="14"/>
    <n v="-126.1682"/>
    <n v="-3"/>
  </r>
  <r>
    <x v="452"/>
    <n v="6771359"/>
    <s v="MINIMART"/>
    <s v="00677135970106"/>
    <s v="(66) 0642292624"/>
    <s v="201928"/>
    <x v="12"/>
    <n v="126.1682"/>
    <n v="1"/>
    <n v="0.34566630136986298"/>
    <m/>
    <m/>
    <n v="0"/>
    <x v="14"/>
    <n v="-126.1682"/>
    <n v="-1"/>
  </r>
  <r>
    <x v="1737"/>
    <n v="41032085"/>
    <s v="NON-PROFESSIONAL USER"/>
    <s v="4103208540706"/>
    <m/>
    <s v="201928"/>
    <x v="12"/>
    <n v="126.1682"/>
    <n v="1"/>
    <n v="0.34566630136986298"/>
    <m/>
    <m/>
    <n v="0"/>
    <x v="14"/>
    <n v="-126.1682"/>
    <n v="-1"/>
  </r>
  <r>
    <x v="1552"/>
    <n v="34543882"/>
    <s v="THAI FOOD"/>
    <s v="03454388211306"/>
    <s v="(66) 0856227660"/>
    <s v="152544"/>
    <x v="6"/>
    <n v="126.1682"/>
    <n v="1"/>
    <n v="0.34566630136986298"/>
    <m/>
    <m/>
    <n v="0"/>
    <x v="14"/>
    <n v="-126.1682"/>
    <n v="-1"/>
  </r>
  <r>
    <x v="1738"/>
    <n v="52554141"/>
    <s v="SMALL RETAIL SHOP/STALL"/>
    <s v="05255414161101"/>
    <s v="(66) 0932193742"/>
    <s v="152544"/>
    <x v="6"/>
    <n v="126.1682"/>
    <n v="1"/>
    <n v="0.34566630136986298"/>
    <m/>
    <m/>
    <n v="0"/>
    <x v="14"/>
    <n v="-126.1682"/>
    <n v="-1"/>
  </r>
  <r>
    <x v="1739"/>
    <n v="6744155"/>
    <s v="Self-Regist: End-User"/>
    <s v="00674415540797"/>
    <s v="0898536685"/>
    <s v="201928"/>
    <x v="12"/>
    <n v="126.1682"/>
    <n v="1"/>
    <n v="0.34566630136986298"/>
    <m/>
    <m/>
    <n v="0"/>
    <x v="14"/>
    <n v="-126.1682"/>
    <n v="-1"/>
  </r>
  <r>
    <x v="1740"/>
    <n v="6046666"/>
    <s v="OTHER COMMERCIAL SERVICE"/>
    <s v="0604666611430"/>
    <m/>
    <s v="835081"/>
    <x v="8"/>
    <n v="126.1682"/>
    <n v="3"/>
    <n v="0.34566630136986298"/>
    <m/>
    <m/>
    <n v="0"/>
    <x v="14"/>
    <n v="-126.1682"/>
    <n v="-3"/>
  </r>
  <r>
    <x v="1741"/>
    <n v="6612303"/>
    <s v="NON-PROFESSIONAL USER"/>
    <s v="0661230320706"/>
    <s v="(66) 0891752955"/>
    <s v="201928"/>
    <x v="12"/>
    <n v="126.1682"/>
    <n v="1"/>
    <n v="0.34566630136986298"/>
    <m/>
    <m/>
    <n v="0"/>
    <x v="14"/>
    <n v="-126.1682"/>
    <n v="-1"/>
  </r>
  <r>
    <x v="1742"/>
    <n v="6056301"/>
    <s v="OTHER NON-FOOD SHOP"/>
    <s v="0605630140230"/>
    <m/>
    <s v="201928"/>
    <x v="12"/>
    <n v="126.1682"/>
    <n v="1"/>
    <n v="0.34566630136986298"/>
    <m/>
    <m/>
    <n v="0"/>
    <x v="14"/>
    <n v="-126.1682"/>
    <n v="-1"/>
  </r>
  <r>
    <x v="1743"/>
    <n v="804028355"/>
    <s v="NON-PROFESSIONAL USER"/>
    <s v="80402835500797"/>
    <s v="(66) 0993714147"/>
    <s v="831193"/>
    <x v="2"/>
    <n v="125.2337"/>
    <n v="2"/>
    <n v="0.34310602739726026"/>
    <m/>
    <m/>
    <n v="0"/>
    <x v="14"/>
    <n v="-125.2337"/>
    <n v="-2"/>
  </r>
  <r>
    <x v="1744"/>
    <n v="6785084"/>
    <s v="Self-Regist: End-User"/>
    <s v="00678508490797"/>
    <s v="(66) 0610767205"/>
    <s v="831193"/>
    <x v="2"/>
    <n v="125.2337"/>
    <n v="2"/>
    <n v="0.34310602739726026"/>
    <m/>
    <m/>
    <n v="0"/>
    <x v="14"/>
    <n v="-125.2337"/>
    <n v="-2"/>
  </r>
  <r>
    <x v="1465"/>
    <n v="6784060"/>
    <s v="DAYPASS - END-USER"/>
    <s v="00678406050707"/>
    <s v="N/A"/>
    <s v="831193"/>
    <x v="2"/>
    <n v="125.2337"/>
    <n v="2"/>
    <n v="0.34310602739726026"/>
    <m/>
    <m/>
    <n v="0"/>
    <x v="14"/>
    <n v="-125.2337"/>
    <n v="-2"/>
  </r>
  <r>
    <x v="1745"/>
    <n v="34021181"/>
    <s v="OFFICE (GOVERNMENT SECTOR)"/>
    <s v="3402118170503"/>
    <s v="(66) 0819507719"/>
    <s v="831193"/>
    <x v="2"/>
    <n v="125.2337"/>
    <n v="2"/>
    <n v="0.34310602739726026"/>
    <m/>
    <m/>
    <n v="0"/>
    <x v="14"/>
    <n v="-125.2337"/>
    <n v="-2"/>
  </r>
  <r>
    <x v="1746"/>
    <n v="6788469"/>
    <s v="Self-Regist: End-User"/>
    <s v="00678846911797"/>
    <s v="(66) 0900526655"/>
    <s v="831193"/>
    <x v="2"/>
    <n v="125.2337"/>
    <n v="2"/>
    <n v="0.34310602739726026"/>
    <m/>
    <m/>
    <n v="0"/>
    <x v="14"/>
    <n v="-125.2337"/>
    <n v="-2"/>
  </r>
  <r>
    <x v="1747"/>
    <n v="6796839"/>
    <s v="Self-Regist: End-User"/>
    <s v="00679683920797"/>
    <s v="(66) 0816080275"/>
    <s v="821820"/>
    <x v="1"/>
    <n v="125.2337"/>
    <n v="2"/>
    <n v="0.34310602739726026"/>
    <m/>
    <m/>
    <n v="0"/>
    <x v="14"/>
    <n v="-125.2337"/>
    <n v="-2"/>
  </r>
  <r>
    <x v="1748"/>
    <n v="6776009"/>
    <s v="NON-PROFESSIONAL USER"/>
    <s v="00677600920706"/>
    <s v="(66) 0630135341"/>
    <s v="831193"/>
    <x v="2"/>
    <n v="125.2337"/>
    <n v="2"/>
    <n v="0.34310602739726026"/>
    <m/>
    <m/>
    <n v="0"/>
    <x v="14"/>
    <n v="-125.2337"/>
    <n v="-2"/>
  </r>
  <r>
    <x v="1749"/>
    <n v="50528344"/>
    <s v="NON-PROFESSIONAL USER"/>
    <s v="05052834480706"/>
    <s v="(66) 0864385797"/>
    <s v="831193"/>
    <x v="2"/>
    <n v="125.2337"/>
    <n v="2"/>
    <n v="0.34310602739726026"/>
    <m/>
    <m/>
    <n v="0"/>
    <x v="14"/>
    <n v="-125.2337"/>
    <n v="-2"/>
  </r>
  <r>
    <x v="1750"/>
    <n v="6733013"/>
    <s v="THAI SPECIAL FOOD SHOP"/>
    <s v="00673301312327"/>
    <s v="(66) 0892629919"/>
    <s v="831193"/>
    <x v="2"/>
    <n v="125.2337"/>
    <n v="2"/>
    <n v="0.34310602739726026"/>
    <m/>
    <m/>
    <n v="0"/>
    <x v="14"/>
    <n v="-125.2337"/>
    <n v="-2"/>
  </r>
  <r>
    <x v="1751"/>
    <n v="34559455"/>
    <s v="Self-Regist: End-User"/>
    <s v="03455945580797"/>
    <s v="(66) 0966822298"/>
    <s v="821820"/>
    <x v="1"/>
    <n v="125.2337"/>
    <n v="2"/>
    <n v="0.34310602739726026"/>
    <m/>
    <m/>
    <n v="0"/>
    <x v="14"/>
    <n v="-125.2337"/>
    <n v="-2"/>
  </r>
  <r>
    <x v="1752"/>
    <n v="6755121"/>
    <s v="SMALL RETAIL SHOP/STALL"/>
    <s v="00675512140101"/>
    <s v="(66) 0817162479"/>
    <s v="831193"/>
    <x v="2"/>
    <n v="125.2337"/>
    <n v="2"/>
    <n v="0.34310602739726026"/>
    <m/>
    <m/>
    <n v="0"/>
    <x v="14"/>
    <n v="-125.2337"/>
    <n v="-2"/>
  </r>
  <r>
    <x v="1753"/>
    <n v="6777012"/>
    <s v="NON-PROFESSIONAL USER"/>
    <s v="00677701220706"/>
    <s v="(66) 0966989934"/>
    <s v="821820"/>
    <x v="1"/>
    <n v="125.2337"/>
    <n v="2"/>
    <n v="0.34310602739726026"/>
    <m/>
    <m/>
    <n v="0"/>
    <x v="14"/>
    <n v="-125.2337"/>
    <n v="-2"/>
  </r>
  <r>
    <x v="1754"/>
    <n v="6147617"/>
    <s v="OTHER NON-FOOD SHOP"/>
    <s v="0614761700230"/>
    <s v="(66) 041720673"/>
    <s v="821820"/>
    <x v="1"/>
    <n v="125.2337"/>
    <n v="2"/>
    <n v="0.34310602739726026"/>
    <m/>
    <m/>
    <n v="0"/>
    <x v="14"/>
    <n v="-125.2337"/>
    <n v="-2"/>
  </r>
  <r>
    <x v="334"/>
    <n v="6725119"/>
    <s v="SMALL RETAIL SHOP/STALL"/>
    <s v="00672511930101"/>
    <s v="(66) 0804927290"/>
    <s v="821820"/>
    <x v="1"/>
    <n v="125.2337"/>
    <n v="2"/>
    <n v="0.34310602739726026"/>
    <m/>
    <m/>
    <n v="0"/>
    <x v="14"/>
    <n v="-125.2337"/>
    <n v="-2"/>
  </r>
  <r>
    <x v="1755"/>
    <n v="6131767"/>
    <s v="SMALL RETAIL SHOP/STALL"/>
    <s v="0613176740101"/>
    <s v="(66) 0819616779"/>
    <s v="831193"/>
    <x v="2"/>
    <n v="125.2337"/>
    <n v="2"/>
    <n v="0.34310602739726026"/>
    <m/>
    <m/>
    <n v="0"/>
    <x v="14"/>
    <n v="-125.2337"/>
    <n v="-2"/>
  </r>
  <r>
    <x v="1756"/>
    <n v="6788066"/>
    <s v="NON-PROFESSIONAL USER"/>
    <s v="00678806630706"/>
    <s v="(66) 0951375124"/>
    <s v="831193"/>
    <x v="2"/>
    <n v="125.2337"/>
    <n v="2"/>
    <n v="0.34310602739726026"/>
    <m/>
    <m/>
    <n v="0"/>
    <x v="14"/>
    <n v="-125.2337"/>
    <n v="-2"/>
  </r>
  <r>
    <x v="1757"/>
    <n v="6165787"/>
    <s v="DRINKS &amp; ALCOHOL WHOLESALER"/>
    <s v="0616578720605"/>
    <s v="(66) 0899529121"/>
    <s v="821820"/>
    <x v="1"/>
    <n v="125.2337"/>
    <n v="2"/>
    <n v="0.34310602739726026"/>
    <m/>
    <m/>
    <n v="0"/>
    <x v="14"/>
    <n v="-125.2337"/>
    <n v="-2"/>
  </r>
  <r>
    <x v="1758"/>
    <n v="6785870"/>
    <s v="OTHER FOOD KIOSK"/>
    <s v="00678587000331"/>
    <s v="(66) 0640621083"/>
    <s v="821820"/>
    <x v="1"/>
    <n v="125.2337"/>
    <n v="2"/>
    <n v="0.34310602739726026"/>
    <m/>
    <m/>
    <n v="0"/>
    <x v="14"/>
    <n v="-125.2337"/>
    <n v="-2"/>
  </r>
  <r>
    <x v="1759"/>
    <n v="6782500"/>
    <s v="Self-Regist: End-User"/>
    <s v="00678250050797"/>
    <s v="(66) 0987960030"/>
    <s v="821820"/>
    <x v="1"/>
    <n v="254.20570000000001"/>
    <n v="4"/>
    <n v="0.69645397260273978"/>
    <n v="128.97200000000001"/>
    <n v="2"/>
    <n v="0.35334794520547946"/>
    <x v="43"/>
    <n v="-125.2337"/>
    <n v="-2"/>
  </r>
  <r>
    <x v="1760"/>
    <n v="6736285"/>
    <s v="NON-PROFESSIONAL USER"/>
    <s v="00673628540706"/>
    <s v="(66) 0894303675"/>
    <s v="831193"/>
    <x v="2"/>
    <n v="125.2337"/>
    <n v="2"/>
    <n v="0.34310602739726026"/>
    <m/>
    <m/>
    <n v="0"/>
    <x v="14"/>
    <n v="-125.2337"/>
    <n v="-2"/>
  </r>
  <r>
    <x v="1761"/>
    <n v="52535224"/>
    <s v="OTHER FOOD KIOSK"/>
    <s v="05253522420331"/>
    <s v="(66) 0882529184"/>
    <s v="831193"/>
    <x v="2"/>
    <n v="125.2337"/>
    <n v="2"/>
    <n v="0.34310602739726026"/>
    <m/>
    <m/>
    <n v="0"/>
    <x v="14"/>
    <n v="-125.2337"/>
    <n v="-2"/>
  </r>
  <r>
    <x v="1762"/>
    <n v="6733005"/>
    <s v="SMALL RETAIL SHOP/STALL"/>
    <s v="00673300511101"/>
    <s v="(66) 0988800828"/>
    <s v="831193"/>
    <x v="2"/>
    <n v="125.2337"/>
    <n v="2"/>
    <n v="0.34310602739726026"/>
    <m/>
    <m/>
    <n v="0"/>
    <x v="14"/>
    <n v="-125.2337"/>
    <n v="-2"/>
  </r>
  <r>
    <x v="1578"/>
    <n v="87018912"/>
    <s v="NON-PROFESSIONAL USER"/>
    <s v="08701891221706"/>
    <s v="(66) 0846096599"/>
    <s v="831193"/>
    <x v="2"/>
    <n v="125.2337"/>
    <n v="2"/>
    <n v="0.34310602739726026"/>
    <m/>
    <m/>
    <n v="0"/>
    <x v="14"/>
    <n v="-125.2337"/>
    <n v="-2"/>
  </r>
  <r>
    <x v="1763"/>
    <n v="6792124"/>
    <s v="Self-Regist: End-User"/>
    <s v="00679212410797"/>
    <s v="(66) 0972398438"/>
    <s v="821820"/>
    <x v="1"/>
    <n v="125.2337"/>
    <n v="2"/>
    <n v="0.34310602739726026"/>
    <m/>
    <m/>
    <n v="0"/>
    <x v="14"/>
    <n v="-125.2337"/>
    <n v="-2"/>
  </r>
  <r>
    <x v="1764"/>
    <n v="103039649"/>
    <s v="NON-PROFESSIONAL USER"/>
    <s v="10303964921706"/>
    <s v="(66) 0966796676"/>
    <s v="821820"/>
    <x v="1"/>
    <n v="125.2337"/>
    <n v="2"/>
    <n v="0.34310602739726026"/>
    <m/>
    <m/>
    <n v="0"/>
    <x v="14"/>
    <n v="-125.2337"/>
    <n v="-2"/>
  </r>
  <r>
    <x v="1765"/>
    <n v="6720447"/>
    <s v="OTHER COMMERCIAL SERVICE"/>
    <s v="0672044750430"/>
    <s v="(66) 0867096173"/>
    <s v="821820"/>
    <x v="1"/>
    <n v="125.2337"/>
    <n v="2"/>
    <n v="0.34310602739726026"/>
    <m/>
    <m/>
    <n v="0"/>
    <x v="14"/>
    <n v="-125.2337"/>
    <n v="-2"/>
  </r>
  <r>
    <x v="1766"/>
    <n v="6764693"/>
    <s v="MINIMART"/>
    <s v="00676469301106"/>
    <s v="(66) 0882695169"/>
    <s v="821820"/>
    <x v="1"/>
    <n v="125.2337"/>
    <n v="2"/>
    <n v="0.34310602739726026"/>
    <m/>
    <m/>
    <n v="0"/>
    <x v="14"/>
    <n v="-125.2337"/>
    <n v="-2"/>
  </r>
  <r>
    <x v="1163"/>
    <n v="6751483"/>
    <s v="OTHER STREET FOOD SHOP"/>
    <s v="00675148330328"/>
    <s v="(66) 0858296655"/>
    <s v="821820"/>
    <x v="1"/>
    <n v="125.2337"/>
    <n v="2"/>
    <n v="0.34310602739726026"/>
    <m/>
    <m/>
    <n v="0"/>
    <x v="14"/>
    <n v="-125.2337"/>
    <n v="-2"/>
  </r>
  <r>
    <x v="1767"/>
    <n v="45001761"/>
    <s v="FACTORY/FARM"/>
    <s v="4500176130508"/>
    <s v="(66) 0831676197"/>
    <s v="821820"/>
    <x v="1"/>
    <n v="125.2337"/>
    <n v="2"/>
    <n v="0.34310602739726026"/>
    <m/>
    <m/>
    <n v="0"/>
    <x v="14"/>
    <n v="-125.2337"/>
    <n v="-2"/>
  </r>
  <r>
    <x v="1768"/>
    <n v="41626275"/>
    <s v="NON-PROFESSIONAL USER"/>
    <s v="04162627562706"/>
    <s v="(66) 0895532397"/>
    <s v="821820"/>
    <x v="1"/>
    <n v="189.71969999999999"/>
    <n v="3"/>
    <n v="0.51978000000000002"/>
    <n v="64.486000000000004"/>
    <n v="1"/>
    <n v="0.17667397260273973"/>
    <x v="44"/>
    <n v="-125.23369999999998"/>
    <n v="-2"/>
  </r>
  <r>
    <x v="1769"/>
    <n v="6782958"/>
    <s v="NON-PROFESSIONAL USER"/>
    <s v="00678295830706"/>
    <s v="(66) 0897555184"/>
    <s v="821820"/>
    <x v="1"/>
    <n v="189.71969999999999"/>
    <n v="3"/>
    <n v="0.51978000000000002"/>
    <n v="64.486000000000004"/>
    <n v="1"/>
    <n v="0.17667397260273973"/>
    <x v="44"/>
    <n v="-125.23369999999998"/>
    <n v="-2"/>
  </r>
  <r>
    <x v="1770"/>
    <n v="41652639"/>
    <s v="Self-Regist: End-User"/>
    <s v="04165263940797"/>
    <s v="(66) 0617631180"/>
    <s v="831193"/>
    <x v="2"/>
    <n v="125.2336"/>
    <n v="2"/>
    <n v="0.34310575342465754"/>
    <m/>
    <m/>
    <n v="0"/>
    <x v="14"/>
    <n v="-125.2336"/>
    <n v="-2"/>
  </r>
  <r>
    <x v="1771"/>
    <n v="6799727"/>
    <s v="NON-PROFESSIONAL USER"/>
    <s v="00679972750706"/>
    <s v="(66) 0803618679"/>
    <s v="831193"/>
    <x v="2"/>
    <n v="125.2336"/>
    <n v="2"/>
    <n v="0.34310575342465754"/>
    <m/>
    <m/>
    <n v="0"/>
    <x v="14"/>
    <n v="-125.2336"/>
    <n v="-2"/>
  </r>
  <r>
    <x v="1772"/>
    <n v="23051902"/>
    <s v="ELECTRONIC APPLIANCE SHOP"/>
    <s v="2305190220204"/>
    <s v="(66) 0897555059"/>
    <s v="831193"/>
    <x v="2"/>
    <n v="125.2336"/>
    <n v="2"/>
    <n v="0.34310575342465754"/>
    <m/>
    <m/>
    <n v="0"/>
    <x v="14"/>
    <n v="-125.2336"/>
    <n v="-2"/>
  </r>
  <r>
    <x v="1773"/>
    <n v="6769616"/>
    <s v="COFFEE/DRINKS/SNACK/BAKERY SHOP"/>
    <s v="00676961650322"/>
    <s v="(66) 0821887176"/>
    <s v="831193"/>
    <x v="2"/>
    <n v="125.2336"/>
    <n v="2"/>
    <n v="0.34310575342465754"/>
    <m/>
    <m/>
    <n v="0"/>
    <x v="14"/>
    <n v="-125.2336"/>
    <n v="-2"/>
  </r>
  <r>
    <x v="1774"/>
    <n v="55319060"/>
    <s v="NON-PROFESSIONAL USER"/>
    <s v="05531906060706"/>
    <s v="(66) 0990717766"/>
    <s v="831193"/>
    <x v="2"/>
    <n v="125.2336"/>
    <n v="2"/>
    <n v="0.34310575342465754"/>
    <m/>
    <m/>
    <n v="0"/>
    <x v="14"/>
    <n v="-125.2336"/>
    <n v="-2"/>
  </r>
  <r>
    <x v="1775"/>
    <n v="6778858"/>
    <s v="OTHER STREET FOOD SHOP"/>
    <s v="00677885850328"/>
    <s v="(66) 0955129217"/>
    <s v="831193"/>
    <x v="2"/>
    <n v="125.2336"/>
    <n v="2"/>
    <n v="0.34310575342465754"/>
    <m/>
    <m/>
    <n v="0"/>
    <x v="14"/>
    <n v="-125.2336"/>
    <n v="-2"/>
  </r>
  <r>
    <x v="1776"/>
    <n v="6730080"/>
    <s v="JAPANESE FOOD"/>
    <s v="00673008001310"/>
    <s v="(66) 0934652493"/>
    <s v="831193"/>
    <x v="2"/>
    <n v="125.2336"/>
    <n v="2"/>
    <n v="0.34310575342465754"/>
    <m/>
    <m/>
    <n v="0"/>
    <x v="14"/>
    <n v="-125.2336"/>
    <n v="-2"/>
  </r>
  <r>
    <x v="1777"/>
    <n v="6168314"/>
    <s v="SMALL RETAIL SHOP/STALL"/>
    <s v="0616831470101"/>
    <s v="(66) 0994959654"/>
    <s v="831193"/>
    <x v="2"/>
    <n v="125.2336"/>
    <n v="2"/>
    <n v="0.34310575342465754"/>
    <m/>
    <m/>
    <n v="0"/>
    <x v="14"/>
    <n v="-125.2336"/>
    <n v="-2"/>
  </r>
  <r>
    <x v="1778"/>
    <n v="6784251"/>
    <s v="NON-PROFESSIONAL USER"/>
    <s v="00678425130706"/>
    <s v="(66) 0888449636"/>
    <s v="821820"/>
    <x v="1"/>
    <n v="125.2336"/>
    <n v="2"/>
    <n v="0.34310575342465754"/>
    <m/>
    <m/>
    <n v="0"/>
    <x v="14"/>
    <n v="-125.2336"/>
    <n v="-2"/>
  </r>
  <r>
    <x v="1779"/>
    <n v="6014495"/>
    <s v="VARIETY FOOD SHOP"/>
    <s v="0601449530318"/>
    <s v="(66) 0892629848"/>
    <s v="831193"/>
    <x v="2"/>
    <n v="125.2336"/>
    <n v="2"/>
    <n v="0.34310575342465754"/>
    <m/>
    <m/>
    <n v="0"/>
    <x v="14"/>
    <n v="-125.2336"/>
    <n v="-2"/>
  </r>
  <r>
    <x v="1780"/>
    <n v="1682034"/>
    <s v="FACTORY/FARM"/>
    <s v="00168203460508"/>
    <s v="(66) 0840844666"/>
    <s v="831193"/>
    <x v="2"/>
    <n v="125.2336"/>
    <n v="2"/>
    <n v="0.34310575342465754"/>
    <m/>
    <m/>
    <n v="0"/>
    <x v="14"/>
    <n v="-125.2336"/>
    <n v="-2"/>
  </r>
  <r>
    <x v="1781"/>
    <n v="115066289"/>
    <s v="OTHER COMMERCIAL SERVICE"/>
    <s v="11506628940430"/>
    <s v="(66) 0818397396"/>
    <s v="831193"/>
    <x v="2"/>
    <n v="125.2336"/>
    <n v="2"/>
    <n v="0.34310575342465754"/>
    <m/>
    <m/>
    <n v="0"/>
    <x v="14"/>
    <n v="-125.2336"/>
    <n v="-2"/>
  </r>
  <r>
    <x v="1782"/>
    <n v="6770733"/>
    <s v="NON-PROFESSIONAL USER"/>
    <s v="00677073360706"/>
    <s v="(66) 0993831712"/>
    <s v="831193"/>
    <x v="2"/>
    <n v="125.2336"/>
    <n v="2"/>
    <n v="0.34310575342465754"/>
    <m/>
    <m/>
    <n v="0"/>
    <x v="14"/>
    <n v="-125.2336"/>
    <n v="-2"/>
  </r>
  <r>
    <x v="1783"/>
    <n v="6796039"/>
    <s v="NON-PROFESSIONAL USER"/>
    <s v="00679603960706"/>
    <s v="(66) 0981372900"/>
    <s v="831193"/>
    <x v="2"/>
    <n v="125.2336"/>
    <n v="2"/>
    <n v="0.34310575342465754"/>
    <m/>
    <m/>
    <n v="0"/>
    <x v="14"/>
    <n v="-125.2336"/>
    <n v="-2"/>
  </r>
  <r>
    <x v="1759"/>
    <n v="6782500"/>
    <s v="Self-Regist: End-User"/>
    <s v="00678250050797"/>
    <s v="(66) 0987960030"/>
    <s v="831193"/>
    <x v="2"/>
    <n v="254.2056"/>
    <n v="4"/>
    <n v="0.69645369863013695"/>
    <n v="128.97200000000001"/>
    <n v="2"/>
    <n v="0.35334794520547946"/>
    <x v="43"/>
    <n v="-125.2336"/>
    <n v="-2"/>
  </r>
  <r>
    <x v="1784"/>
    <n v="6718631"/>
    <s v="JAPANESE FOOD"/>
    <s v="0671863110310"/>
    <s v="(66) 0931408667"/>
    <s v="831193"/>
    <x v="2"/>
    <n v="125.2336"/>
    <n v="2"/>
    <n v="0.34310575342465754"/>
    <m/>
    <m/>
    <n v="0"/>
    <x v="14"/>
    <n v="-125.2336"/>
    <n v="-2"/>
  </r>
  <r>
    <x v="1785"/>
    <n v="6052163"/>
    <s v="SMALL RETAIL SHOP/STALL"/>
    <s v="0605216320101"/>
    <s v="(66) 0899989051"/>
    <s v="831193"/>
    <x v="2"/>
    <n v="125.2336"/>
    <n v="2"/>
    <n v="0.34310575342465754"/>
    <m/>
    <m/>
    <n v="0"/>
    <x v="14"/>
    <n v="-125.2336"/>
    <n v="-2"/>
  </r>
  <r>
    <x v="1786"/>
    <n v="6015331"/>
    <s v="NON-PROFESSIONAL USER"/>
    <s v="0601533120706"/>
    <m/>
    <s v="831193"/>
    <x v="2"/>
    <n v="125.2336"/>
    <n v="2"/>
    <n v="0.34310575342465754"/>
    <m/>
    <m/>
    <n v="0"/>
    <x v="14"/>
    <n v="-125.2336"/>
    <n v="-2"/>
  </r>
  <r>
    <x v="1787"/>
    <n v="6157612"/>
    <s v="OTHER WESTERN FOOD"/>
    <s v="0615761230315"/>
    <s v="(66) 0814852801"/>
    <s v="831193"/>
    <x v="2"/>
    <n v="125.2336"/>
    <n v="2"/>
    <n v="0.34310575342465754"/>
    <m/>
    <m/>
    <n v="0"/>
    <x v="14"/>
    <n v="-125.2336"/>
    <n v="-2"/>
  </r>
  <r>
    <x v="1788"/>
    <n v="6785563"/>
    <s v="Self-Regist: End-User"/>
    <s v="00678556310797"/>
    <s v="(66) 0621969195"/>
    <s v="831193"/>
    <x v="2"/>
    <n v="125.2336"/>
    <n v="2"/>
    <n v="0.34310575342465754"/>
    <m/>
    <m/>
    <n v="0"/>
    <x v="14"/>
    <n v="-125.2336"/>
    <n v="-2"/>
  </r>
  <r>
    <x v="1789"/>
    <n v="6791780"/>
    <s v="Self-Regist: End-User"/>
    <s v="00679178040797"/>
    <s v="(66) 0994865422"/>
    <s v="831193"/>
    <x v="2"/>
    <n v="125.2336"/>
    <n v="2"/>
    <n v="0.34310575342465754"/>
    <m/>
    <m/>
    <n v="0"/>
    <x v="14"/>
    <n v="-125.2336"/>
    <n v="-2"/>
  </r>
  <r>
    <x v="1790"/>
    <n v="6786597"/>
    <s v="SMALL RETAIL SHOP/STALL"/>
    <s v="00678659790101"/>
    <s v="(66) 0857143098"/>
    <s v="831193"/>
    <x v="2"/>
    <n v="125.2336"/>
    <n v="2"/>
    <n v="0.34310575342465754"/>
    <m/>
    <m/>
    <n v="0"/>
    <x v="14"/>
    <n v="-125.2336"/>
    <n v="-2"/>
  </r>
  <r>
    <x v="1791"/>
    <n v="41650203"/>
    <s v="THAI FOOD"/>
    <s v="04165020380306"/>
    <s v="(66) 0616252666"/>
    <s v="831193"/>
    <x v="2"/>
    <n v="125.2336"/>
    <n v="2"/>
    <n v="0.34310575342465754"/>
    <m/>
    <m/>
    <n v="0"/>
    <x v="14"/>
    <n v="-125.2336"/>
    <n v="-2"/>
  </r>
  <r>
    <x v="1792"/>
    <n v="6075523"/>
    <s v="VARIETY FOOD SHOP"/>
    <s v="0607552352318"/>
    <s v="(66) 0818845494"/>
    <s v="831193"/>
    <x v="2"/>
    <n v="125.2336"/>
    <n v="2"/>
    <n v="0.34310575342465754"/>
    <m/>
    <m/>
    <n v="0"/>
    <x v="14"/>
    <n v="-125.2336"/>
    <n v="-2"/>
  </r>
  <r>
    <x v="1793"/>
    <n v="6043014"/>
    <s v="COFFEE/DRINKS/SNACK/BAKERY SHOP"/>
    <s v="0604301422322"/>
    <s v="(66) 0949478818"/>
    <s v="831193"/>
    <x v="2"/>
    <n v="125.2336"/>
    <n v="2"/>
    <n v="0.34310575342465754"/>
    <m/>
    <m/>
    <n v="0"/>
    <x v="14"/>
    <n v="-125.2336"/>
    <n v="-2"/>
  </r>
  <r>
    <x v="1794"/>
    <n v="81005869"/>
    <s v="SMALL RETAIL SHOP/STALL"/>
    <s v="8100586970101"/>
    <s v="(66) 0857204904"/>
    <s v="831193"/>
    <x v="2"/>
    <n v="125.2336"/>
    <n v="2"/>
    <n v="0.34310575342465754"/>
    <m/>
    <m/>
    <n v="0"/>
    <x v="14"/>
    <n v="-125.2336"/>
    <n v="-2"/>
  </r>
  <r>
    <x v="1795"/>
    <n v="34042308"/>
    <s v="DRINKS &amp; ALCOHOL WHOLESALER"/>
    <s v="3404230880605"/>
    <s v="(66) 0876600997"/>
    <s v="831193"/>
    <x v="2"/>
    <n v="125.2336"/>
    <n v="2"/>
    <n v="0.34310575342465754"/>
    <m/>
    <m/>
    <n v="0"/>
    <x v="14"/>
    <n v="-125.2336"/>
    <n v="-2"/>
  </r>
  <r>
    <x v="1796"/>
    <n v="41617426"/>
    <s v="NON-PROFESSIONAL USER"/>
    <s v="04161742650706"/>
    <s v="(66) 0897586446"/>
    <s v="831193"/>
    <x v="2"/>
    <n v="125.2243"/>
    <n v="2"/>
    <n v="0.34308027397260271"/>
    <m/>
    <m/>
    <n v="0"/>
    <x v="14"/>
    <n v="-125.2243"/>
    <n v="-2"/>
  </r>
  <r>
    <x v="1797"/>
    <n v="50525973"/>
    <s v="Self-Regist: End-User"/>
    <s v="05052597370797"/>
    <s v="(66) 0863099598"/>
    <s v="831193"/>
    <x v="2"/>
    <n v="125.2243"/>
    <n v="2"/>
    <n v="0.34308027397260271"/>
    <m/>
    <m/>
    <n v="0"/>
    <x v="14"/>
    <n v="-125.2243"/>
    <n v="-2"/>
  </r>
  <r>
    <x v="1798"/>
    <n v="50519144"/>
    <s v="VARIETY FOOD SHOP"/>
    <s v="05051914480318"/>
    <s v="(66) 0939659639"/>
    <s v="831193"/>
    <x v="2"/>
    <n v="125.2243"/>
    <n v="2"/>
    <n v="0.34308027397260271"/>
    <m/>
    <m/>
    <n v="0"/>
    <x v="14"/>
    <n v="-125.2243"/>
    <n v="-2"/>
  </r>
  <r>
    <x v="1799"/>
    <n v="6788835"/>
    <s v="PUB/BAR/KARAOKE"/>
    <s v="00678883560305"/>
    <s v="(66) 0802711804"/>
    <s v="831193"/>
    <x v="2"/>
    <n v="124.2991"/>
    <n v="2"/>
    <n v="0.34054547945205477"/>
    <m/>
    <m/>
    <n v="0"/>
    <x v="14"/>
    <n v="-124.2991"/>
    <n v="-2"/>
  </r>
  <r>
    <x v="1800"/>
    <n v="52543865"/>
    <s v="Self-Regist: End-User"/>
    <s v="05254386520797"/>
    <s v="(66) 0956797723"/>
    <s v="831193"/>
    <x v="2"/>
    <n v="124.2991"/>
    <n v="2"/>
    <n v="0.34054547945205477"/>
    <m/>
    <m/>
    <n v="0"/>
    <x v="14"/>
    <n v="-124.2991"/>
    <n v="-2"/>
  </r>
  <r>
    <x v="1801"/>
    <n v="6784575"/>
    <s v="NON-PROFESSIONAL USER"/>
    <s v="00678457550706"/>
    <s v="(66) 0982656250"/>
    <s v="831193"/>
    <x v="2"/>
    <n v="124.2991"/>
    <n v="2"/>
    <n v="0.34054547945205477"/>
    <m/>
    <m/>
    <n v="0"/>
    <x v="14"/>
    <n v="-124.2991"/>
    <n v="-2"/>
  </r>
  <r>
    <x v="1802"/>
    <n v="6780065"/>
    <s v="Self-Regist: End-User"/>
    <s v="00678006570797"/>
    <s v="(66) 0987493975"/>
    <s v="831193"/>
    <x v="2"/>
    <n v="124.2991"/>
    <n v="2"/>
    <n v="0.34054547945205477"/>
    <m/>
    <m/>
    <n v="0"/>
    <x v="14"/>
    <n v="-124.2991"/>
    <n v="-2"/>
  </r>
  <r>
    <x v="1803"/>
    <n v="6783315"/>
    <s v="Self-Regist: End-User"/>
    <s v="00678331590797"/>
    <s v="(66) 0922713386"/>
    <s v="821820"/>
    <x v="1"/>
    <n v="124.2991"/>
    <n v="2"/>
    <n v="0.34054547945205477"/>
    <m/>
    <m/>
    <n v="0"/>
    <x v="14"/>
    <n v="-124.2991"/>
    <n v="-2"/>
  </r>
  <r>
    <x v="1804"/>
    <n v="41608997"/>
    <s v="THAI NORTHEASTERN FOOD"/>
    <s v="04160899771307"/>
    <s v="(66) 0983925193"/>
    <s v="831193"/>
    <x v="2"/>
    <n v="124.2991"/>
    <n v="2"/>
    <n v="0.34054547945205477"/>
    <m/>
    <m/>
    <n v="0"/>
    <x v="14"/>
    <n v="-124.2991"/>
    <n v="-2"/>
  </r>
  <r>
    <x v="1717"/>
    <n v="6729705"/>
    <s v="NON-PROFESSIONAL USER"/>
    <s v="00672970580706"/>
    <s v="(66) 0622028323"/>
    <s v="831193"/>
    <x v="2"/>
    <n v="185.04679999999999"/>
    <n v="3"/>
    <n v="0.50697753424657532"/>
    <n v="60.747700000000002"/>
    <n v="1"/>
    <n v="0.16643205479452056"/>
    <x v="44"/>
    <n v="-124.29909999999998"/>
    <n v="-2"/>
  </r>
  <r>
    <x v="248"/>
    <n v="50536066"/>
    <s v="Self-Regist: End-User"/>
    <s v="05053606620797"/>
    <s v="(66) 0802879173"/>
    <s v="896160"/>
    <x v="4"/>
    <n v="180.37389999999999"/>
    <n v="3"/>
    <n v="0.49417506849315068"/>
    <n v="56.074800000000003"/>
    <n v="1"/>
    <n v="0.15362958904109589"/>
    <x v="44"/>
    <n v="-124.29909999999998"/>
    <n v="-2"/>
  </r>
  <r>
    <x v="1805"/>
    <n v="6782312"/>
    <s v="RICE FOOD KIOSK"/>
    <s v="00678231250329"/>
    <s v="(66) 0648600721"/>
    <s v="201928"/>
    <x v="12"/>
    <n v="646.72889999999995"/>
    <n v="5"/>
    <n v="1.7718599999999998"/>
    <n v="522.4298"/>
    <n v="4"/>
    <n v="1.4313145205479452"/>
    <x v="39"/>
    <n v="-124.29909999999995"/>
    <n v="-1"/>
  </r>
  <r>
    <x v="1806"/>
    <n v="6176628"/>
    <s v="COFFEE/DRINKS/SNACK/BAKERY SHOP"/>
    <s v="00617662800322"/>
    <s v="(66) 0931390231"/>
    <s v="831193"/>
    <x v="2"/>
    <n v="316.82240000000002"/>
    <n v="5"/>
    <n v="0.86800657534246584"/>
    <n v="193.4579"/>
    <n v="3"/>
    <n v="0.53002164383561645"/>
    <x v="40"/>
    <n v="-123.36450000000002"/>
    <n v="-2"/>
  </r>
  <r>
    <x v="1807"/>
    <n v="6782910"/>
    <s v="NON-PROFESSIONAL USER"/>
    <s v="00678291070706"/>
    <s v="(66) 0650047255"/>
    <s v="831193"/>
    <x v="2"/>
    <n v="123.36450000000001"/>
    <n v="2"/>
    <n v="0.33798493150684933"/>
    <m/>
    <m/>
    <n v="0"/>
    <x v="14"/>
    <n v="-123.36450000000001"/>
    <n v="-2"/>
  </r>
  <r>
    <x v="355"/>
    <n v="6784001"/>
    <s v="DAYPASS - END-USER"/>
    <s v="00678400160707"/>
    <s v="N/A"/>
    <s v="831193"/>
    <x v="2"/>
    <n v="123.36450000000001"/>
    <n v="2"/>
    <n v="0.33798493150684933"/>
    <m/>
    <m/>
    <n v="0"/>
    <x v="14"/>
    <n v="-123.36450000000001"/>
    <n v="-2"/>
  </r>
  <r>
    <x v="606"/>
    <n v="6160601"/>
    <s v="COFFEE/DRINKS/SNACK/BAKERY SHOP"/>
    <s v="0616060150320"/>
    <s v="(66) 0867762946"/>
    <s v="152544"/>
    <x v="6"/>
    <n v="123.36450000000001"/>
    <n v="1"/>
    <n v="0.33798493150684933"/>
    <m/>
    <m/>
    <n v="0"/>
    <x v="14"/>
    <n v="-123.36450000000001"/>
    <n v="-1"/>
  </r>
  <r>
    <x v="1808"/>
    <n v="6790263"/>
    <s v="Self-Regist: End-User"/>
    <s v="00679026370797"/>
    <s v="(66) 0962354856"/>
    <s v="152544"/>
    <x v="6"/>
    <n v="123.36450000000001"/>
    <n v="1"/>
    <n v="0.33798493150684933"/>
    <m/>
    <m/>
    <n v="0"/>
    <x v="14"/>
    <n v="-123.36450000000001"/>
    <n v="-1"/>
  </r>
  <r>
    <x v="1809"/>
    <n v="6770989"/>
    <s v="COFFEE/DRINKS/SNACK/BAKERY SHOP"/>
    <s v="00677098932322"/>
    <s v="(66) 0620424590"/>
    <s v="152544"/>
    <x v="6"/>
    <n v="123.36450000000001"/>
    <n v="1"/>
    <n v="0.33798493150684933"/>
    <m/>
    <m/>
    <n v="0"/>
    <x v="14"/>
    <n v="-123.36450000000001"/>
    <n v="-1"/>
  </r>
  <r>
    <x v="941"/>
    <n v="34009925"/>
    <s v="SMALL RETAIL SHOP/STALL"/>
    <s v="3400992540101"/>
    <s v="(66) 0957890224"/>
    <s v="831193"/>
    <x v="2"/>
    <n v="123.36450000000001"/>
    <n v="2"/>
    <n v="0.33798493150684933"/>
    <m/>
    <m/>
    <n v="0"/>
    <x v="14"/>
    <n v="-123.36450000000001"/>
    <n v="-2"/>
  </r>
  <r>
    <x v="1292"/>
    <n v="6789659"/>
    <s v="NON-PROFESSIONAL USER"/>
    <s v="00678965900706"/>
    <s v="(66) 0918569016"/>
    <s v="831193"/>
    <x v="2"/>
    <n v="123.36450000000001"/>
    <n v="2"/>
    <n v="0.33798493150684933"/>
    <m/>
    <m/>
    <n v="0"/>
    <x v="14"/>
    <n v="-123.36450000000001"/>
    <n v="-2"/>
  </r>
  <r>
    <x v="1810"/>
    <n v="6750640"/>
    <s v="BAKERY SHOP"/>
    <s v="00675064040321"/>
    <s v="(66) 0645636329"/>
    <s v="831193"/>
    <x v="2"/>
    <n v="123.36450000000001"/>
    <n v="2"/>
    <n v="0.33798493150684933"/>
    <m/>
    <m/>
    <n v="0"/>
    <x v="14"/>
    <n v="-123.36450000000001"/>
    <n v="-2"/>
  </r>
  <r>
    <x v="1811"/>
    <n v="6719543"/>
    <s v="BUTCHERY SHOP/STALL"/>
    <s v="0671954310103"/>
    <s v="(66) 0851397581"/>
    <s v="831193"/>
    <x v="2"/>
    <n v="123.36450000000001"/>
    <n v="2"/>
    <n v="0.33798493150684933"/>
    <m/>
    <m/>
    <n v="0"/>
    <x v="14"/>
    <n v="-123.36450000000001"/>
    <n v="-2"/>
  </r>
  <r>
    <x v="1812"/>
    <n v="6731635"/>
    <s v="COFFEE/DRINKS/SNACK/BAKERY SHOP"/>
    <s v="00673163570322"/>
    <s v="(66) 0875667320"/>
    <s v="831193"/>
    <x v="2"/>
    <n v="123.36450000000001"/>
    <n v="2"/>
    <n v="0.33798493150684933"/>
    <m/>
    <m/>
    <n v="0"/>
    <x v="14"/>
    <n v="-123.36450000000001"/>
    <n v="-2"/>
  </r>
  <r>
    <x v="1813"/>
    <n v="6798721"/>
    <s v="Self-Regist: End-User"/>
    <s v="00679872130797"/>
    <s v="(66) 0956737298"/>
    <s v="821820"/>
    <x v="1"/>
    <n v="322.42989999999998"/>
    <n v="5"/>
    <n v="0.88336958904109586"/>
    <n v="199.06549999999999"/>
    <n v="3"/>
    <n v="0.5453849315068493"/>
    <x v="40"/>
    <n v="-123.36439999999999"/>
    <n v="-2"/>
  </r>
  <r>
    <x v="857"/>
    <n v="57955769"/>
    <s v="THAI FOOD"/>
    <s v="05795576960306"/>
    <s v="(66) 0808601380"/>
    <s v="835081"/>
    <x v="8"/>
    <n v="122.43"/>
    <n v="3"/>
    <n v="0.33542465753424661"/>
    <m/>
    <m/>
    <n v="0"/>
    <x v="14"/>
    <n v="-122.43"/>
    <n v="-3"/>
  </r>
  <r>
    <x v="1814"/>
    <n v="41643725"/>
    <s v="NON-PROFESSIONAL USER"/>
    <s v="04164372530706"/>
    <s v="(66) 0948315566"/>
    <s v="831193"/>
    <x v="2"/>
    <n v="122.4299"/>
    <n v="2"/>
    <n v="0.33542438356164384"/>
    <m/>
    <m/>
    <n v="0"/>
    <x v="14"/>
    <n v="-122.4299"/>
    <n v="-2"/>
  </r>
  <r>
    <x v="1815"/>
    <n v="41635038"/>
    <s v="NON-PROFESSIONAL USER"/>
    <s v="04163503880706"/>
    <s v="(66) 0957758698"/>
    <s v="831193"/>
    <x v="2"/>
    <n v="122.4299"/>
    <n v="2"/>
    <n v="0.33542438356164384"/>
    <m/>
    <m/>
    <n v="0"/>
    <x v="14"/>
    <n v="-122.4299"/>
    <n v="-2"/>
  </r>
  <r>
    <x v="1465"/>
    <n v="6784060"/>
    <s v="DAYPASS - END-USER"/>
    <s v="00678406050707"/>
    <s v="N/A"/>
    <s v="821820"/>
    <x v="1"/>
    <n v="121.4954"/>
    <n v="2"/>
    <n v="0.33286410958904111"/>
    <m/>
    <m/>
    <n v="0"/>
    <x v="14"/>
    <n v="-121.4954"/>
    <n v="-2"/>
  </r>
  <r>
    <x v="1816"/>
    <n v="73040187"/>
    <s v="Self-Regist: End-User"/>
    <s v="07304018750797"/>
    <s v="(66) 0987433660"/>
    <s v="896160"/>
    <x v="4"/>
    <n v="121.4954"/>
    <n v="2"/>
    <n v="0.33286410958904111"/>
    <m/>
    <m/>
    <n v="0"/>
    <x v="14"/>
    <n v="-121.4954"/>
    <n v="-2"/>
  </r>
  <r>
    <x v="566"/>
    <n v="6785259"/>
    <s v="Self-Regist: Restaurant"/>
    <s v="00678525900397"/>
    <s v="(66) 0805928556"/>
    <s v="896160"/>
    <x v="4"/>
    <n v="121.4954"/>
    <n v="2"/>
    <n v="0.33286410958904111"/>
    <m/>
    <m/>
    <n v="0"/>
    <x v="14"/>
    <n v="-121.4954"/>
    <n v="-2"/>
  </r>
  <r>
    <x v="1817"/>
    <n v="6770265"/>
    <s v="NON-PROFESSIONAL USER"/>
    <s v="00677026511706"/>
    <s v="(66) 0815674334"/>
    <s v="831193"/>
    <x v="2"/>
    <n v="121.4954"/>
    <n v="2"/>
    <n v="0.33286410958904111"/>
    <m/>
    <m/>
    <n v="0"/>
    <x v="14"/>
    <n v="-121.4954"/>
    <n v="-2"/>
  </r>
  <r>
    <x v="1818"/>
    <n v="81006361"/>
    <s v="PUB/BAR/KARAOKE"/>
    <s v="8100636170305"/>
    <s v="(66) 0987576151"/>
    <s v="896160"/>
    <x v="4"/>
    <n v="121.4954"/>
    <n v="2"/>
    <n v="0.33286410958904111"/>
    <m/>
    <m/>
    <n v="0"/>
    <x v="14"/>
    <n v="-121.4954"/>
    <n v="-2"/>
  </r>
  <r>
    <x v="790"/>
    <n v="6783158"/>
    <s v="Self-Regist: End-User"/>
    <s v="00678315820797"/>
    <s v="(66) 0612699357"/>
    <s v="896160"/>
    <x v="4"/>
    <n v="121.4954"/>
    <n v="2"/>
    <n v="0.33286410958904111"/>
    <m/>
    <m/>
    <n v="0"/>
    <x v="14"/>
    <n v="-121.4954"/>
    <n v="-2"/>
  </r>
  <r>
    <x v="1819"/>
    <n v="6754358"/>
    <s v="Self-Regist: End-User"/>
    <s v="00675435880797"/>
    <s v="(66) 0629171799"/>
    <s v="831193"/>
    <x v="2"/>
    <n v="121.4954"/>
    <n v="2"/>
    <n v="0.33286410958904111"/>
    <m/>
    <m/>
    <n v="0"/>
    <x v="14"/>
    <n v="-121.4954"/>
    <n v="-2"/>
  </r>
  <r>
    <x v="1820"/>
    <n v="167003241"/>
    <s v="OTHER COMMERCIAL SERVICE"/>
    <s v="16700324160430"/>
    <s v="(66) 0899552029"/>
    <s v="896160"/>
    <x v="4"/>
    <n v="121.4954"/>
    <n v="2"/>
    <n v="0.33286410958904111"/>
    <m/>
    <m/>
    <n v="0"/>
    <x v="14"/>
    <n v="-121.4954"/>
    <n v="-2"/>
  </r>
  <r>
    <x v="1821"/>
    <n v="6736125"/>
    <s v="HOTEL &amp; RESORT ( C )"/>
    <s v="00673612512302"/>
    <s v="(66) 0932616839"/>
    <s v="831193"/>
    <x v="2"/>
    <n v="121.4954"/>
    <n v="2"/>
    <n v="0.33286410958904111"/>
    <m/>
    <m/>
    <n v="0"/>
    <x v="14"/>
    <n v="-121.4954"/>
    <n v="-2"/>
  </r>
  <r>
    <x v="1822"/>
    <n v="6758526"/>
    <s v="Self-Regist: End-User"/>
    <s v="00675852620797"/>
    <s v="(66) 0877873717"/>
    <s v="831193"/>
    <x v="2"/>
    <n v="121.4954"/>
    <n v="2"/>
    <n v="0.33286410958904111"/>
    <m/>
    <m/>
    <n v="0"/>
    <x v="14"/>
    <n v="-121.4954"/>
    <n v="-2"/>
  </r>
  <r>
    <x v="1823"/>
    <n v="6735666"/>
    <s v="MINIMART"/>
    <s v="00673566620106"/>
    <s v="(66) 0620212897"/>
    <s v="831193"/>
    <x v="2"/>
    <n v="121.4954"/>
    <n v="2"/>
    <n v="0.33286410958904111"/>
    <m/>
    <m/>
    <n v="0"/>
    <x v="14"/>
    <n v="-121.4954"/>
    <n v="-2"/>
  </r>
  <r>
    <x v="956"/>
    <n v="6794543"/>
    <s v="Self-Regist: End-User"/>
    <s v="00679454350797"/>
    <s v="(66) 0962859715"/>
    <s v="831193"/>
    <x v="2"/>
    <n v="121.4954"/>
    <n v="2"/>
    <n v="0.33286410958904111"/>
    <m/>
    <m/>
    <n v="0"/>
    <x v="14"/>
    <n v="-121.4954"/>
    <n v="-2"/>
  </r>
  <r>
    <x v="1824"/>
    <n v="6793551"/>
    <s v="NON-PROFESSIONAL USER"/>
    <s v="00679355180706"/>
    <s v="(66) 0864203046"/>
    <s v="831193"/>
    <x v="2"/>
    <n v="121.4954"/>
    <n v="2"/>
    <n v="0.33286410958904111"/>
    <m/>
    <m/>
    <n v="0"/>
    <x v="14"/>
    <n v="-121.4954"/>
    <n v="-2"/>
  </r>
  <r>
    <x v="1825"/>
    <n v="6768508"/>
    <s v="NON-PROFESSIONAL USER"/>
    <s v="00676850870706"/>
    <s v="(66) 0650372164"/>
    <s v="831193"/>
    <x v="2"/>
    <n v="121.4954"/>
    <n v="2"/>
    <n v="0.33286410958904111"/>
    <m/>
    <m/>
    <n v="0"/>
    <x v="14"/>
    <n v="-121.4954"/>
    <n v="-2"/>
  </r>
  <r>
    <x v="1826"/>
    <n v="41052423"/>
    <s v="BAKERY SHOP"/>
    <s v="4105242360321"/>
    <s v="(66) 0934956164"/>
    <s v="831193"/>
    <x v="2"/>
    <n v="121.4954"/>
    <n v="2"/>
    <n v="0.33286410958904111"/>
    <m/>
    <m/>
    <n v="0"/>
    <x v="14"/>
    <n v="-121.4954"/>
    <n v="-2"/>
  </r>
  <r>
    <x v="1827"/>
    <n v="42017118"/>
    <s v="SMALL RETAIL SHOP/STALL"/>
    <s v="4201711840101"/>
    <s v="(66) 0819392598"/>
    <s v="831193"/>
    <x v="2"/>
    <n v="121.4954"/>
    <n v="2"/>
    <n v="0.33286410958904111"/>
    <m/>
    <m/>
    <n v="0"/>
    <x v="14"/>
    <n v="-121.4954"/>
    <n v="-2"/>
  </r>
  <r>
    <x v="1827"/>
    <n v="42017118"/>
    <s v="SMALL RETAIL SHOP/STALL"/>
    <s v="4201711840101"/>
    <s v="(66) 0819392598"/>
    <s v="896160"/>
    <x v="4"/>
    <n v="121.4954"/>
    <n v="2"/>
    <n v="0.33286410958904111"/>
    <m/>
    <m/>
    <n v="0"/>
    <x v="14"/>
    <n v="-121.4954"/>
    <n v="-2"/>
  </r>
  <r>
    <x v="1828"/>
    <n v="41626343"/>
    <s v="NON-PROFESSIONAL USER"/>
    <s v="04162634300706"/>
    <s v="(66) 0996373360"/>
    <s v="831193"/>
    <x v="2"/>
    <n v="121.4954"/>
    <n v="2"/>
    <n v="0.33286410958904111"/>
    <m/>
    <m/>
    <n v="0"/>
    <x v="14"/>
    <n v="-121.4954"/>
    <n v="-2"/>
  </r>
  <r>
    <x v="1829"/>
    <n v="34536471"/>
    <s v="SMALL RETAIL SHOP/STALL"/>
    <s v="03453647150101"/>
    <s v="(66) 0861924296"/>
    <s v="831193"/>
    <x v="2"/>
    <n v="121.4954"/>
    <n v="2"/>
    <n v="0.33286410958904111"/>
    <m/>
    <m/>
    <n v="0"/>
    <x v="14"/>
    <n v="-121.4954"/>
    <n v="-2"/>
  </r>
  <r>
    <x v="1830"/>
    <n v="42647419"/>
    <s v="NON-PROFESSIONAL USER"/>
    <s v="04264741970706"/>
    <s v="(66) 0896347456"/>
    <s v="831193"/>
    <x v="2"/>
    <n v="121.4954"/>
    <n v="2"/>
    <n v="0.33286410958904111"/>
    <m/>
    <m/>
    <n v="0"/>
    <x v="14"/>
    <n v="-121.4954"/>
    <n v="-2"/>
  </r>
  <r>
    <x v="1831"/>
    <n v="41628577"/>
    <s v="JAPANESE FOOD"/>
    <s v="04162857720310"/>
    <s v="(66) 0969698280"/>
    <s v="896160"/>
    <x v="4"/>
    <n v="121.4954"/>
    <n v="2"/>
    <n v="0.33286410958904111"/>
    <m/>
    <m/>
    <n v="0"/>
    <x v="14"/>
    <n v="-121.4954"/>
    <n v="-2"/>
  </r>
  <r>
    <x v="1832"/>
    <n v="6786394"/>
    <s v="NON-PROFESSIONAL USER"/>
    <s v="00678639410706"/>
    <s v="(66) 0864086831"/>
    <s v="831193"/>
    <x v="2"/>
    <n v="121.4954"/>
    <n v="2"/>
    <n v="0.33286410958904111"/>
    <m/>
    <m/>
    <n v="0"/>
    <x v="14"/>
    <n v="-121.4954"/>
    <n v="-2"/>
  </r>
  <r>
    <x v="1833"/>
    <n v="41046294"/>
    <s v="NON-PROFESSIONAL USER"/>
    <s v="4104629490706"/>
    <s v="(66) 0642459352"/>
    <s v="831193"/>
    <x v="2"/>
    <n v="121.4954"/>
    <n v="2"/>
    <n v="0.33286410958904111"/>
    <m/>
    <m/>
    <n v="0"/>
    <x v="14"/>
    <n v="-121.4954"/>
    <n v="-2"/>
  </r>
  <r>
    <x v="1834"/>
    <n v="6788088"/>
    <s v="NON-PROFESSIONAL USER"/>
    <s v="00678808860706"/>
    <s v="(66) 0655020682"/>
    <s v="831193"/>
    <x v="2"/>
    <n v="121.4954"/>
    <n v="2"/>
    <n v="0.33286410958904111"/>
    <m/>
    <m/>
    <n v="0"/>
    <x v="14"/>
    <n v="-121.4954"/>
    <n v="-2"/>
  </r>
  <r>
    <x v="1835"/>
    <n v="6778620"/>
    <s v="OTHER COMMERCIAL SERVICE"/>
    <s v="00677862030430"/>
    <s v="(66) 0966969066"/>
    <s v="831193"/>
    <x v="2"/>
    <n v="121.4954"/>
    <n v="2"/>
    <n v="0.33286410958904111"/>
    <m/>
    <m/>
    <n v="0"/>
    <x v="14"/>
    <n v="-121.4954"/>
    <n v="-2"/>
  </r>
  <r>
    <x v="1836"/>
    <n v="6146912"/>
    <s v="VARIETY FOOD SHOP"/>
    <s v="0614691271318"/>
    <s v="(66) 0849504622"/>
    <s v="896160"/>
    <x v="4"/>
    <n v="121.4954"/>
    <n v="2"/>
    <n v="0.33286410958904111"/>
    <m/>
    <m/>
    <n v="0"/>
    <x v="14"/>
    <n v="-121.4954"/>
    <n v="-2"/>
  </r>
  <r>
    <x v="1837"/>
    <n v="1068591"/>
    <s v="Self-Regist: End-User"/>
    <s v="00106859150797"/>
    <s v="(66) 0855053897"/>
    <s v="896160"/>
    <x v="4"/>
    <n v="121.4954"/>
    <n v="2"/>
    <n v="0.33286410958904111"/>
    <m/>
    <m/>
    <n v="0"/>
    <x v="14"/>
    <n v="-121.4954"/>
    <n v="-2"/>
  </r>
  <r>
    <x v="1793"/>
    <n v="6043014"/>
    <s v="COFFEE/DRINKS/SNACK/BAKERY SHOP"/>
    <s v="0604301422322"/>
    <s v="(66) 0949478818"/>
    <s v="896160"/>
    <x v="4"/>
    <n v="121.4954"/>
    <n v="2"/>
    <n v="0.33286410958904111"/>
    <m/>
    <m/>
    <n v="0"/>
    <x v="14"/>
    <n v="-121.4954"/>
    <n v="-2"/>
  </r>
  <r>
    <x v="1838"/>
    <n v="50524835"/>
    <s v="NON-PROFESSIONAL USER"/>
    <s v="05052483580706"/>
    <s v="(66) 0846171419"/>
    <s v="896160"/>
    <x v="4"/>
    <n v="182.2431"/>
    <n v="3"/>
    <n v="0.49929616438356161"/>
    <n v="60.747700000000002"/>
    <n v="1"/>
    <n v="0.16643205479452056"/>
    <x v="44"/>
    <n v="-121.49539999999999"/>
    <n v="-2"/>
  </r>
  <r>
    <x v="1839"/>
    <n v="6796328"/>
    <s v="THAI FOOD"/>
    <s v="00679632830306"/>
    <s v="(66) 0841498829"/>
    <s v="896160"/>
    <x v="4"/>
    <n v="182.2431"/>
    <n v="3"/>
    <n v="0.49929616438356161"/>
    <n v="60.747700000000002"/>
    <n v="1"/>
    <n v="0.16643205479452056"/>
    <x v="44"/>
    <n v="-121.49539999999999"/>
    <n v="-2"/>
  </r>
  <r>
    <x v="1840"/>
    <n v="6156854"/>
    <s v="HOTEL &amp; RESORT ( B )"/>
    <s v="0615685465303"/>
    <s v="(66) 0815579988"/>
    <s v="201928"/>
    <x v="12"/>
    <n v="1822.4299000000001"/>
    <n v="15"/>
    <n v="4.9929586301369868"/>
    <n v="1700.9346"/>
    <n v="13"/>
    <n v="4.660094794520548"/>
    <x v="27"/>
    <n v="-121.49530000000004"/>
    <n v="-2"/>
  </r>
  <r>
    <x v="1841"/>
    <n v="9832676"/>
    <s v="OTHER COMMERCIAL SERVICE"/>
    <s v="00983267610430"/>
    <s v="(66) 0933966655"/>
    <s v="831193"/>
    <x v="2"/>
    <n v="121.4953"/>
    <n v="2"/>
    <n v="0.33286383561643834"/>
    <m/>
    <m/>
    <n v="0"/>
    <x v="14"/>
    <n v="-121.4953"/>
    <n v="-2"/>
  </r>
  <r>
    <x v="1842"/>
    <n v="6750239"/>
    <s v="OTHER WESTERN FOOD"/>
    <s v="00675023991315"/>
    <s v="(66) 0850409355"/>
    <s v="896160"/>
    <x v="4"/>
    <n v="121.4953"/>
    <n v="2"/>
    <n v="0.33286383561643834"/>
    <m/>
    <m/>
    <n v="0"/>
    <x v="14"/>
    <n v="-121.4953"/>
    <n v="-2"/>
  </r>
  <r>
    <x v="1843"/>
    <n v="39795847"/>
    <s v="THAI SPECIAL FOOD SHOP"/>
    <s v="03979584770327"/>
    <s v="(66) 0968538886"/>
    <s v="831193"/>
    <x v="2"/>
    <n v="121.4953"/>
    <n v="2"/>
    <n v="0.33286383561643834"/>
    <m/>
    <m/>
    <n v="0"/>
    <x v="14"/>
    <n v="-121.4953"/>
    <n v="-2"/>
  </r>
  <r>
    <x v="1844"/>
    <n v="6789053"/>
    <s v="SMALL RETAIL SHOP/STALL"/>
    <s v="00678905370101"/>
    <s v="(66) 0992956689"/>
    <s v="821820"/>
    <x v="1"/>
    <n v="121.4953"/>
    <n v="2"/>
    <n v="0.33286383561643834"/>
    <m/>
    <m/>
    <n v="0"/>
    <x v="14"/>
    <n v="-121.4953"/>
    <n v="-2"/>
  </r>
  <r>
    <x v="1845"/>
    <n v="6772810"/>
    <s v="VARIETY FOOD SHOP"/>
    <s v="00677281060318"/>
    <s v="(66) 0958891451"/>
    <s v="831193"/>
    <x v="2"/>
    <n v="121.4953"/>
    <n v="2"/>
    <n v="0.33286383561643834"/>
    <m/>
    <m/>
    <n v="0"/>
    <x v="14"/>
    <n v="-121.4953"/>
    <n v="-2"/>
  </r>
  <r>
    <x v="1846"/>
    <n v="50538463"/>
    <s v="Self-Regist: End-User"/>
    <s v="05053846330797"/>
    <s v="(66) 0992914466"/>
    <s v="831193"/>
    <x v="2"/>
    <n v="121.4953"/>
    <n v="2"/>
    <n v="0.33286383561643834"/>
    <m/>
    <m/>
    <n v="0"/>
    <x v="14"/>
    <n v="-121.4953"/>
    <n v="-2"/>
  </r>
  <r>
    <x v="1847"/>
    <n v="34532859"/>
    <s v="NON-PROFESSIONAL USER"/>
    <s v="3453285960706"/>
    <m/>
    <s v="831193"/>
    <x v="2"/>
    <n v="121.4953"/>
    <n v="2"/>
    <n v="0.33286383561643834"/>
    <m/>
    <m/>
    <n v="0"/>
    <x v="14"/>
    <n v="-121.4953"/>
    <n v="-2"/>
  </r>
  <r>
    <x v="1848"/>
    <n v="6787782"/>
    <s v="Self-Regist: End-User"/>
    <s v="00678778260797"/>
    <s v="(66) 0932919909"/>
    <s v="831193"/>
    <x v="2"/>
    <n v="121.4953"/>
    <n v="2"/>
    <n v="0.33286383561643834"/>
    <m/>
    <m/>
    <n v="0"/>
    <x v="14"/>
    <n v="-121.4953"/>
    <n v="-2"/>
  </r>
  <r>
    <x v="1849"/>
    <n v="41046568"/>
    <s v="TEMPLE/MOSQUE/CHURCH"/>
    <s v="4104656860504"/>
    <s v="(66) 0817192997"/>
    <s v="831193"/>
    <x v="2"/>
    <n v="121.4953"/>
    <n v="2"/>
    <n v="0.33286383561643834"/>
    <m/>
    <m/>
    <n v="0"/>
    <x v="14"/>
    <n v="-121.4953"/>
    <n v="-2"/>
  </r>
  <r>
    <x v="1850"/>
    <n v="41648467"/>
    <s v="Self-Regist: End-User"/>
    <s v="04164846770797"/>
    <s v="(66) 0856140821"/>
    <s v="831193"/>
    <x v="2"/>
    <n v="121.4953"/>
    <n v="2"/>
    <n v="0.33286383561643834"/>
    <m/>
    <m/>
    <n v="0"/>
    <x v="14"/>
    <n v="-121.4953"/>
    <n v="-2"/>
  </r>
  <r>
    <x v="1851"/>
    <n v="41652056"/>
    <s v="OTHER NON-FOOD SHOP"/>
    <s v="04165205660230"/>
    <s v="(66) 0806399621"/>
    <s v="896160"/>
    <x v="4"/>
    <n v="121.4953"/>
    <n v="2"/>
    <n v="0.33286383561643834"/>
    <m/>
    <m/>
    <n v="0"/>
    <x v="14"/>
    <n v="-121.4953"/>
    <n v="-2"/>
  </r>
  <r>
    <x v="1852"/>
    <n v="81025214"/>
    <s v="NON-PROFESSIONAL USER"/>
    <s v="08102521480706"/>
    <s v="(66) 0924598916"/>
    <s v="831193"/>
    <x v="2"/>
    <n v="121.4953"/>
    <n v="2"/>
    <n v="0.33286383561643834"/>
    <m/>
    <m/>
    <n v="0"/>
    <x v="14"/>
    <n v="-121.4953"/>
    <n v="-2"/>
  </r>
  <r>
    <x v="1853"/>
    <n v="6795600"/>
    <s v="Self-Regist: End-User"/>
    <s v="00679560020797"/>
    <s v="(66) 0967589952"/>
    <s v="831193"/>
    <x v="2"/>
    <n v="121.4953"/>
    <n v="2"/>
    <n v="0.33286383561643834"/>
    <m/>
    <m/>
    <n v="0"/>
    <x v="14"/>
    <n v="-121.4953"/>
    <n v="-2"/>
  </r>
  <r>
    <x v="1065"/>
    <n v="41641671"/>
    <s v="PUB/BAR/KARAOKE"/>
    <s v="04164167150305"/>
    <s v="(66) 0800948696"/>
    <s v="831193"/>
    <x v="2"/>
    <n v="121.4953"/>
    <n v="2"/>
    <n v="0.33286383561643834"/>
    <m/>
    <m/>
    <n v="0"/>
    <x v="14"/>
    <n v="-121.4953"/>
    <n v="-2"/>
  </r>
  <r>
    <x v="1854"/>
    <n v="52544406"/>
    <s v="Self-Regist: End-User"/>
    <s v="05254440600797"/>
    <s v="(66) 0641152254"/>
    <s v="896160"/>
    <x v="4"/>
    <n v="121.4953"/>
    <n v="2"/>
    <n v="0.33286383561643834"/>
    <m/>
    <m/>
    <n v="0"/>
    <x v="14"/>
    <n v="-121.4953"/>
    <n v="-2"/>
  </r>
  <r>
    <x v="1855"/>
    <n v="50504511"/>
    <s v="VARIETY FOOD SHOP"/>
    <s v="05050451130318"/>
    <s v="(66) 0982229224"/>
    <s v="831193"/>
    <x v="2"/>
    <n v="121.4953"/>
    <n v="2"/>
    <n v="0.33286383561643834"/>
    <m/>
    <m/>
    <n v="0"/>
    <x v="14"/>
    <n v="-121.4953"/>
    <n v="-2"/>
  </r>
  <r>
    <x v="1856"/>
    <n v="50008169"/>
    <s v="SMALL RETAIL SHOP/STALL"/>
    <s v="5000816920101"/>
    <s v="(66) 0892654806"/>
    <s v="831193"/>
    <x v="2"/>
    <n v="121.4953"/>
    <n v="2"/>
    <n v="0.33286383561643834"/>
    <m/>
    <m/>
    <n v="0"/>
    <x v="14"/>
    <n v="-121.4953"/>
    <n v="-2"/>
  </r>
  <r>
    <x v="1857"/>
    <n v="41596273"/>
    <s v="COFFEE/DRINKS/SNACK/BAKERY SHOP"/>
    <s v="04159627361322"/>
    <s v="(66) 0997829361"/>
    <s v="831193"/>
    <x v="2"/>
    <n v="121.4953"/>
    <n v="2"/>
    <n v="0.33286383561643834"/>
    <m/>
    <m/>
    <n v="0"/>
    <x v="14"/>
    <n v="-121.4953"/>
    <n v="-2"/>
  </r>
  <r>
    <x v="1858"/>
    <n v="6738620"/>
    <s v="OTHER COMMERCIAL SERVICE"/>
    <s v="00673862080430"/>
    <s v="(66) 0947805555"/>
    <s v="831193"/>
    <x v="2"/>
    <n v="121.4953"/>
    <n v="2"/>
    <n v="0.33286383561643834"/>
    <m/>
    <m/>
    <n v="0"/>
    <x v="14"/>
    <n v="-121.4953"/>
    <n v="-2"/>
  </r>
  <r>
    <x v="1859"/>
    <n v="6730086"/>
    <s v="HOTEL &amp; RESORT ( C )"/>
    <s v="00673008650302"/>
    <s v="(66) 0910742241"/>
    <s v="831193"/>
    <x v="2"/>
    <n v="121.4953"/>
    <n v="2"/>
    <n v="0.33286383561643834"/>
    <m/>
    <m/>
    <n v="0"/>
    <x v="14"/>
    <n v="-121.4953"/>
    <n v="-2"/>
  </r>
  <r>
    <x v="1860"/>
    <n v="6801999"/>
    <s v="Self-Regist: End-User"/>
    <s v="00680199910797"/>
    <s v="(66) 0936701268"/>
    <s v="831193"/>
    <x v="2"/>
    <n v="121.4953"/>
    <n v="2"/>
    <n v="0.33286383561643834"/>
    <m/>
    <m/>
    <n v="0"/>
    <x v="14"/>
    <n v="-121.4953"/>
    <n v="-2"/>
  </r>
  <r>
    <x v="1861"/>
    <n v="6740382"/>
    <s v="NON-PROFESSIONAL USER"/>
    <s v="00674038240706"/>
    <s v="(66) 0816729430"/>
    <s v="821820"/>
    <x v="1"/>
    <n v="121.4953"/>
    <n v="2"/>
    <n v="0.33286383561643834"/>
    <m/>
    <m/>
    <n v="0"/>
    <x v="14"/>
    <n v="-121.4953"/>
    <n v="-2"/>
  </r>
  <r>
    <x v="1862"/>
    <n v="41639353"/>
    <s v="HOTEL &amp; RESORT ( C )"/>
    <s v="04163935370302"/>
    <s v="(66) 0979620999"/>
    <s v="896160"/>
    <x v="4"/>
    <n v="121.4953"/>
    <n v="2"/>
    <n v="0.33286383561643834"/>
    <m/>
    <m/>
    <n v="0"/>
    <x v="14"/>
    <n v="-121.4953"/>
    <n v="-2"/>
  </r>
  <r>
    <x v="1863"/>
    <n v="87042049"/>
    <s v="NON-PROFESSIONAL USER"/>
    <s v="08704204930706"/>
    <s v="(66) 0900511539"/>
    <s v="821820"/>
    <x v="1"/>
    <n v="121.4953"/>
    <n v="2"/>
    <n v="0.33286383561643834"/>
    <m/>
    <m/>
    <n v="0"/>
    <x v="14"/>
    <n v="-121.4953"/>
    <n v="-2"/>
  </r>
  <r>
    <x v="1864"/>
    <n v="3764351"/>
    <s v="NON-PROFESSIONAL USER"/>
    <s v="00376435100706"/>
    <s v="(66) 0861930101"/>
    <s v="821820"/>
    <x v="1"/>
    <n v="121.4953"/>
    <n v="2"/>
    <n v="0.33286383561643834"/>
    <m/>
    <m/>
    <n v="0"/>
    <x v="14"/>
    <n v="-121.4953"/>
    <n v="-2"/>
  </r>
  <r>
    <x v="1785"/>
    <n v="6052163"/>
    <s v="SMALL RETAIL SHOP/STALL"/>
    <s v="0605216320101"/>
    <s v="(66) 0899989051"/>
    <s v="821820"/>
    <x v="1"/>
    <n v="121.4953"/>
    <n v="2"/>
    <n v="0.33286383561643834"/>
    <m/>
    <m/>
    <n v="0"/>
    <x v="14"/>
    <n v="-121.4953"/>
    <n v="-2"/>
  </r>
  <r>
    <x v="1865"/>
    <n v="6786705"/>
    <s v="NON-PROFESSIONAL USER"/>
    <s v="00678670511706"/>
    <s v="(66) 0953264645"/>
    <s v="831193"/>
    <x v="2"/>
    <n v="121.4953"/>
    <n v="2"/>
    <n v="0.33286383561643834"/>
    <m/>
    <m/>
    <n v="0"/>
    <x v="14"/>
    <n v="-121.4953"/>
    <n v="-2"/>
  </r>
  <r>
    <x v="1866"/>
    <n v="41622448"/>
    <s v="MOVABLE VAN FOOD"/>
    <s v="04162244891120"/>
    <s v="(66) 0821065759"/>
    <s v="821820"/>
    <x v="1"/>
    <n v="121.4953"/>
    <n v="2"/>
    <n v="0.33286383561643834"/>
    <m/>
    <m/>
    <n v="0"/>
    <x v="14"/>
    <n v="-121.4953"/>
    <n v="-2"/>
  </r>
  <r>
    <x v="1867"/>
    <n v="50521350"/>
    <s v="SMALL RETAIL SHOP/STALL"/>
    <s v="05052135041101"/>
    <s v="(66) 0808957089"/>
    <s v="831193"/>
    <x v="2"/>
    <n v="121.4953"/>
    <n v="2"/>
    <n v="0.33286383561643834"/>
    <m/>
    <m/>
    <n v="0"/>
    <x v="14"/>
    <n v="-121.4953"/>
    <n v="-2"/>
  </r>
  <r>
    <x v="1868"/>
    <n v="6787169"/>
    <s v="Self-Regist: End-User"/>
    <s v="00678716900797"/>
    <s v="(66) 0909697402"/>
    <s v="896160"/>
    <x v="4"/>
    <n v="121.4953"/>
    <n v="2"/>
    <n v="0.33286383561643834"/>
    <m/>
    <m/>
    <n v="0"/>
    <x v="14"/>
    <n v="-121.4953"/>
    <n v="-2"/>
  </r>
  <r>
    <x v="1869"/>
    <n v="6606504"/>
    <s v="NON-PROFESSIONAL USER"/>
    <s v="0660650411706"/>
    <m/>
    <s v="821820"/>
    <x v="1"/>
    <n v="121.4953"/>
    <n v="2"/>
    <n v="0.33286383561643834"/>
    <m/>
    <m/>
    <n v="0"/>
    <x v="14"/>
    <n v="-121.4953"/>
    <n v="-2"/>
  </r>
  <r>
    <x v="1870"/>
    <n v="6724280"/>
    <s v="MINIMART"/>
    <s v="00672428051106"/>
    <s v="(66) 0927936699"/>
    <s v="896160"/>
    <x v="4"/>
    <n v="121.4953"/>
    <n v="2"/>
    <n v="0.33286383561643834"/>
    <m/>
    <m/>
    <n v="0"/>
    <x v="14"/>
    <n v="-121.4953"/>
    <n v="-2"/>
  </r>
  <r>
    <x v="1871"/>
    <n v="6178309"/>
    <s v="OTHER COMMERCIAL SERVICE"/>
    <s v="0617830930430"/>
    <s v="(66) 0812879000"/>
    <s v="831193"/>
    <x v="2"/>
    <n v="121.4953"/>
    <n v="2"/>
    <n v="0.33286383561643834"/>
    <m/>
    <m/>
    <n v="0"/>
    <x v="14"/>
    <n v="-121.4953"/>
    <n v="-2"/>
  </r>
  <r>
    <x v="1872"/>
    <n v="50517224"/>
    <s v="OTHER STREET FOOD SHOP"/>
    <s v="05051722440328"/>
    <s v="(66) 0876568160"/>
    <s v="896160"/>
    <x v="4"/>
    <n v="121.4953"/>
    <n v="2"/>
    <n v="0.33286383561643834"/>
    <m/>
    <m/>
    <n v="0"/>
    <x v="14"/>
    <n v="-121.4953"/>
    <n v="-2"/>
  </r>
  <r>
    <x v="1873"/>
    <n v="41598759"/>
    <s v="JAPANESE FOOD"/>
    <s v="4159875970310"/>
    <s v="(66) 0902885292"/>
    <s v="896160"/>
    <x v="4"/>
    <n v="121.4953"/>
    <n v="2"/>
    <n v="0.33286383561643834"/>
    <m/>
    <m/>
    <n v="0"/>
    <x v="14"/>
    <n v="-121.4953"/>
    <n v="-2"/>
  </r>
  <r>
    <x v="1874"/>
    <n v="4944253"/>
    <s v="Self-Regist: End-User"/>
    <s v="00494425310797"/>
    <s v="(66) 0658072339"/>
    <s v="821820"/>
    <x v="1"/>
    <n v="121.4953"/>
    <n v="2"/>
    <n v="0.33286383561643834"/>
    <m/>
    <m/>
    <n v="0"/>
    <x v="14"/>
    <n v="-121.4953"/>
    <n v="-2"/>
  </r>
  <r>
    <x v="1875"/>
    <n v="50528147"/>
    <s v="CHINESE FOOD"/>
    <s v="05052814770797"/>
    <s v="(66) 0950613451"/>
    <s v="831193"/>
    <x v="2"/>
    <n v="121.4953"/>
    <n v="2"/>
    <n v="0.33286383561643834"/>
    <m/>
    <m/>
    <n v="0"/>
    <x v="14"/>
    <n v="-121.4953"/>
    <n v="-2"/>
  </r>
  <r>
    <x v="1876"/>
    <n v="50522558"/>
    <s v="NON-PROFESSIONAL USER"/>
    <s v="05052255890706"/>
    <s v="(66) 0843694574"/>
    <s v="831193"/>
    <x v="2"/>
    <n v="121.4953"/>
    <n v="2"/>
    <n v="0.33286383561643834"/>
    <m/>
    <m/>
    <n v="0"/>
    <x v="14"/>
    <n v="-121.4953"/>
    <n v="-2"/>
  </r>
  <r>
    <x v="1877"/>
    <n v="87041624"/>
    <s v="COFFEE/DRINKS/SNACK/BAKERY SHOP"/>
    <s v="08704162451322"/>
    <s v="(66) 0829351444"/>
    <s v="831193"/>
    <x v="2"/>
    <n v="121.4953"/>
    <n v="2"/>
    <n v="0.33286383561643834"/>
    <m/>
    <m/>
    <n v="0"/>
    <x v="14"/>
    <n v="-121.4953"/>
    <n v="-2"/>
  </r>
  <r>
    <x v="1878"/>
    <n v="50020688"/>
    <s v="FACTORY/FARM"/>
    <s v="5002068890508"/>
    <s v="(66) 0819938078"/>
    <s v="831193"/>
    <x v="2"/>
    <n v="121.4953"/>
    <n v="2"/>
    <n v="0.33286383561643834"/>
    <m/>
    <m/>
    <n v="0"/>
    <x v="14"/>
    <n v="-121.4953"/>
    <n v="-2"/>
  </r>
  <r>
    <x v="1879"/>
    <n v="41624066"/>
    <s v="NON-PROFESSIONAL USER"/>
    <s v="04162406610706"/>
    <s v="(66) 0931394227"/>
    <s v="896160"/>
    <x v="4"/>
    <n v="121.4953"/>
    <n v="2"/>
    <n v="0.33286383561643834"/>
    <m/>
    <m/>
    <n v="0"/>
    <x v="14"/>
    <n v="-121.4953"/>
    <n v="-2"/>
  </r>
  <r>
    <x v="1880"/>
    <n v="6742771"/>
    <s v="Self-Regist: End-User"/>
    <s v="00674277170797"/>
    <s v="(66) 0817620850"/>
    <s v="896160"/>
    <x v="4"/>
    <n v="121.47669999999999"/>
    <n v="2"/>
    <n v="0.33281287671232873"/>
    <m/>
    <m/>
    <n v="0"/>
    <x v="14"/>
    <n v="-121.47669999999999"/>
    <n v="-2"/>
  </r>
  <r>
    <x v="1881"/>
    <n v="41632788"/>
    <s v="OTHER STREET FOOD SHOP"/>
    <s v="04163278810328"/>
    <s v="(66) 0974622692"/>
    <s v="831193"/>
    <x v="2"/>
    <n v="181.30850000000001"/>
    <n v="3"/>
    <n v="0.49673561643835618"/>
    <n v="60.747700000000002"/>
    <n v="1"/>
    <n v="0.16643205479452056"/>
    <x v="44"/>
    <n v="-120.5608"/>
    <n v="-2"/>
  </r>
  <r>
    <x v="1882"/>
    <n v="6783114"/>
    <s v="Self-Regist: End-User"/>
    <s v="00678311470797"/>
    <s v="(66) 0826975963"/>
    <s v="821820"/>
    <x v="1"/>
    <n v="120.5608"/>
    <n v="2"/>
    <n v="0.33030356164383562"/>
    <m/>
    <m/>
    <n v="0"/>
    <x v="14"/>
    <n v="-120.5608"/>
    <n v="-2"/>
  </r>
  <r>
    <x v="606"/>
    <n v="6160601"/>
    <s v="COFFEE/DRINKS/SNACK/BAKERY SHOP"/>
    <s v="0616060150320"/>
    <s v="(66) 0867762946"/>
    <s v="164079"/>
    <x v="9"/>
    <n v="120.5607"/>
    <n v="1"/>
    <n v="0.33030328767123285"/>
    <m/>
    <m/>
    <n v="0"/>
    <x v="14"/>
    <n v="-120.5607"/>
    <n v="-1"/>
  </r>
  <r>
    <x v="1883"/>
    <n v="6082026"/>
    <s v="OTHER COMMERCIAL SERVICE"/>
    <s v="0608202610430"/>
    <s v="(66) 0818848221"/>
    <s v="164079"/>
    <x v="9"/>
    <n v="120.5607"/>
    <n v="1"/>
    <n v="0.33030328767123285"/>
    <m/>
    <m/>
    <n v="0"/>
    <x v="14"/>
    <n v="-120.5607"/>
    <n v="-1"/>
  </r>
  <r>
    <x v="1884"/>
    <n v="9163187"/>
    <s v="COFFEE/DRINKS/SNACK/BAKERY SHOP"/>
    <s v="00916318790322"/>
    <s v="(66) 0632900000"/>
    <s v="896160"/>
    <x v="4"/>
    <n v="119.6262"/>
    <n v="2"/>
    <n v="0.32774301369863013"/>
    <m/>
    <m/>
    <n v="0"/>
    <x v="14"/>
    <n v="-119.6262"/>
    <n v="-2"/>
  </r>
  <r>
    <x v="1885"/>
    <n v="6734325"/>
    <s v="VARIETY FOOD SHOP"/>
    <s v="00673432560318"/>
    <s v="(66) 0840071418"/>
    <s v="896160"/>
    <x v="4"/>
    <n v="119.6262"/>
    <n v="2"/>
    <n v="0.32774301369863013"/>
    <m/>
    <m/>
    <n v="0"/>
    <x v="14"/>
    <n v="-119.6262"/>
    <n v="-2"/>
  </r>
  <r>
    <x v="1886"/>
    <n v="6788448"/>
    <s v="NON-PROFESSIONAL USER"/>
    <s v="00678844811706"/>
    <s v="(66) 0979632923"/>
    <s v="831193"/>
    <x v="2"/>
    <n v="119.6262"/>
    <n v="2"/>
    <n v="0.32774301369863013"/>
    <m/>
    <m/>
    <n v="0"/>
    <x v="14"/>
    <n v="-119.6262"/>
    <n v="-2"/>
  </r>
  <r>
    <x v="1887"/>
    <n v="6757462"/>
    <s v="NON-PROFESSIONAL USER"/>
    <s v="00675746260706"/>
    <s v="(66) 0645451845"/>
    <s v="821820"/>
    <x v="1"/>
    <n v="119.6262"/>
    <n v="2"/>
    <n v="0.32774301369863013"/>
    <m/>
    <m/>
    <n v="0"/>
    <x v="14"/>
    <n v="-119.6262"/>
    <n v="-2"/>
  </r>
  <r>
    <x v="1888"/>
    <n v="6786967"/>
    <s v="Self-Regist: End-User"/>
    <s v="00678696760797"/>
    <s v="(66) 0896312803"/>
    <s v="896160"/>
    <x v="4"/>
    <n v="119.6262"/>
    <n v="2"/>
    <n v="0.32774301369863013"/>
    <m/>
    <m/>
    <n v="0"/>
    <x v="14"/>
    <n v="-119.6262"/>
    <n v="-2"/>
  </r>
  <r>
    <x v="514"/>
    <n v="41642564"/>
    <s v="NON-PROFESSIONAL USER"/>
    <s v="04164256400706"/>
    <s v="(66) 0817462817"/>
    <s v="896160"/>
    <x v="4"/>
    <n v="119.6262"/>
    <n v="2"/>
    <n v="0.32774301369863013"/>
    <m/>
    <m/>
    <n v="0"/>
    <x v="14"/>
    <n v="-119.6262"/>
    <n v="-2"/>
  </r>
  <r>
    <x v="1889"/>
    <n v="41040855"/>
    <s v="VARIETY FOOD SHOP"/>
    <s v="4104085590318"/>
    <s v="(66) 0986154623"/>
    <s v="821820"/>
    <x v="1"/>
    <n v="119.6262"/>
    <n v="2"/>
    <n v="0.32774301369863013"/>
    <m/>
    <m/>
    <n v="0"/>
    <x v="14"/>
    <n v="-119.6262"/>
    <n v="-2"/>
  </r>
  <r>
    <x v="1890"/>
    <n v="6754624"/>
    <s v="OTHER FOOD KIOSK"/>
    <s v="00675462411331"/>
    <s v="(66) 0947348346"/>
    <s v="831193"/>
    <x v="2"/>
    <n v="119.6262"/>
    <n v="2"/>
    <n v="0.32774301369863013"/>
    <m/>
    <m/>
    <n v="0"/>
    <x v="14"/>
    <n v="-119.6262"/>
    <n v="-2"/>
  </r>
  <r>
    <x v="1891"/>
    <n v="41647058"/>
    <s v="NON-PROFESSIONAL USER"/>
    <s v="04164705820706"/>
    <s v="(66) 0979259151"/>
    <s v="896160"/>
    <x v="4"/>
    <n v="119.6262"/>
    <n v="2"/>
    <n v="0.32774301369863013"/>
    <m/>
    <m/>
    <n v="0"/>
    <x v="14"/>
    <n v="-119.6262"/>
    <n v="-2"/>
  </r>
  <r>
    <x v="1892"/>
    <n v="6793177"/>
    <s v="NON-PROFESSIONAL USER"/>
    <s v="00679317730706"/>
    <s v="(66) 0918578961"/>
    <s v="821820"/>
    <x v="1"/>
    <n v="189.71969999999999"/>
    <n v="3"/>
    <n v="0.51978000000000002"/>
    <n v="70.093500000000006"/>
    <n v="1"/>
    <n v="0.19203698630136987"/>
    <x v="44"/>
    <n v="-119.62619999999998"/>
    <n v="-2"/>
  </r>
  <r>
    <x v="1893"/>
    <n v="6161552"/>
    <s v="COFFEE/DRINKS/SNACK/BAKERY SHOP"/>
    <s v="0616155291322"/>
    <s v="(66) 0899974536"/>
    <s v="821820"/>
    <x v="1"/>
    <n v="254.2056"/>
    <n v="4"/>
    <n v="0.69645369863013695"/>
    <n v="134.5795"/>
    <n v="2"/>
    <n v="0.3687109589041096"/>
    <x v="43"/>
    <n v="-119.62610000000001"/>
    <n v="-2"/>
  </r>
  <r>
    <x v="1431"/>
    <n v="41634024"/>
    <s v="Self-Regist: End-User"/>
    <s v="04163402480797"/>
    <s v="(66) 0817527428"/>
    <s v="152374"/>
    <x v="3"/>
    <n v="488.7851"/>
    <n v="3"/>
    <n v="1.3391372602739726"/>
    <n v="370.09339999999997"/>
    <n v="2"/>
    <n v="1.0139545205479452"/>
    <x v="43"/>
    <n v="-118.69170000000003"/>
    <n v="-1"/>
  </r>
  <r>
    <x v="1894"/>
    <n v="6139945"/>
    <s v="NON-PROFESSIONAL USER"/>
    <s v="0613994540706"/>
    <s v="(66) 0817164796"/>
    <s v="831193"/>
    <x v="2"/>
    <n v="183.17760000000001"/>
    <n v="3"/>
    <n v="0.50185643835616445"/>
    <n v="64.486000000000004"/>
    <n v="1"/>
    <n v="0.17667397260273973"/>
    <x v="44"/>
    <n v="-118.69160000000001"/>
    <n v="-2"/>
  </r>
  <r>
    <x v="1895"/>
    <n v="6718964"/>
    <s v="SMALL RETAIL SHOP/STALL"/>
    <s v="0671896440101"/>
    <s v="(66) 0898528790"/>
    <s v="835081"/>
    <x v="8"/>
    <n v="118.69159999999999"/>
    <n v="3"/>
    <n v="0.32518246575342463"/>
    <m/>
    <m/>
    <n v="0"/>
    <x v="14"/>
    <n v="-118.69159999999999"/>
    <n v="-3"/>
  </r>
  <r>
    <x v="1896"/>
    <n v="6051909"/>
    <s v="FOUNDATION/ASSOCIATION/ROTARY"/>
    <s v="0605190940505"/>
    <m/>
    <s v="896160"/>
    <x v="4"/>
    <n v="118.69159999999999"/>
    <n v="2"/>
    <n v="0.32518246575342463"/>
    <m/>
    <m/>
    <n v="0"/>
    <x v="14"/>
    <n v="-118.69159999999999"/>
    <n v="-2"/>
  </r>
  <r>
    <x v="1897"/>
    <n v="50025994"/>
    <s v="THAI NORTHEASTERN FOOD"/>
    <s v="5002599470307"/>
    <s v="(66) 0808468929"/>
    <s v="896160"/>
    <x v="4"/>
    <n v="118.69159999999999"/>
    <n v="2"/>
    <n v="0.32518246575342463"/>
    <m/>
    <m/>
    <n v="0"/>
    <x v="14"/>
    <n v="-118.69159999999999"/>
    <n v="-2"/>
  </r>
  <r>
    <x v="978"/>
    <n v="6791837"/>
    <s v="Self-Regist: End-User"/>
    <s v="00679183711797"/>
    <s v="(66) 0907508958"/>
    <s v="896160"/>
    <x v="4"/>
    <n v="118.69159999999999"/>
    <n v="2"/>
    <n v="0.32518246575342463"/>
    <m/>
    <m/>
    <n v="0"/>
    <x v="14"/>
    <n v="-118.69159999999999"/>
    <n v="-2"/>
  </r>
  <r>
    <x v="1898"/>
    <n v="6729517"/>
    <s v="COFFEE/DRINKS/SNACK/BAKERY SHOP"/>
    <s v="00672951780322"/>
    <s v="(66) 0911986191"/>
    <s v="831193"/>
    <x v="2"/>
    <n v="569.16840000000002"/>
    <n v="9"/>
    <n v="1.5593654794520548"/>
    <n v="451.40199999999999"/>
    <n v="7"/>
    <n v="1.2367178082191781"/>
    <x v="23"/>
    <n v="-117.76640000000003"/>
    <n v="-2"/>
  </r>
  <r>
    <x v="1899"/>
    <n v="34538737"/>
    <s v="SMALL RETAIL SHOP/STALL"/>
    <s v="03453873710101"/>
    <s v="(66) 0870494003"/>
    <s v="821820"/>
    <x v="1"/>
    <n v="1225.2338999999999"/>
    <n v="19"/>
    <n v="3.3568052054794517"/>
    <n v="1107.4767999999999"/>
    <n v="17"/>
    <n v="3.0341830136986299"/>
    <x v="30"/>
    <n v="-117.75710000000004"/>
    <n v="-2"/>
  </r>
  <r>
    <x v="1900"/>
    <n v="6782593"/>
    <s v="NON-PROFESSIONAL USER"/>
    <s v="00678259360706"/>
    <s v="(66) 0619013948"/>
    <s v="831193"/>
    <x v="2"/>
    <n v="246.72909999999999"/>
    <n v="4"/>
    <n v="0.67597013698630137"/>
    <n v="128.97200000000001"/>
    <n v="2"/>
    <n v="0.35334794520547946"/>
    <x v="43"/>
    <n v="-117.75709999999998"/>
    <n v="-2"/>
  </r>
  <r>
    <x v="1901"/>
    <n v="78033300"/>
    <s v="THAI SPECIAL FOOD SHOP"/>
    <s v="07803330070327"/>
    <s v="(66) 0838686683"/>
    <s v="896160"/>
    <x v="4"/>
    <n v="117.75700000000001"/>
    <n v="2"/>
    <n v="0.32262191780821919"/>
    <m/>
    <m/>
    <n v="0"/>
    <x v="14"/>
    <n v="-117.75700000000001"/>
    <n v="-2"/>
  </r>
  <r>
    <x v="1902"/>
    <n v="6795384"/>
    <s v="Self-Regist: End-User"/>
    <s v="00679538490797"/>
    <s v="(66) 0882846008"/>
    <s v="201928"/>
    <x v="12"/>
    <n v="117.75700000000001"/>
    <n v="1"/>
    <n v="0.32262191780821919"/>
    <m/>
    <m/>
    <n v="0"/>
    <x v="14"/>
    <n v="-117.75700000000001"/>
    <n v="-1"/>
  </r>
  <r>
    <x v="1903"/>
    <n v="6779985"/>
    <s v="NON-PROFESSIONAL USER"/>
    <s v="00677998580706"/>
    <s v="(66) 0819513295"/>
    <s v="201928"/>
    <x v="12"/>
    <n v="379.43920000000003"/>
    <n v="3"/>
    <n v="1.0395594520547946"/>
    <n v="261.68220000000002"/>
    <n v="2"/>
    <n v="0.71693753424657536"/>
    <x v="43"/>
    <n v="-117.75700000000001"/>
    <n v="-1"/>
  </r>
  <r>
    <x v="1622"/>
    <n v="6720699"/>
    <s v="OTHER NON-FOOD SHOP"/>
    <s v="0672069980230"/>
    <s v="(66) 0849866630"/>
    <s v="896160"/>
    <x v="4"/>
    <n v="117.75700000000001"/>
    <n v="2"/>
    <n v="0.32262191780821919"/>
    <m/>
    <m/>
    <n v="0"/>
    <x v="14"/>
    <n v="-117.75700000000001"/>
    <n v="-2"/>
  </r>
  <r>
    <x v="1904"/>
    <n v="6781520"/>
    <s v="Self-Regist: End-User"/>
    <s v="00678152070797"/>
    <s v="(66) 0826935592"/>
    <s v="896160"/>
    <x v="4"/>
    <n v="117.75700000000001"/>
    <n v="2"/>
    <n v="0.32262191780821919"/>
    <m/>
    <m/>
    <n v="0"/>
    <x v="14"/>
    <n v="-117.75700000000001"/>
    <n v="-2"/>
  </r>
  <r>
    <x v="1905"/>
    <n v="6776466"/>
    <s v="NON-PROFESSIONAL USER"/>
    <s v="00677646640706"/>
    <s v="(66) 0984321418"/>
    <s v="201928"/>
    <x v="12"/>
    <n v="117.75700000000001"/>
    <n v="1"/>
    <n v="0.32262191780821919"/>
    <m/>
    <m/>
    <n v="0"/>
    <x v="14"/>
    <n v="-117.75700000000001"/>
    <n v="-1"/>
  </r>
  <r>
    <x v="1906"/>
    <n v="41040769"/>
    <s v="NON-PROFESSIONAL USER"/>
    <s v="4104076920706"/>
    <s v="(66) 0817830667"/>
    <s v="201928"/>
    <x v="12"/>
    <n v="117.75700000000001"/>
    <n v="1"/>
    <n v="0.32262191780821919"/>
    <m/>
    <m/>
    <n v="0"/>
    <x v="14"/>
    <n v="-117.75700000000001"/>
    <n v="-1"/>
  </r>
  <r>
    <x v="1907"/>
    <n v="6614543"/>
    <s v="SCHOOL/COLLEGE"/>
    <s v="0661454370509"/>
    <s v="(66) 0877889448"/>
    <s v="201928"/>
    <x v="12"/>
    <n v="117.75700000000001"/>
    <n v="1"/>
    <n v="0.32262191780821919"/>
    <m/>
    <m/>
    <n v="0"/>
    <x v="14"/>
    <n v="-117.75700000000001"/>
    <n v="-1"/>
  </r>
  <r>
    <x v="1908"/>
    <n v="41634820"/>
    <s v="NON-PROFESSIONAL USER"/>
    <s v="04163482030706"/>
    <s v="(66) 0953352158"/>
    <s v="201928"/>
    <x v="12"/>
    <n v="248.59809999999999"/>
    <n v="2"/>
    <n v="0.68109068493150682"/>
    <n v="130.84110000000001"/>
    <n v="1"/>
    <n v="0.35846876712328768"/>
    <x v="44"/>
    <n v="-117.75699999999998"/>
    <n v="-1"/>
  </r>
  <r>
    <x v="1909"/>
    <n v="38950539"/>
    <s v="Self-Regist: End-User"/>
    <s v="03895053990797"/>
    <s v="(66) 0914216475"/>
    <s v="896160"/>
    <x v="4"/>
    <n v="117.74769999999999"/>
    <n v="2"/>
    <n v="0.32259643835616436"/>
    <m/>
    <m/>
    <n v="0"/>
    <x v="14"/>
    <n v="-117.74769999999999"/>
    <n v="-2"/>
  </r>
  <r>
    <x v="1910"/>
    <n v="6776476"/>
    <s v="NON-PROFESSIONAL USER"/>
    <s v="00677647680706"/>
    <s v="(66) 0845541657"/>
    <s v="831193"/>
    <x v="2"/>
    <n v="116.82250000000001"/>
    <n v="2"/>
    <n v="0.32006164383561647"/>
    <m/>
    <m/>
    <n v="0"/>
    <x v="14"/>
    <n v="-116.82250000000001"/>
    <n v="-2"/>
  </r>
  <r>
    <x v="1911"/>
    <n v="6774966"/>
    <s v="NON-PROFESSIONAL USER"/>
    <s v="00677496660706"/>
    <s v="(66) 0985504095"/>
    <s v="831193"/>
    <x v="2"/>
    <n v="371.96269999999998"/>
    <n v="6"/>
    <n v="1.0190758904109589"/>
    <n v="256.07479999999998"/>
    <n v="4"/>
    <n v="0.70157479452054794"/>
    <x v="39"/>
    <n v="-115.8879"/>
    <n v="-2"/>
  </r>
  <r>
    <x v="1805"/>
    <n v="6782312"/>
    <s v="RICE FOOD KIOSK"/>
    <s v="00678231250329"/>
    <s v="(66) 0648600721"/>
    <s v="152544"/>
    <x v="6"/>
    <n v="1031.7755999999999"/>
    <n v="8"/>
    <n v="2.8267824657534244"/>
    <n v="915.8877"/>
    <n v="7"/>
    <n v="2.5092813698630136"/>
    <x v="23"/>
    <n v="-115.88789999999995"/>
    <n v="-1"/>
  </r>
  <r>
    <x v="1912"/>
    <n v="6777578"/>
    <s v="Self-Regist: End-User"/>
    <s v="00677757830797"/>
    <s v="(66) 0629972599"/>
    <s v="835081"/>
    <x v="8"/>
    <n v="114.9533"/>
    <n v="3"/>
    <n v="0.31494054794520548"/>
    <m/>
    <m/>
    <n v="0"/>
    <x v="14"/>
    <n v="-114.9533"/>
    <n v="-3"/>
  </r>
  <r>
    <x v="1913"/>
    <n v="41012651"/>
    <s v="NON-PROFESSIONAL USER"/>
    <s v="4101265140706"/>
    <s v="(66) 0850413648"/>
    <s v="835081"/>
    <x v="8"/>
    <n v="114.9533"/>
    <n v="3"/>
    <n v="0.31494054794520548"/>
    <m/>
    <m/>
    <n v="0"/>
    <x v="14"/>
    <n v="-114.9533"/>
    <n v="-3"/>
  </r>
  <r>
    <x v="1914"/>
    <n v="6755052"/>
    <s v="Self-Regist: End-User"/>
    <s v="00675505230797"/>
    <s v="(66) 0985655458"/>
    <s v="835081"/>
    <x v="8"/>
    <n v="114.9533"/>
    <n v="3"/>
    <n v="0.31494054794520548"/>
    <m/>
    <m/>
    <n v="0"/>
    <x v="14"/>
    <n v="-114.9533"/>
    <n v="-3"/>
  </r>
  <r>
    <x v="1915"/>
    <n v="6167054"/>
    <s v="NON-PROFESSIONAL USER"/>
    <s v="0616705420706"/>
    <m/>
    <s v="831193"/>
    <x v="2"/>
    <n v="243.92529999999999"/>
    <n v="4"/>
    <n v="0.66828849315068495"/>
    <n v="128.97200000000001"/>
    <n v="2"/>
    <n v="0.35334794520547946"/>
    <x v="43"/>
    <n v="-114.95329999999998"/>
    <n v="-2"/>
  </r>
  <r>
    <x v="76"/>
    <n v="6772845"/>
    <s v="Self-Regist: End-User"/>
    <s v="00677284500797"/>
    <s v="(66) 0637813830"/>
    <s v="201928"/>
    <x v="12"/>
    <n v="114.0187"/>
    <n v="1"/>
    <n v="0.31237999999999999"/>
    <m/>
    <m/>
    <n v="0"/>
    <x v="14"/>
    <n v="-114.0187"/>
    <n v="-1"/>
  </r>
  <r>
    <x v="1916"/>
    <n v="6763954"/>
    <s v="NON-PROFESSIONAL USER"/>
    <s v="00676395450706"/>
    <s v="(66) 0616011878"/>
    <s v="201928"/>
    <x v="12"/>
    <n v="114.0187"/>
    <n v="1"/>
    <n v="0.31237999999999999"/>
    <m/>
    <m/>
    <n v="0"/>
    <x v="14"/>
    <n v="-114.0187"/>
    <n v="-1"/>
  </r>
  <r>
    <x v="1917"/>
    <n v="6779650"/>
    <s v="Self-Regist: End-User"/>
    <s v="00677965011797"/>
    <s v="(66) 0612963260"/>
    <s v="201928"/>
    <x v="12"/>
    <n v="114.0187"/>
    <n v="1"/>
    <n v="0.31237999999999999"/>
    <m/>
    <m/>
    <n v="0"/>
    <x v="14"/>
    <n v="-114.0187"/>
    <n v="-1"/>
  </r>
  <r>
    <x v="1918"/>
    <n v="6115282"/>
    <s v="SMALL RETAIL SHOP/STALL"/>
    <s v="0611528261101"/>
    <s v="(66) 0897772639"/>
    <s v="201928"/>
    <x v="12"/>
    <n v="114.0187"/>
    <n v="1"/>
    <n v="0.31237999999999999"/>
    <m/>
    <m/>
    <n v="0"/>
    <x v="14"/>
    <n v="-114.0187"/>
    <n v="-1"/>
  </r>
  <r>
    <x v="1919"/>
    <n v="6728396"/>
    <s v="THAI SPECIAL FOOD SHOP"/>
    <s v="00672839611327"/>
    <s v="(66) 0840411367"/>
    <s v="201928"/>
    <x v="12"/>
    <n v="114.0187"/>
    <n v="1"/>
    <n v="0.31237999999999999"/>
    <m/>
    <m/>
    <n v="0"/>
    <x v="14"/>
    <n v="-114.0187"/>
    <n v="-1"/>
  </r>
  <r>
    <x v="1920"/>
    <n v="124018235"/>
    <s v="NON-PROFESSIONAL USER"/>
    <s v="12401823540706"/>
    <s v="(66) 0975213239"/>
    <s v="201928"/>
    <x v="12"/>
    <n v="114.0187"/>
    <n v="1"/>
    <n v="0.31237999999999999"/>
    <m/>
    <m/>
    <n v="0"/>
    <x v="14"/>
    <n v="-114.0187"/>
    <n v="-1"/>
  </r>
  <r>
    <x v="1921"/>
    <n v="34557981"/>
    <s v="COFFEE/DRINKS/SNACK/BAKERY SHOP"/>
    <s v="03455798111322"/>
    <s v="(66) 0817648155"/>
    <s v="896160"/>
    <x v="4"/>
    <n v="114.0187"/>
    <n v="2"/>
    <n v="0.31237999999999999"/>
    <m/>
    <m/>
    <n v="0"/>
    <x v="14"/>
    <n v="-114.0187"/>
    <n v="-2"/>
  </r>
  <r>
    <x v="1922"/>
    <n v="41003365"/>
    <s v="FACTORY/FARM"/>
    <s v="4100336560508"/>
    <s v="(66) 0819938759"/>
    <s v="201928"/>
    <x v="12"/>
    <n v="114.0187"/>
    <n v="1"/>
    <n v="0.31237999999999999"/>
    <m/>
    <m/>
    <n v="0"/>
    <x v="14"/>
    <n v="-114.0187"/>
    <n v="-1"/>
  </r>
  <r>
    <x v="302"/>
    <n v="6763260"/>
    <s v="Self-Regist: End-User"/>
    <s v="00676326060797"/>
    <s v="(66) 0846161369"/>
    <s v="201928"/>
    <x v="12"/>
    <n v="114.0187"/>
    <n v="1"/>
    <n v="0.31237999999999999"/>
    <m/>
    <m/>
    <n v="0"/>
    <x v="14"/>
    <n v="-114.0187"/>
    <n v="-1"/>
  </r>
  <r>
    <x v="1507"/>
    <n v="6763418"/>
    <s v="THAI FOOD"/>
    <s v="00676341890306"/>
    <s v="(66) 0837667967"/>
    <s v="831193"/>
    <x v="2"/>
    <n v="112.1495"/>
    <n v="2"/>
    <n v="0.30725890410958906"/>
    <m/>
    <m/>
    <n v="0"/>
    <x v="14"/>
    <n v="-112.1495"/>
    <n v="-2"/>
  </r>
  <r>
    <x v="1923"/>
    <n v="50533798"/>
    <s v="Self-Regist: End-User"/>
    <s v="05053379840797"/>
    <s v="(66) 0854477045"/>
    <s v="831193"/>
    <x v="2"/>
    <n v="112.1495"/>
    <n v="2"/>
    <n v="0.30725890410958906"/>
    <m/>
    <m/>
    <n v="0"/>
    <x v="14"/>
    <n v="-112.1495"/>
    <n v="-2"/>
  </r>
  <r>
    <x v="1430"/>
    <n v="6794292"/>
    <s v="SMALL RETAIL SHOP/STALL"/>
    <s v="00679429270101"/>
    <s v="(66) 0864569953"/>
    <s v="164079"/>
    <x v="9"/>
    <n v="111.215"/>
    <n v="1"/>
    <n v="0.30469863013698634"/>
    <m/>
    <m/>
    <n v="0"/>
    <x v="14"/>
    <n v="-111.215"/>
    <n v="-1"/>
  </r>
  <r>
    <x v="461"/>
    <n v="6731461"/>
    <s v="THAI FOOD"/>
    <s v="00673146180306"/>
    <s v="(66) 0611653953"/>
    <s v="163953"/>
    <x v="13"/>
    <n v="1057.0091"/>
    <n v="10"/>
    <n v="2.8959153424657536"/>
    <n v="946.72879999999998"/>
    <n v="9"/>
    <n v="2.5937775342465752"/>
    <x v="34"/>
    <n v="-110.28030000000001"/>
    <n v="-1"/>
  </r>
  <r>
    <x v="185"/>
    <n v="41605809"/>
    <s v="COFFEE/DRINKS/SNACK/BAKERY SHOP"/>
    <s v="04160580970322"/>
    <s v="(66) 0910784143"/>
    <s v="152544"/>
    <x v="6"/>
    <n v="369.15879999999999"/>
    <n v="3"/>
    <n v="1.0113939726027397"/>
    <n v="260.74759999999998"/>
    <n v="2"/>
    <n v="0.71437698630136981"/>
    <x v="43"/>
    <n v="-108.41120000000001"/>
    <n v="-1"/>
  </r>
  <r>
    <x v="1924"/>
    <n v="23793784"/>
    <s v="NON-PROFESSIONAL USER"/>
    <s v="02379378411706"/>
    <s v="(66) 0819311943"/>
    <s v="201928"/>
    <x v="12"/>
    <n v="499.99990000000003"/>
    <n v="4"/>
    <n v="1.3698627397260275"/>
    <n v="392.52330000000001"/>
    <n v="3"/>
    <n v="1.0754063013698629"/>
    <x v="40"/>
    <n v="-107.47660000000002"/>
    <n v="-1"/>
  </r>
  <r>
    <x v="1455"/>
    <n v="6779125"/>
    <s v="COFFEE/DRINKS/SNACK/BAKERY SHOP"/>
    <s v="00677912511322"/>
    <s v="(66) 0982269649"/>
    <s v="163953"/>
    <x v="13"/>
    <n v="107.4766"/>
    <n v="1"/>
    <n v="0.29445643835616442"/>
    <m/>
    <m/>
    <n v="0"/>
    <x v="14"/>
    <n v="-107.4766"/>
    <n v="-1"/>
  </r>
  <r>
    <x v="1925"/>
    <n v="6734318"/>
    <s v="COFFEE/DRINKS/SNACK/BAKERY SHOP"/>
    <s v="00673431800322"/>
    <s v="(66) 0857107766"/>
    <s v="163953"/>
    <x v="13"/>
    <n v="107.4766"/>
    <n v="1"/>
    <n v="0.29445643835616442"/>
    <m/>
    <m/>
    <n v="0"/>
    <x v="14"/>
    <n v="-107.4766"/>
    <n v="-1"/>
  </r>
  <r>
    <x v="1926"/>
    <n v="6720378"/>
    <s v="NON-PROFESSIONAL USER"/>
    <s v="0672037840706"/>
    <s v="(66) 0800289863"/>
    <s v="163953"/>
    <x v="13"/>
    <n v="107.4766"/>
    <n v="1"/>
    <n v="0.29445643835616442"/>
    <m/>
    <m/>
    <n v="0"/>
    <x v="14"/>
    <n v="-107.4766"/>
    <n v="-1"/>
  </r>
  <r>
    <x v="1927"/>
    <n v="6750137"/>
    <s v="THAI FOOD"/>
    <s v="00675013770306"/>
    <s v="(66) 0861159595"/>
    <s v="163953"/>
    <x v="13"/>
    <n v="107.4766"/>
    <n v="1"/>
    <n v="0.29445643835616442"/>
    <m/>
    <m/>
    <n v="0"/>
    <x v="14"/>
    <n v="-107.4766"/>
    <n v="-1"/>
  </r>
  <r>
    <x v="1928"/>
    <n v="6770571"/>
    <s v="Self-Regist: End-User"/>
    <s v="00677057160797"/>
    <s v="(66) 0842540301"/>
    <s v="163953"/>
    <x v="13"/>
    <n v="107.4766"/>
    <n v="1"/>
    <n v="0.29445643835616442"/>
    <m/>
    <m/>
    <n v="0"/>
    <x v="14"/>
    <n v="-107.4766"/>
    <n v="-1"/>
  </r>
  <r>
    <x v="1929"/>
    <n v="6789387"/>
    <s v="NON-PROFESSIONAL USER"/>
    <s v="00678938720706"/>
    <s v="(66) 0612671275"/>
    <s v="163953"/>
    <x v="13"/>
    <n v="107.4766"/>
    <n v="1"/>
    <n v="0.29445643835616442"/>
    <m/>
    <m/>
    <n v="0"/>
    <x v="14"/>
    <n v="-107.4766"/>
    <n v="-1"/>
  </r>
  <r>
    <x v="1930"/>
    <n v="6790630"/>
    <s v="NON-PROFESSIONAL USER"/>
    <s v="00679063060706"/>
    <s v="(66) 0628159727"/>
    <s v="163953"/>
    <x v="13"/>
    <n v="107.4766"/>
    <n v="1"/>
    <n v="0.29445643835616442"/>
    <m/>
    <m/>
    <n v="0"/>
    <x v="14"/>
    <n v="-107.4766"/>
    <n v="-1"/>
  </r>
  <r>
    <x v="1931"/>
    <n v="6776594"/>
    <s v="NON-PROFESSIONAL USER"/>
    <s v="00677659440706"/>
    <s v="(66) 0636639913"/>
    <s v="163953"/>
    <x v="13"/>
    <n v="107.4766"/>
    <n v="1"/>
    <n v="0.29445643835616442"/>
    <m/>
    <m/>
    <n v="0"/>
    <x v="14"/>
    <n v="-107.4766"/>
    <n v="-1"/>
  </r>
  <r>
    <x v="1932"/>
    <n v="41631905"/>
    <s v="NON-PROFESSIONAL USER"/>
    <s v="04163190580706"/>
    <s v="(66) 0964638105"/>
    <s v="163953"/>
    <x v="13"/>
    <n v="107.4766"/>
    <n v="1"/>
    <n v="0.29445643835616442"/>
    <m/>
    <m/>
    <n v="0"/>
    <x v="14"/>
    <n v="-107.4766"/>
    <n v="-1"/>
  </r>
  <r>
    <x v="436"/>
    <n v="6781677"/>
    <s v="NON-PROFESSIONAL USER"/>
    <s v="00678167701706"/>
    <s v="(66) 0827725426"/>
    <s v="152543"/>
    <x v="10"/>
    <n v="107.4766"/>
    <n v="1"/>
    <n v="0.29445643835616442"/>
    <m/>
    <m/>
    <n v="0"/>
    <x v="14"/>
    <n v="-107.4766"/>
    <n v="-1"/>
  </r>
  <r>
    <x v="1933"/>
    <n v="6778359"/>
    <s v="COFFEE/DRINKS/SNACK/BAKERY SHOP"/>
    <s v="00677835950322"/>
    <s v="(66) 0830271787"/>
    <s v="163953"/>
    <x v="13"/>
    <n v="107.4766"/>
    <n v="1"/>
    <n v="0.29445643835616442"/>
    <m/>
    <m/>
    <n v="0"/>
    <x v="14"/>
    <n v="-107.4766"/>
    <n v="-1"/>
  </r>
  <r>
    <x v="1466"/>
    <n v="6793322"/>
    <s v="Self-Regist: Private Office"/>
    <s v="00679332200598"/>
    <s v="(66) 0991537955"/>
    <s v="152543"/>
    <x v="10"/>
    <n v="107.4766"/>
    <n v="1"/>
    <n v="0.29445643835616442"/>
    <m/>
    <m/>
    <n v="0"/>
    <x v="14"/>
    <n v="-107.4766"/>
    <n v="-1"/>
  </r>
  <r>
    <x v="1934"/>
    <n v="6760223"/>
    <s v="Self-Regist: End-User"/>
    <s v="00676022330797"/>
    <s v="(66) 0986496160"/>
    <s v="163953"/>
    <x v="13"/>
    <n v="107.4766"/>
    <n v="1"/>
    <n v="0.29445643835616442"/>
    <m/>
    <m/>
    <n v="0"/>
    <x v="14"/>
    <n v="-107.4766"/>
    <n v="-1"/>
  </r>
  <r>
    <x v="144"/>
    <n v="6778463"/>
    <s v="Self-Regist: End-User"/>
    <s v="00677846370797"/>
    <s v="(66) 0994264642"/>
    <s v="163953"/>
    <x v="13"/>
    <n v="107.4766"/>
    <n v="1"/>
    <n v="0.29445643835616442"/>
    <m/>
    <m/>
    <n v="0"/>
    <x v="14"/>
    <n v="-107.4766"/>
    <n v="-1"/>
  </r>
  <r>
    <x v="1935"/>
    <n v="6798117"/>
    <s v="THAI FOOD"/>
    <s v="00679811790306"/>
    <s v="(66) 0987505731"/>
    <s v="163953"/>
    <x v="13"/>
    <n v="107.4766"/>
    <n v="1"/>
    <n v="0.29445643835616442"/>
    <m/>
    <m/>
    <n v="0"/>
    <x v="14"/>
    <n v="-107.4766"/>
    <n v="-1"/>
  </r>
  <r>
    <x v="1467"/>
    <n v="6767030"/>
    <s v="NOODLE FOOD SHOP"/>
    <s v="00676703080319"/>
    <s v="(66) 0882611284"/>
    <s v="152543"/>
    <x v="10"/>
    <n v="107.4766"/>
    <n v="1"/>
    <n v="0.29445643835616442"/>
    <m/>
    <m/>
    <n v="0"/>
    <x v="14"/>
    <n v="-107.4766"/>
    <n v="-1"/>
  </r>
  <r>
    <x v="37"/>
    <n v="6143628"/>
    <s v="VARIETY FOOD SHOP"/>
    <s v="0614362850318"/>
    <s v="xxxxxxxxxx"/>
    <s v="163953"/>
    <x v="13"/>
    <n v="107.4766"/>
    <n v="1"/>
    <n v="0.29445643835616442"/>
    <m/>
    <m/>
    <n v="0"/>
    <x v="14"/>
    <n v="-107.4766"/>
    <n v="-1"/>
  </r>
  <r>
    <x v="1936"/>
    <n v="137004490"/>
    <s v="NON-PROFESSIONAL USER"/>
    <s v="13700449050706"/>
    <s v="(66) 0639914932"/>
    <s v="152544"/>
    <x v="6"/>
    <n v="107.4766"/>
    <n v="1"/>
    <n v="0.29445643835616442"/>
    <m/>
    <m/>
    <n v="0"/>
    <x v="14"/>
    <n v="-107.4766"/>
    <n v="-1"/>
  </r>
  <r>
    <x v="1937"/>
    <n v="6604192"/>
    <s v="NON-PROFESSIONAL USER"/>
    <s v="0660419280706"/>
    <m/>
    <s v="163953"/>
    <x v="13"/>
    <n v="107.4766"/>
    <n v="1"/>
    <n v="0.29445643835616442"/>
    <m/>
    <m/>
    <n v="0"/>
    <x v="14"/>
    <n v="-107.4766"/>
    <n v="-1"/>
  </r>
  <r>
    <x v="1938"/>
    <n v="6778612"/>
    <s v="COFFEE/DRINKS/SNACK/BAKERY SHOP"/>
    <s v="00677861250322"/>
    <s v="(66) 0637923636"/>
    <s v="163953"/>
    <x v="13"/>
    <n v="107.4766"/>
    <n v="1"/>
    <n v="0.29445643835616442"/>
    <m/>
    <m/>
    <n v="0"/>
    <x v="14"/>
    <n v="-107.4766"/>
    <n v="-1"/>
  </r>
  <r>
    <x v="1487"/>
    <n v="50537909"/>
    <s v="Self-Regist: End-User"/>
    <s v="05053790950797"/>
    <s v="(66) 0855645169"/>
    <s v="163953"/>
    <x v="13"/>
    <n v="107.4766"/>
    <n v="1"/>
    <n v="0.29445643835616442"/>
    <m/>
    <m/>
    <n v="0"/>
    <x v="14"/>
    <n v="-107.4766"/>
    <n v="-1"/>
  </r>
  <r>
    <x v="1488"/>
    <n v="6770458"/>
    <s v="COFFEE/DRINKS/SNACK/BAKERY SHOP"/>
    <s v="00677045830322"/>
    <s v="(66) 0960836054"/>
    <s v="152543"/>
    <x v="10"/>
    <n v="107.4766"/>
    <n v="1"/>
    <n v="0.29445643835616442"/>
    <m/>
    <m/>
    <n v="0"/>
    <x v="14"/>
    <n v="-107.4766"/>
    <n v="-1"/>
  </r>
  <r>
    <x v="1852"/>
    <n v="81025214"/>
    <s v="NON-PROFESSIONAL USER"/>
    <s v="08102521480706"/>
    <s v="(66) 0924598916"/>
    <s v="163953"/>
    <x v="13"/>
    <n v="107.4766"/>
    <n v="1"/>
    <n v="0.29445643835616442"/>
    <m/>
    <m/>
    <n v="0"/>
    <x v="14"/>
    <n v="-107.4766"/>
    <n v="-1"/>
  </r>
  <r>
    <x v="440"/>
    <n v="6165306"/>
    <s v="SMALL RETAIL SHOP/STALL"/>
    <s v="0616530620101"/>
    <s v="(66) 0871836766"/>
    <s v="163953"/>
    <x v="13"/>
    <n v="107.4766"/>
    <n v="1"/>
    <n v="0.29445643835616442"/>
    <m/>
    <m/>
    <n v="0"/>
    <x v="14"/>
    <n v="-107.4766"/>
    <n v="-1"/>
  </r>
  <r>
    <x v="1489"/>
    <n v="6734772"/>
    <s v="NON-PROFESSIONAL USER"/>
    <s v="00673477240706"/>
    <s v="(66) 0932127178"/>
    <s v="163953"/>
    <x v="13"/>
    <n v="107.4766"/>
    <n v="1"/>
    <n v="0.29445643835616442"/>
    <m/>
    <m/>
    <n v="0"/>
    <x v="14"/>
    <n v="-107.4766"/>
    <n v="-1"/>
  </r>
  <r>
    <x v="1939"/>
    <n v="6769020"/>
    <s v="NON-PROFESSIONAL USER"/>
    <s v="00676902050706"/>
    <s v="(66) 0848089922"/>
    <s v="163953"/>
    <x v="13"/>
    <n v="107.4766"/>
    <n v="1"/>
    <n v="0.29445643835616442"/>
    <m/>
    <m/>
    <n v="0"/>
    <x v="14"/>
    <n v="-107.4766"/>
    <n v="-1"/>
  </r>
  <r>
    <x v="1940"/>
    <n v="6020202"/>
    <s v="SMALL RETAIL SHOP/STALL"/>
    <s v="0602020220101"/>
    <m/>
    <s v="163953"/>
    <x v="13"/>
    <n v="107.4766"/>
    <n v="1"/>
    <n v="0.29445643835616442"/>
    <m/>
    <m/>
    <n v="0"/>
    <x v="14"/>
    <n v="-107.4766"/>
    <n v="-1"/>
  </r>
  <r>
    <x v="870"/>
    <n v="6769747"/>
    <s v="NOODLE FOOD SHOP"/>
    <s v="00676974730319"/>
    <s v="(66) 0958422991"/>
    <s v="163953"/>
    <x v="13"/>
    <n v="107.4766"/>
    <n v="1"/>
    <n v="0.29445643835616442"/>
    <m/>
    <m/>
    <n v="0"/>
    <x v="14"/>
    <n v="-107.4766"/>
    <n v="-1"/>
  </r>
  <r>
    <x v="1493"/>
    <n v="11017562"/>
    <s v="ELECTRONIC APPLIANCE SHOP"/>
    <s v="1101756210204"/>
    <m/>
    <s v="163953"/>
    <x v="13"/>
    <n v="107.4766"/>
    <n v="1"/>
    <n v="0.29445643835616442"/>
    <m/>
    <m/>
    <n v="0"/>
    <x v="14"/>
    <n v="-107.4766"/>
    <n v="-1"/>
  </r>
  <r>
    <x v="1728"/>
    <n v="6736145"/>
    <s v="OTHER COMMERCIAL SERVICE"/>
    <s v="00673614550430"/>
    <s v="(66) 0934266592"/>
    <s v="163953"/>
    <x v="13"/>
    <n v="107.4766"/>
    <n v="1"/>
    <n v="0.29445643835616442"/>
    <m/>
    <m/>
    <n v="0"/>
    <x v="14"/>
    <n v="-107.4766"/>
    <n v="-1"/>
  </r>
  <r>
    <x v="1941"/>
    <n v="6609968"/>
    <s v="NON-PROFESSIONAL USER"/>
    <s v="0660996870706"/>
    <m/>
    <s v="163953"/>
    <x v="13"/>
    <n v="107.4766"/>
    <n v="1"/>
    <n v="0.29445643835616442"/>
    <m/>
    <m/>
    <n v="0"/>
    <x v="14"/>
    <n v="-107.4766"/>
    <n v="-1"/>
  </r>
  <r>
    <x v="1942"/>
    <n v="41620196"/>
    <s v="INTERNET-CHANNEL END-USER"/>
    <s v="04162019650710"/>
    <s v="(66) 0894914995"/>
    <s v="152543"/>
    <x v="10"/>
    <n v="107.4766"/>
    <n v="1"/>
    <n v="0.29445643835616442"/>
    <m/>
    <m/>
    <n v="0"/>
    <x v="14"/>
    <n v="-107.4766"/>
    <n v="-1"/>
  </r>
  <r>
    <x v="335"/>
    <n v="6130816"/>
    <s v="OFFICE (GOVERNMENT SECTOR)"/>
    <s v="0613081620503"/>
    <m/>
    <s v="152543"/>
    <x v="10"/>
    <n v="107.4766"/>
    <n v="1"/>
    <n v="0.29445643835616442"/>
    <m/>
    <m/>
    <n v="0"/>
    <x v="14"/>
    <n v="-107.4766"/>
    <n v="-1"/>
  </r>
  <r>
    <x v="1943"/>
    <n v="6049296"/>
    <s v="OTHER COMMERCIAL SERVICE"/>
    <s v="0604929621101"/>
    <s v="(66) 0817161724"/>
    <s v="152543"/>
    <x v="10"/>
    <n v="107.4766"/>
    <n v="1"/>
    <n v="0.29445643835616442"/>
    <m/>
    <m/>
    <n v="0"/>
    <x v="14"/>
    <n v="-107.4766"/>
    <n v="-1"/>
  </r>
  <r>
    <x v="1944"/>
    <n v="52030647"/>
    <s v="NON-PROFESSIONAL USER"/>
    <s v="5203064700706"/>
    <s v="(66) 0861161170"/>
    <s v="152543"/>
    <x v="10"/>
    <n v="107.4766"/>
    <n v="1"/>
    <n v="0.29445643835616442"/>
    <m/>
    <m/>
    <n v="0"/>
    <x v="14"/>
    <n v="-107.4766"/>
    <n v="-1"/>
  </r>
  <r>
    <x v="797"/>
    <n v="41036916"/>
    <s v="LAUNDRY SHOP"/>
    <s v="4103691600405"/>
    <s v="(66) 0871748453"/>
    <s v="163953"/>
    <x v="13"/>
    <n v="107.4766"/>
    <n v="1"/>
    <n v="0.29445643835616442"/>
    <m/>
    <m/>
    <n v="0"/>
    <x v="14"/>
    <n v="-107.4766"/>
    <n v="-1"/>
  </r>
  <r>
    <x v="1945"/>
    <n v="6733871"/>
    <s v="VARIETY FOOD SHOP"/>
    <s v="00673387100318"/>
    <s v="(66) 0877896855"/>
    <s v="163953"/>
    <x v="13"/>
    <n v="107.4766"/>
    <n v="1"/>
    <n v="0.29445643835616442"/>
    <m/>
    <m/>
    <n v="0"/>
    <x v="14"/>
    <n v="-107.4766"/>
    <n v="-1"/>
  </r>
  <r>
    <x v="1501"/>
    <n v="50027811"/>
    <s v="HOTEL &amp; RESORT ( A )"/>
    <s v="5002781170304"/>
    <s v="(66) 0818342814"/>
    <s v="163953"/>
    <x v="13"/>
    <n v="107.4766"/>
    <n v="1"/>
    <n v="0.29445643835616442"/>
    <m/>
    <m/>
    <n v="0"/>
    <x v="14"/>
    <n v="-107.4766"/>
    <n v="-1"/>
  </r>
  <r>
    <x v="1946"/>
    <n v="41001480"/>
    <s v="THAI FOOD"/>
    <s v="4100148021306"/>
    <s v="(66) 0812870561"/>
    <s v="163953"/>
    <x v="13"/>
    <n v="107.4766"/>
    <n v="1"/>
    <n v="0.29445643835616442"/>
    <m/>
    <m/>
    <n v="0"/>
    <x v="14"/>
    <n v="-107.4766"/>
    <n v="-1"/>
  </r>
  <r>
    <x v="86"/>
    <n v="6128312"/>
    <s v="OTHER COMMERCIAL SERVICE"/>
    <s v="0612831281430"/>
    <m/>
    <s v="163953"/>
    <x v="13"/>
    <n v="107.4766"/>
    <n v="1"/>
    <n v="0.29445643835616442"/>
    <m/>
    <m/>
    <n v="0"/>
    <x v="14"/>
    <n v="-107.4766"/>
    <n v="-1"/>
  </r>
  <r>
    <x v="1947"/>
    <n v="143013737"/>
    <s v="OTHER COMMERCIAL SERVICE"/>
    <s v="14301373770430"/>
    <s v="(66) 0817136540"/>
    <s v="163953"/>
    <x v="13"/>
    <n v="107.4766"/>
    <n v="1"/>
    <n v="0.29445643835616442"/>
    <m/>
    <m/>
    <n v="0"/>
    <x v="14"/>
    <n v="-107.4766"/>
    <n v="-1"/>
  </r>
  <r>
    <x v="802"/>
    <n v="6759015"/>
    <s v="OTHER COMMERCIAL SERVICE"/>
    <s v="00675901590430"/>
    <s v="(66) 0939474254"/>
    <s v="163953"/>
    <x v="13"/>
    <n v="107.4766"/>
    <n v="1"/>
    <n v="0.29445643835616442"/>
    <m/>
    <m/>
    <n v="0"/>
    <x v="14"/>
    <n v="-107.4766"/>
    <n v="-1"/>
  </r>
  <r>
    <x v="456"/>
    <n v="6755497"/>
    <s v="COSMETIC &amp; BEAUTY SHOP/KIOSK"/>
    <s v="00675549732109"/>
    <s v="(66) 0611562956"/>
    <s v="163953"/>
    <x v="13"/>
    <n v="107.4766"/>
    <n v="1"/>
    <n v="0.29445643835616442"/>
    <m/>
    <m/>
    <n v="0"/>
    <x v="14"/>
    <n v="-107.4766"/>
    <n v="-1"/>
  </r>
  <r>
    <x v="1948"/>
    <n v="50516054"/>
    <s v="OTHER NON-FOOD SHOP"/>
    <s v="05051605400230"/>
    <s v="(66) 0898526776"/>
    <s v="201928"/>
    <x v="12"/>
    <n v="107.4766"/>
    <n v="1"/>
    <n v="0.29445643835616442"/>
    <m/>
    <m/>
    <n v="0"/>
    <x v="14"/>
    <n v="-107.4766"/>
    <n v="-1"/>
  </r>
  <r>
    <x v="1509"/>
    <n v="41619220"/>
    <s v="PORK PAN/BARBECUE/SUKI"/>
    <s v="04161922000317"/>
    <s v="(66) 0819514392"/>
    <s v="163953"/>
    <x v="13"/>
    <n v="107.4766"/>
    <n v="1"/>
    <n v="0.29445643835616442"/>
    <m/>
    <m/>
    <n v="0"/>
    <x v="14"/>
    <n v="-107.4766"/>
    <n v="-1"/>
  </r>
  <r>
    <x v="1510"/>
    <n v="32639041"/>
    <s v="OTHER COMMERCIAL SERVICE"/>
    <s v="03263904130430"/>
    <s v="(66) 0843633652"/>
    <s v="152543"/>
    <x v="10"/>
    <n v="107.4766"/>
    <n v="1"/>
    <n v="0.29445643835616442"/>
    <m/>
    <m/>
    <n v="0"/>
    <x v="14"/>
    <n v="-107.4766"/>
    <n v="-1"/>
  </r>
  <r>
    <x v="1512"/>
    <n v="6143941"/>
    <s v="THAI FOOD"/>
    <s v="0614394123306"/>
    <s v="(66) 0931349429"/>
    <s v="152543"/>
    <x v="10"/>
    <n v="107.4766"/>
    <n v="1"/>
    <n v="0.29445643835616442"/>
    <m/>
    <m/>
    <n v="0"/>
    <x v="14"/>
    <n v="-107.4766"/>
    <n v="-1"/>
  </r>
  <r>
    <x v="1512"/>
    <n v="6143941"/>
    <s v="THAI FOOD"/>
    <s v="0614394123306"/>
    <s v="(66) 0931349429"/>
    <s v="163953"/>
    <x v="13"/>
    <n v="107.4766"/>
    <n v="1"/>
    <n v="0.29445643835616442"/>
    <m/>
    <m/>
    <n v="0"/>
    <x v="14"/>
    <n v="-107.4766"/>
    <n v="-1"/>
  </r>
  <r>
    <x v="1949"/>
    <n v="6788980"/>
    <s v="HOTEL &amp; RESORT ( B )"/>
    <s v="00678898071303"/>
    <s v="(66) 0899991463"/>
    <s v="163953"/>
    <x v="13"/>
    <n v="107.4766"/>
    <n v="1"/>
    <n v="0.29445643835616442"/>
    <m/>
    <m/>
    <n v="0"/>
    <x v="14"/>
    <n v="-107.4766"/>
    <n v="-1"/>
  </r>
  <r>
    <x v="1950"/>
    <n v="6130870"/>
    <s v="SMALL RETAIL SHOP/STALL"/>
    <s v="0613087080101"/>
    <s v="(66) 0841745214"/>
    <s v="163953"/>
    <x v="13"/>
    <n v="107.4766"/>
    <n v="1"/>
    <n v="0.29445643835616442"/>
    <m/>
    <m/>
    <n v="0"/>
    <x v="14"/>
    <n v="-107.4766"/>
    <n v="-1"/>
  </r>
  <r>
    <x v="1951"/>
    <n v="34546847"/>
    <s v="NON-PROFESSIONAL USER"/>
    <s v="03454684750797"/>
    <s v="(66) 0894857540"/>
    <s v="163953"/>
    <x v="13"/>
    <n v="107.4766"/>
    <n v="1"/>
    <n v="0.29445643835616442"/>
    <m/>
    <m/>
    <n v="0"/>
    <x v="14"/>
    <n v="-107.4766"/>
    <n v="-1"/>
  </r>
  <r>
    <x v="1952"/>
    <n v="6768900"/>
    <s v="NON-PROFESSIONAL USER"/>
    <s v="00676890030706"/>
    <s v="(66) 0856531909"/>
    <s v="163953"/>
    <x v="13"/>
    <n v="107.4766"/>
    <n v="1"/>
    <n v="0.29445643835616442"/>
    <m/>
    <m/>
    <n v="0"/>
    <x v="14"/>
    <n v="-107.4766"/>
    <n v="-1"/>
  </r>
  <r>
    <x v="1953"/>
    <n v="6726029"/>
    <s v="NON-PROFESSIONAL USER"/>
    <s v="00672602980706"/>
    <s v="(66) 0818857551"/>
    <s v="163953"/>
    <x v="13"/>
    <n v="107.4766"/>
    <n v="1"/>
    <n v="0.29445643835616442"/>
    <m/>
    <m/>
    <n v="0"/>
    <x v="14"/>
    <n v="-107.4766"/>
    <n v="-1"/>
  </r>
  <r>
    <x v="1099"/>
    <n v="6734251"/>
    <s v="SMALL RETAIL SHOP/STALL"/>
    <s v="00673425110101"/>
    <s v="(66) 0817242210"/>
    <s v="163953"/>
    <x v="13"/>
    <n v="107.4766"/>
    <n v="1"/>
    <n v="0.29445643835616442"/>
    <m/>
    <m/>
    <n v="0"/>
    <x v="14"/>
    <n v="-107.4766"/>
    <n v="-1"/>
  </r>
  <r>
    <x v="1954"/>
    <n v="6759937"/>
    <s v="Self-Regist: End-User"/>
    <s v="00675993720797"/>
    <s v="(66) 0885558633"/>
    <s v="163953"/>
    <x v="13"/>
    <n v="107.4766"/>
    <n v="1"/>
    <n v="0.29445643835616442"/>
    <m/>
    <m/>
    <n v="0"/>
    <x v="14"/>
    <n v="-107.4766"/>
    <n v="-1"/>
  </r>
  <r>
    <x v="1955"/>
    <n v="6724284"/>
    <s v="NON-PROFESSIONAL USER"/>
    <s v="00672428440706"/>
    <s v="(66) 0815957905"/>
    <s v="152543"/>
    <x v="10"/>
    <n v="107.4766"/>
    <n v="1"/>
    <n v="0.29445643835616442"/>
    <m/>
    <m/>
    <n v="0"/>
    <x v="14"/>
    <n v="-107.4766"/>
    <n v="-1"/>
  </r>
  <r>
    <x v="1956"/>
    <n v="73045135"/>
    <s v="NON-PROFESSIONAL USER"/>
    <s v="07304513570706"/>
    <s v="(66) 0979429060"/>
    <s v="164079"/>
    <x v="9"/>
    <n v="107.4766"/>
    <n v="1"/>
    <n v="0.29445643835616442"/>
    <m/>
    <m/>
    <n v="0"/>
    <x v="14"/>
    <n v="-107.4766"/>
    <n v="-1"/>
  </r>
  <r>
    <x v="1957"/>
    <n v="50510722"/>
    <s v="JAPANESE FOOD"/>
    <s v="05051072230310"/>
    <s v="(66) 0815236197"/>
    <s v="163953"/>
    <x v="13"/>
    <n v="107.4766"/>
    <n v="1"/>
    <n v="0.29445643835616442"/>
    <m/>
    <m/>
    <n v="0"/>
    <x v="14"/>
    <n v="-107.4766"/>
    <n v="-1"/>
  </r>
  <r>
    <x v="441"/>
    <n v="6014754"/>
    <s v="LAUNDRY SHOP"/>
    <s v="0601475480405"/>
    <s v="(66) 0819922388"/>
    <s v="163953"/>
    <x v="13"/>
    <n v="107.4766"/>
    <n v="1"/>
    <n v="0.29445643835616442"/>
    <m/>
    <m/>
    <n v="0"/>
    <x v="14"/>
    <n v="-107.4766"/>
    <n v="-1"/>
  </r>
  <r>
    <x v="1958"/>
    <n v="6777689"/>
    <s v="NON-PROFESSIONAL USER"/>
    <s v="00677768940706"/>
    <s v="(66) 0847485553"/>
    <s v="163953"/>
    <x v="13"/>
    <n v="107.4766"/>
    <n v="1"/>
    <n v="0.29445643835616442"/>
    <m/>
    <m/>
    <n v="0"/>
    <x v="14"/>
    <n v="-107.4766"/>
    <n v="-1"/>
  </r>
  <r>
    <x v="1959"/>
    <n v="50532718"/>
    <s v="NON-PROFESSIONAL USER"/>
    <s v="05053271811706"/>
    <s v="(66) 0932238228"/>
    <s v="163953"/>
    <x v="13"/>
    <n v="107.4766"/>
    <n v="1"/>
    <n v="0.29445643835616442"/>
    <m/>
    <m/>
    <n v="0"/>
    <x v="14"/>
    <n v="-107.4766"/>
    <n v="-1"/>
  </r>
  <r>
    <x v="1960"/>
    <n v="6117857"/>
    <s v="SMALL RETAIL SHOP/STALL"/>
    <s v="0611785750101"/>
    <s v="(66) 0895570727"/>
    <s v="152543"/>
    <x v="10"/>
    <n v="107.4766"/>
    <n v="1"/>
    <n v="0.29445643835616442"/>
    <m/>
    <m/>
    <n v="0"/>
    <x v="14"/>
    <n v="-107.4766"/>
    <n v="-1"/>
  </r>
  <r>
    <x v="1733"/>
    <n v="6154008"/>
    <s v="OTHER NON-FOOD SHOP"/>
    <s v="0615400820230"/>
    <s v="(66) 0816712410"/>
    <s v="163953"/>
    <x v="13"/>
    <n v="107.4766"/>
    <n v="1"/>
    <n v="0.29445643835616442"/>
    <m/>
    <m/>
    <n v="0"/>
    <x v="14"/>
    <n v="-107.4766"/>
    <n v="-1"/>
  </r>
  <r>
    <x v="1961"/>
    <n v="34541055"/>
    <s v="COFFEE/DRINKS/SNACK/BAKERY SHOP"/>
    <s v="03454105511322"/>
    <s v="(66) 0896342163"/>
    <s v="152544"/>
    <x v="6"/>
    <n v="107.4766"/>
    <n v="1"/>
    <n v="0.29445643835616442"/>
    <m/>
    <m/>
    <n v="0"/>
    <x v="14"/>
    <n v="-107.4766"/>
    <n v="-1"/>
  </r>
  <r>
    <x v="1530"/>
    <n v="6779246"/>
    <s v="PORK PAN/BARBECUE/SUKI"/>
    <s v="00677924640317"/>
    <s v="(66) 0917747187"/>
    <s v="163953"/>
    <x v="13"/>
    <n v="107.4766"/>
    <n v="1"/>
    <n v="0.29445643835616442"/>
    <m/>
    <m/>
    <n v="0"/>
    <x v="14"/>
    <n v="-107.4766"/>
    <n v="-1"/>
  </r>
  <r>
    <x v="263"/>
    <n v="6789881"/>
    <s v="Self-Regist: End-User"/>
    <s v="00678988190797"/>
    <s v="(66) 0628012186"/>
    <s v="163953"/>
    <x v="13"/>
    <n v="107.4766"/>
    <n v="1"/>
    <n v="0.29445643835616442"/>
    <m/>
    <m/>
    <n v="0"/>
    <x v="14"/>
    <n v="-107.4766"/>
    <n v="-1"/>
  </r>
  <r>
    <x v="1962"/>
    <n v="34562110"/>
    <s v="Self-Regist: End-User"/>
    <s v="03456211040797"/>
    <s v="(66) 0966955537"/>
    <s v="152543"/>
    <x v="10"/>
    <n v="107.4766"/>
    <n v="1"/>
    <n v="0.29445643835616442"/>
    <m/>
    <m/>
    <n v="0"/>
    <x v="14"/>
    <n v="-107.4766"/>
    <n v="-1"/>
  </r>
  <r>
    <x v="1115"/>
    <n v="6748295"/>
    <s v="NON-PROFESSIONAL USER"/>
    <s v="00674829550706"/>
    <s v="(66) 0826428001"/>
    <s v="163953"/>
    <x v="13"/>
    <n v="107.4766"/>
    <n v="1"/>
    <n v="0.29445643835616442"/>
    <m/>
    <m/>
    <n v="0"/>
    <x v="14"/>
    <n v="-107.4766"/>
    <n v="-1"/>
  </r>
  <r>
    <x v="1430"/>
    <n v="6794292"/>
    <s v="SMALL RETAIL SHOP/STALL"/>
    <s v="00679429270101"/>
    <s v="(66) 0864569953"/>
    <s v="152544"/>
    <x v="6"/>
    <n v="107.4766"/>
    <n v="1"/>
    <n v="0.29445643835616442"/>
    <m/>
    <m/>
    <n v="0"/>
    <x v="14"/>
    <n v="-107.4766"/>
    <n v="-1"/>
  </r>
  <r>
    <x v="302"/>
    <n v="6763260"/>
    <s v="Self-Regist: End-User"/>
    <s v="00676326060797"/>
    <s v="(66) 0846161369"/>
    <s v="152544"/>
    <x v="6"/>
    <n v="107.4766"/>
    <n v="1"/>
    <n v="0.29445643835616442"/>
    <m/>
    <m/>
    <n v="0"/>
    <x v="14"/>
    <n v="-107.4766"/>
    <n v="-1"/>
  </r>
  <r>
    <x v="808"/>
    <n v="6632919"/>
    <s v="NON-PROFESSIONAL USER"/>
    <s v="0663291920706"/>
    <m/>
    <s v="152543"/>
    <x v="10"/>
    <n v="107.4766"/>
    <n v="1"/>
    <n v="0.29445643835616442"/>
    <m/>
    <m/>
    <n v="0"/>
    <x v="14"/>
    <n v="-107.4766"/>
    <n v="-1"/>
  </r>
  <r>
    <x v="808"/>
    <n v="6632919"/>
    <s v="NON-PROFESSIONAL USER"/>
    <s v="0663291920706"/>
    <m/>
    <s v="163953"/>
    <x v="13"/>
    <n v="107.4766"/>
    <n v="1"/>
    <n v="0.29445643835616442"/>
    <m/>
    <m/>
    <n v="0"/>
    <x v="14"/>
    <n v="-107.4766"/>
    <n v="-1"/>
  </r>
  <r>
    <x v="1963"/>
    <n v="6718565"/>
    <s v="NON-PROFESSIONAL USER"/>
    <s v="0671856590706"/>
    <s v="(66) 0817065141"/>
    <s v="163953"/>
    <x v="13"/>
    <n v="107.4766"/>
    <n v="1"/>
    <n v="0.29445643835616442"/>
    <m/>
    <m/>
    <n v="0"/>
    <x v="14"/>
    <n v="-107.4766"/>
    <n v="-1"/>
  </r>
  <r>
    <x v="1964"/>
    <n v="41023526"/>
    <s v="NON-PROFESSIONAL USER"/>
    <s v="4102352670706"/>
    <s v="(66) 0811645455"/>
    <s v="163953"/>
    <x v="13"/>
    <n v="107.4766"/>
    <n v="1"/>
    <n v="0.29445643835616442"/>
    <m/>
    <m/>
    <n v="0"/>
    <x v="14"/>
    <n v="-107.4766"/>
    <n v="-1"/>
  </r>
  <r>
    <x v="1965"/>
    <n v="6112841"/>
    <s v="NOODLE FOOD SHOP"/>
    <s v="0611284180319"/>
    <m/>
    <s v="163953"/>
    <x v="13"/>
    <n v="107.4766"/>
    <n v="1"/>
    <n v="0.29445643835616442"/>
    <m/>
    <m/>
    <n v="0"/>
    <x v="14"/>
    <n v="-107.4766"/>
    <n v="-1"/>
  </r>
  <r>
    <x v="1966"/>
    <n v="6752228"/>
    <s v="SMALL RETAIL SHOP/STALL"/>
    <s v="00675222810101"/>
    <s v="(66) 0646186776"/>
    <s v="163953"/>
    <x v="13"/>
    <n v="107.4766"/>
    <n v="1"/>
    <n v="0.29445643835616442"/>
    <m/>
    <m/>
    <n v="0"/>
    <x v="14"/>
    <n v="-107.4766"/>
    <n v="-1"/>
  </r>
  <r>
    <x v="1967"/>
    <n v="6755073"/>
    <s v="Self-Regist: End-User"/>
    <s v="00675507330797"/>
    <s v="(66) 0837989797"/>
    <s v="163953"/>
    <x v="13"/>
    <n v="107.4766"/>
    <n v="1"/>
    <n v="0.29445643835616442"/>
    <m/>
    <m/>
    <n v="0"/>
    <x v="14"/>
    <n v="-107.4766"/>
    <n v="-1"/>
  </r>
  <r>
    <x v="1968"/>
    <n v="6024543"/>
    <s v="SUPERMARKET"/>
    <s v="0602454326107"/>
    <s v="(66) 0817830088"/>
    <s v="163953"/>
    <x v="13"/>
    <n v="107.4766"/>
    <n v="1"/>
    <n v="0.29445643835616442"/>
    <m/>
    <m/>
    <n v="0"/>
    <x v="14"/>
    <n v="-107.4766"/>
    <n v="-1"/>
  </r>
  <r>
    <x v="41"/>
    <n v="6023839"/>
    <s v="THAI FOOD"/>
    <s v="0602383992306"/>
    <s v="(66) 0869110005"/>
    <s v="163953"/>
    <x v="13"/>
    <n v="107.4766"/>
    <n v="1"/>
    <n v="0.29445643835616442"/>
    <m/>
    <m/>
    <n v="0"/>
    <x v="14"/>
    <n v="-107.4766"/>
    <n v="-1"/>
  </r>
  <r>
    <x v="1969"/>
    <n v="52030114"/>
    <s v="OFFICE (PRIVATE SECTOR)"/>
    <s v="5203011490507"/>
    <s v="(66) 0816847507"/>
    <s v="152543"/>
    <x v="10"/>
    <n v="107.4766"/>
    <n v="1"/>
    <n v="0.29445643835616442"/>
    <m/>
    <m/>
    <n v="0"/>
    <x v="14"/>
    <n v="-107.4766"/>
    <n v="-1"/>
  </r>
  <r>
    <x v="1970"/>
    <n v="6741603"/>
    <s v="NON-PROFESSIONAL USER"/>
    <s v="00674160370706"/>
    <s v="(66) 0899554126"/>
    <s v="164079"/>
    <x v="9"/>
    <n v="107.4766"/>
    <n v="1"/>
    <n v="0.29445643835616442"/>
    <m/>
    <m/>
    <n v="0"/>
    <x v="14"/>
    <n v="-107.4766"/>
    <n v="-1"/>
  </r>
  <r>
    <x v="1554"/>
    <n v="6782874"/>
    <s v="FACTORY/FARM"/>
    <s v="00678287450508"/>
    <s v="(66) 0615962666"/>
    <s v="152543"/>
    <x v="10"/>
    <n v="107.4766"/>
    <n v="1"/>
    <n v="0.29445643835616442"/>
    <m/>
    <m/>
    <n v="0"/>
    <x v="14"/>
    <n v="-107.4766"/>
    <n v="-1"/>
  </r>
  <r>
    <x v="1554"/>
    <n v="6782874"/>
    <s v="FACTORY/FARM"/>
    <s v="00678287450508"/>
    <s v="(66) 0615962666"/>
    <s v="163953"/>
    <x v="13"/>
    <n v="107.4766"/>
    <n v="1"/>
    <n v="0.29445643835616442"/>
    <m/>
    <m/>
    <n v="0"/>
    <x v="14"/>
    <n v="-107.4766"/>
    <n v="-1"/>
  </r>
  <r>
    <x v="443"/>
    <n v="6755401"/>
    <s v="THAI FOOD"/>
    <s v="00675540100103"/>
    <s v="(66) 0992226261"/>
    <s v="163953"/>
    <x v="13"/>
    <n v="107.4766"/>
    <n v="1"/>
    <n v="0.29445643835616442"/>
    <m/>
    <m/>
    <n v="0"/>
    <x v="14"/>
    <n v="-107.4766"/>
    <n v="-1"/>
  </r>
  <r>
    <x v="692"/>
    <n v="6729796"/>
    <s v="OFFICE SUPPLY SHOP"/>
    <s v="00672979630202"/>
    <s v="(66) 0892648500"/>
    <s v="152544"/>
    <x v="6"/>
    <n v="107.4766"/>
    <n v="1"/>
    <n v="0.29445643835616442"/>
    <m/>
    <m/>
    <n v="0"/>
    <x v="14"/>
    <n v="-107.4766"/>
    <n v="-1"/>
  </r>
  <r>
    <x v="1738"/>
    <n v="52554141"/>
    <s v="SMALL RETAIL SHOP/STALL"/>
    <s v="05255414161101"/>
    <s v="(66) 0932193742"/>
    <s v="163953"/>
    <x v="13"/>
    <n v="107.4766"/>
    <n v="1"/>
    <n v="0.29445643835616442"/>
    <m/>
    <m/>
    <n v="0"/>
    <x v="14"/>
    <n v="-107.4766"/>
    <n v="-1"/>
  </r>
  <r>
    <x v="1560"/>
    <n v="15044558"/>
    <s v="NON-PROFESSIONAL USER"/>
    <s v="1504455840706"/>
    <s v="(66) 0818638002"/>
    <s v="163953"/>
    <x v="13"/>
    <n v="107.4766"/>
    <n v="1"/>
    <n v="0.29445643835616442"/>
    <m/>
    <m/>
    <n v="0"/>
    <x v="14"/>
    <n v="-107.4766"/>
    <n v="-1"/>
  </r>
  <r>
    <x v="1971"/>
    <n v="6018401"/>
    <s v="LAUNDRY SHOP"/>
    <s v="0601840130405"/>
    <s v="(66) 0896344136"/>
    <s v="163953"/>
    <x v="13"/>
    <n v="107.4766"/>
    <n v="1"/>
    <n v="0.29445643835616442"/>
    <m/>
    <m/>
    <n v="0"/>
    <x v="14"/>
    <n v="-107.4766"/>
    <n v="-1"/>
  </r>
  <r>
    <x v="1972"/>
    <n v="41022761"/>
    <s v="NON-PROFESSIONAL USER"/>
    <s v="4102276110706"/>
    <s v="(66) 0813872915"/>
    <s v="163953"/>
    <x v="13"/>
    <n v="107.4766"/>
    <n v="1"/>
    <n v="0.29445643835616442"/>
    <m/>
    <m/>
    <n v="0"/>
    <x v="14"/>
    <n v="-107.4766"/>
    <n v="-1"/>
  </r>
  <r>
    <x v="1973"/>
    <n v="6158943"/>
    <s v="NON-PROFESSIONAL USER"/>
    <s v="0615894381706"/>
    <s v="(66) 0816715282"/>
    <s v="152544"/>
    <x v="6"/>
    <n v="107.4766"/>
    <n v="1"/>
    <n v="0.29445643835616442"/>
    <m/>
    <m/>
    <n v="0"/>
    <x v="14"/>
    <n v="-107.4766"/>
    <n v="-1"/>
  </r>
  <r>
    <x v="419"/>
    <n v="6167788"/>
    <s v="MINIMART"/>
    <s v="00616778881106"/>
    <s v="(66) 0894894607"/>
    <s v="163953"/>
    <x v="13"/>
    <n v="107.4766"/>
    <n v="1"/>
    <n v="0.29445643835616442"/>
    <m/>
    <m/>
    <n v="0"/>
    <x v="14"/>
    <n v="-107.4766"/>
    <n v="-1"/>
  </r>
  <r>
    <x v="1974"/>
    <n v="6768890"/>
    <s v="NON-PROFESSIONAL USER"/>
    <s v="00676889010706"/>
    <s v="(66) 0641193003"/>
    <s v="163953"/>
    <x v="13"/>
    <n v="107.4766"/>
    <n v="1"/>
    <n v="0.29445643835616442"/>
    <m/>
    <m/>
    <n v="0"/>
    <x v="14"/>
    <n v="-107.4766"/>
    <n v="-1"/>
  </r>
  <r>
    <x v="1975"/>
    <n v="6162426"/>
    <s v="FACTORY/FARM"/>
    <s v="0616242680508"/>
    <m/>
    <s v="163953"/>
    <x v="13"/>
    <n v="107.4766"/>
    <n v="1"/>
    <n v="0.29445643835616442"/>
    <m/>
    <m/>
    <n v="0"/>
    <x v="14"/>
    <n v="-107.4766"/>
    <n v="-1"/>
  </r>
  <r>
    <x v="1976"/>
    <n v="6775712"/>
    <s v="Self-Regist: End-User"/>
    <s v="00677571230797"/>
    <s v="(66) 0850360243"/>
    <s v="201928"/>
    <x v="12"/>
    <n v="238.3177"/>
    <n v="2"/>
    <n v="0.6529252054794521"/>
    <n v="130.84110000000001"/>
    <n v="1"/>
    <n v="0.35846876712328768"/>
    <x v="44"/>
    <n v="-107.47659999999999"/>
    <n v="-1"/>
  </r>
  <r>
    <x v="1977"/>
    <n v="6725080"/>
    <s v="HOTEL &amp; RESORT ( B )"/>
    <s v="00672508011303"/>
    <s v="(66) 0816034979"/>
    <s v="152543"/>
    <x v="10"/>
    <n v="209.3458"/>
    <n v="2"/>
    <n v="0.57355013698630131"/>
    <n v="101.86920000000001"/>
    <n v="1"/>
    <n v="0.279093698630137"/>
    <x v="44"/>
    <n v="-107.47659999999999"/>
    <n v="-1"/>
  </r>
  <r>
    <x v="1978"/>
    <n v="6793426"/>
    <s v="Self-Regist: End-User"/>
    <s v="00679342660797"/>
    <s v="(66) 0947601313"/>
    <s v="163953"/>
    <x v="13"/>
    <n v="104.6729"/>
    <n v="1"/>
    <n v="0.28677506849315065"/>
    <m/>
    <m/>
    <n v="0"/>
    <x v="14"/>
    <n v="-104.6729"/>
    <n v="-1"/>
  </r>
  <r>
    <x v="1979"/>
    <n v="6794988"/>
    <s v="Self-Regist: End-User"/>
    <s v="00679498810797"/>
    <s v="(66) 0931388550"/>
    <s v="163953"/>
    <x v="13"/>
    <n v="104.6729"/>
    <n v="1"/>
    <n v="0.28677506849315065"/>
    <m/>
    <m/>
    <n v="0"/>
    <x v="14"/>
    <n v="-104.6729"/>
    <n v="-1"/>
  </r>
  <r>
    <x v="1980"/>
    <n v="6799026"/>
    <s v="THAI FOOD"/>
    <s v="00679902600306"/>
    <s v="(66) 0946429549"/>
    <s v="152543"/>
    <x v="10"/>
    <n v="104.6729"/>
    <n v="1"/>
    <n v="0.28677506849315065"/>
    <m/>
    <m/>
    <n v="0"/>
    <x v="14"/>
    <n v="-104.6729"/>
    <n v="-1"/>
  </r>
  <r>
    <x v="1981"/>
    <n v="6756537"/>
    <s v="Self-Regist: End-User"/>
    <s v="00675653780797"/>
    <s v="(66) 0987509026"/>
    <s v="163953"/>
    <x v="13"/>
    <n v="104.6729"/>
    <n v="1"/>
    <n v="0.28677506849315065"/>
    <m/>
    <m/>
    <n v="0"/>
    <x v="14"/>
    <n v="-104.6729"/>
    <n v="-1"/>
  </r>
  <r>
    <x v="1982"/>
    <n v="41026035"/>
    <s v="NON-PROFESSIONAL USER"/>
    <s v="4102603521706"/>
    <m/>
    <s v="163953"/>
    <x v="13"/>
    <n v="104.6729"/>
    <n v="1"/>
    <n v="0.28677506849315065"/>
    <m/>
    <m/>
    <n v="0"/>
    <x v="14"/>
    <n v="-104.6729"/>
    <n v="-1"/>
  </r>
  <r>
    <x v="1983"/>
    <n v="6793115"/>
    <s v="Self-Regist: End-User"/>
    <s v="00679311560797"/>
    <s v="(66) 0631141763"/>
    <s v="152543"/>
    <x v="10"/>
    <n v="104.6729"/>
    <n v="1"/>
    <n v="0.28677506849315065"/>
    <m/>
    <m/>
    <n v="0"/>
    <x v="14"/>
    <n v="-104.6729"/>
    <n v="-1"/>
  </r>
  <r>
    <x v="1939"/>
    <n v="6769020"/>
    <s v="NON-PROFESSIONAL USER"/>
    <s v="00676902050706"/>
    <s v="(66) 0848089922"/>
    <s v="152543"/>
    <x v="10"/>
    <n v="104.6729"/>
    <n v="1"/>
    <n v="0.28677506849315065"/>
    <m/>
    <m/>
    <n v="0"/>
    <x v="14"/>
    <n v="-104.6729"/>
    <n v="-1"/>
  </r>
  <r>
    <x v="870"/>
    <n v="6769747"/>
    <s v="NOODLE FOOD SHOP"/>
    <s v="00676974730319"/>
    <s v="(66) 0958422991"/>
    <s v="152543"/>
    <x v="10"/>
    <n v="104.6729"/>
    <n v="1"/>
    <n v="0.28677506849315065"/>
    <m/>
    <m/>
    <n v="0"/>
    <x v="14"/>
    <n v="-104.6729"/>
    <n v="-1"/>
  </r>
  <r>
    <x v="1984"/>
    <n v="6041388"/>
    <s v="SMALL RETAIL SHOP/STALL"/>
    <s v="0604138870101"/>
    <s v="(66) 0864298942"/>
    <s v="152543"/>
    <x v="10"/>
    <n v="209.3458"/>
    <n v="2"/>
    <n v="0.57355013698630131"/>
    <n v="104.6729"/>
    <n v="1"/>
    <n v="0.28677506849315065"/>
    <x v="44"/>
    <n v="-104.6729"/>
    <n v="-1"/>
  </r>
  <r>
    <x v="1985"/>
    <n v="6771051"/>
    <s v="Self-Regist: End-User"/>
    <s v="00677105110797"/>
    <s v="(66) 0863090639"/>
    <s v="163953"/>
    <x v="13"/>
    <n v="104.6729"/>
    <n v="1"/>
    <n v="0.28677506849315065"/>
    <m/>
    <m/>
    <n v="0"/>
    <x v="14"/>
    <n v="-104.6729"/>
    <n v="-1"/>
  </r>
  <r>
    <x v="801"/>
    <n v="6732284"/>
    <s v="HOTEL &amp; RESORT ( A )"/>
    <s v="00673228411304"/>
    <s v="N/A"/>
    <s v="152543"/>
    <x v="10"/>
    <n v="104.6729"/>
    <n v="1"/>
    <n v="0.28677506849315065"/>
    <m/>
    <m/>
    <n v="0"/>
    <x v="14"/>
    <n v="-104.6729"/>
    <n v="-1"/>
  </r>
  <r>
    <x v="1503"/>
    <n v="6773985"/>
    <s v="THAI FOOD"/>
    <s v="00677398550306"/>
    <s v="(66) 0842542446"/>
    <s v="152543"/>
    <x v="10"/>
    <n v="104.6729"/>
    <n v="1"/>
    <n v="0.28677506849315065"/>
    <m/>
    <m/>
    <n v="0"/>
    <x v="14"/>
    <n v="-104.6729"/>
    <n v="-1"/>
  </r>
  <r>
    <x v="1986"/>
    <n v="6752544"/>
    <s v="HOTEL &amp; RESORT ( C )"/>
    <s v="00675254410302"/>
    <s v="(66) 0896310313"/>
    <s v="152543"/>
    <x v="10"/>
    <n v="104.6729"/>
    <n v="1"/>
    <n v="0.28677506849315065"/>
    <m/>
    <m/>
    <n v="0"/>
    <x v="14"/>
    <n v="-104.6729"/>
    <n v="-1"/>
  </r>
  <r>
    <x v="1987"/>
    <n v="6790620"/>
    <s v="NOODLE FOOD SHOP"/>
    <s v="00679062020319"/>
    <s v="(66) 0811725321"/>
    <s v="152543"/>
    <x v="10"/>
    <n v="104.6729"/>
    <n v="1"/>
    <n v="0.28677506849315065"/>
    <m/>
    <m/>
    <n v="0"/>
    <x v="14"/>
    <n v="-104.6729"/>
    <n v="-1"/>
  </r>
  <r>
    <x v="1988"/>
    <n v="6752485"/>
    <s v="NON-PROFESSIONAL USER"/>
    <s v="00675248540706"/>
    <s v="(66) 0812614937"/>
    <s v="152543"/>
    <x v="10"/>
    <n v="104.6729"/>
    <n v="1"/>
    <n v="0.28677506849315065"/>
    <m/>
    <m/>
    <n v="0"/>
    <x v="14"/>
    <n v="-104.6729"/>
    <n v="-1"/>
  </r>
  <r>
    <x v="1735"/>
    <n v="6745026"/>
    <s v="SMALL RETAIL SHOP/STALL"/>
    <s v="00674502670101"/>
    <s v="(66) 0810285181"/>
    <s v="152543"/>
    <x v="10"/>
    <n v="104.6729"/>
    <n v="1"/>
    <n v="0.28677506849315065"/>
    <m/>
    <m/>
    <n v="0"/>
    <x v="14"/>
    <n v="-104.6729"/>
    <n v="-1"/>
  </r>
  <r>
    <x v="1989"/>
    <n v="34535540"/>
    <s v="STEAK SHOP"/>
    <s v="03453554000316"/>
    <s v="(66) 0937896499"/>
    <s v="152543"/>
    <x v="10"/>
    <n v="104.6729"/>
    <n v="1"/>
    <n v="0.28677506849315065"/>
    <m/>
    <m/>
    <n v="0"/>
    <x v="14"/>
    <n v="-104.6729"/>
    <n v="-1"/>
  </r>
  <r>
    <x v="1990"/>
    <n v="138000267"/>
    <s v="VARIETY FOOD SHOP"/>
    <s v="13800026790318"/>
    <s v="(66) 0819249192"/>
    <s v="152543"/>
    <x v="10"/>
    <n v="104.6729"/>
    <n v="1"/>
    <n v="0.28677506849315065"/>
    <m/>
    <m/>
    <n v="0"/>
    <x v="14"/>
    <n v="-104.6729"/>
    <n v="-1"/>
  </r>
  <r>
    <x v="1990"/>
    <n v="138000267"/>
    <s v="VARIETY FOOD SHOP"/>
    <s v="13800026790318"/>
    <s v="(66) 0819249192"/>
    <s v="163953"/>
    <x v="13"/>
    <n v="104.6729"/>
    <n v="1"/>
    <n v="0.28677506849315065"/>
    <m/>
    <m/>
    <n v="0"/>
    <x v="14"/>
    <n v="-104.6729"/>
    <n v="-1"/>
  </r>
  <r>
    <x v="1991"/>
    <n v="6167983"/>
    <s v="THAI FOOD"/>
    <s v="0616798310306"/>
    <s v="(66) 0841695244"/>
    <s v="152543"/>
    <x v="10"/>
    <n v="104.6729"/>
    <n v="1"/>
    <n v="0.28677506849315065"/>
    <m/>
    <m/>
    <n v="0"/>
    <x v="14"/>
    <n v="-104.6729"/>
    <n v="-1"/>
  </r>
  <r>
    <x v="1537"/>
    <n v="87014704"/>
    <s v="NON-PROFESSIONAL USER"/>
    <s v="08701470460706"/>
    <s v="(66) 0819520471"/>
    <s v="152543"/>
    <x v="10"/>
    <n v="104.6729"/>
    <n v="1"/>
    <n v="0.28677506849315065"/>
    <m/>
    <m/>
    <n v="0"/>
    <x v="14"/>
    <n v="-104.6729"/>
    <n v="-1"/>
  </r>
  <r>
    <x v="1992"/>
    <n v="41623416"/>
    <s v="NON-PROFESSIONAL USER"/>
    <s v="04162341660706"/>
    <s v="(66) 0869110551"/>
    <s v="152543"/>
    <x v="10"/>
    <n v="104.6729"/>
    <n v="1"/>
    <n v="0.28677506849315065"/>
    <m/>
    <m/>
    <n v="0"/>
    <x v="14"/>
    <n v="-104.6729"/>
    <n v="-1"/>
  </r>
  <r>
    <x v="1737"/>
    <n v="41032085"/>
    <s v="NON-PROFESSIONAL USER"/>
    <s v="4103208540706"/>
    <m/>
    <s v="152543"/>
    <x v="10"/>
    <n v="104.6729"/>
    <n v="1"/>
    <n v="0.28677506849315065"/>
    <m/>
    <m/>
    <n v="0"/>
    <x v="14"/>
    <n v="-104.6729"/>
    <n v="-1"/>
  </r>
  <r>
    <x v="1135"/>
    <n v="6733033"/>
    <s v="SMALL RETAIL SHOP/STALL"/>
    <s v="00673303350101"/>
    <s v="(66) 0657141952"/>
    <s v="152543"/>
    <x v="10"/>
    <n v="104.6729"/>
    <n v="1"/>
    <n v="0.28677506849315065"/>
    <m/>
    <m/>
    <n v="0"/>
    <x v="14"/>
    <n v="-104.6729"/>
    <n v="-1"/>
  </r>
  <r>
    <x v="1993"/>
    <n v="3182661"/>
    <s v="SMALL RETAIL SHOP/STALL"/>
    <s v="0318266160101"/>
    <s v="(66) 0858883007"/>
    <s v="152543"/>
    <x v="10"/>
    <n v="104.6729"/>
    <n v="1"/>
    <n v="0.28677506849315065"/>
    <m/>
    <m/>
    <n v="0"/>
    <x v="14"/>
    <n v="-104.6729"/>
    <n v="-1"/>
  </r>
  <r>
    <x v="1474"/>
    <n v="6768648"/>
    <s v="NON-PROFESSIONAL USER"/>
    <s v="00676864860706"/>
    <s v="(66) 0997312268"/>
    <s v="163953"/>
    <x v="13"/>
    <n v="205.60740000000001"/>
    <n v="2"/>
    <n v="0.56330794520547944"/>
    <n v="101.86920000000001"/>
    <n v="1"/>
    <n v="0.279093698630137"/>
    <x v="44"/>
    <n v="-103.73820000000001"/>
    <n v="-1"/>
  </r>
  <r>
    <x v="1994"/>
    <n v="6778163"/>
    <s v="NON-PROFESSIONAL USER"/>
    <s v="00677816330706"/>
    <s v="(66) 0832565111"/>
    <s v="152543"/>
    <x v="10"/>
    <n v="101.86920000000001"/>
    <n v="1"/>
    <n v="0.279093698630137"/>
    <m/>
    <m/>
    <n v="0"/>
    <x v="14"/>
    <n v="-101.86920000000001"/>
    <n v="-1"/>
  </r>
  <r>
    <x v="1995"/>
    <n v="6785508"/>
    <s v="NON-PROFESSIONAL USER"/>
    <s v="00678550830706"/>
    <s v="(66) 0612650801"/>
    <s v="152543"/>
    <x v="10"/>
    <n v="101.86920000000001"/>
    <n v="1"/>
    <n v="0.279093698630137"/>
    <m/>
    <m/>
    <n v="0"/>
    <x v="14"/>
    <n v="-101.86920000000001"/>
    <n v="-1"/>
  </r>
  <r>
    <x v="1996"/>
    <n v="6124268"/>
    <s v="TRAVEL AGENT"/>
    <s v="0612426840408"/>
    <m/>
    <s v="163953"/>
    <x v="13"/>
    <n v="101.86920000000001"/>
    <n v="1"/>
    <n v="0.279093698630137"/>
    <m/>
    <m/>
    <n v="0"/>
    <x v="14"/>
    <n v="-101.86920000000001"/>
    <n v="-1"/>
  </r>
  <r>
    <x v="1997"/>
    <n v="6785005"/>
    <s v="Self-Regist: End-User"/>
    <s v="00678500520797"/>
    <s v="(66) 0992868866"/>
    <s v="163953"/>
    <x v="13"/>
    <n v="101.86920000000001"/>
    <n v="1"/>
    <n v="0.279093698630137"/>
    <m/>
    <m/>
    <n v="0"/>
    <x v="14"/>
    <n v="-101.86920000000001"/>
    <n v="-1"/>
  </r>
  <r>
    <x v="1998"/>
    <n v="6799234"/>
    <s v="Self-Regist: End-User"/>
    <s v="00679923480797"/>
    <s v="(66) 0947592822"/>
    <s v="163953"/>
    <x v="13"/>
    <n v="101.86920000000001"/>
    <n v="1"/>
    <n v="0.279093698630137"/>
    <m/>
    <m/>
    <n v="0"/>
    <x v="14"/>
    <n v="-101.86920000000001"/>
    <n v="-1"/>
  </r>
  <r>
    <x v="27"/>
    <n v="6770923"/>
    <s v="Self-Regist: End-User"/>
    <s v="00677092310797"/>
    <s v="(66) 0891793615"/>
    <s v="163953"/>
    <x v="13"/>
    <n v="101.86920000000001"/>
    <n v="1"/>
    <n v="0.279093698630137"/>
    <m/>
    <m/>
    <n v="0"/>
    <x v="14"/>
    <n v="-101.86920000000001"/>
    <n v="-1"/>
  </r>
  <r>
    <x v="138"/>
    <n v="41061411"/>
    <s v="OTHER WESTERN FOOD"/>
    <s v="4106141150306"/>
    <s v="(66) 0828478989"/>
    <s v="163953"/>
    <x v="13"/>
    <n v="101.86920000000001"/>
    <n v="1"/>
    <n v="0.279093698630137"/>
    <m/>
    <m/>
    <n v="0"/>
    <x v="14"/>
    <n v="-101.86920000000001"/>
    <n v="-1"/>
  </r>
  <r>
    <x v="1720"/>
    <n v="6607010"/>
    <s v="NON-PROFESSIONAL USER"/>
    <s v="0660701050706"/>
    <m/>
    <s v="163953"/>
    <x v="13"/>
    <n v="101.86920000000001"/>
    <n v="1"/>
    <n v="0.279093698630137"/>
    <m/>
    <m/>
    <n v="0"/>
    <x v="14"/>
    <n v="-101.86920000000001"/>
    <n v="-1"/>
  </r>
  <r>
    <x v="1999"/>
    <n v="6779432"/>
    <s v="Self-Regist: End-User"/>
    <s v="00677943290797"/>
    <s v="(66) 0643424999"/>
    <s v="163953"/>
    <x v="13"/>
    <n v="101.86920000000001"/>
    <n v="1"/>
    <n v="0.279093698630137"/>
    <m/>
    <m/>
    <n v="0"/>
    <x v="14"/>
    <n v="-101.86920000000001"/>
    <n v="-1"/>
  </r>
  <r>
    <x v="1055"/>
    <n v="6777150"/>
    <s v="NON-PROFESSIONAL USER"/>
    <s v="00677715060706"/>
    <s v="(66) 0882692118"/>
    <s v="163953"/>
    <x v="13"/>
    <n v="101.86920000000001"/>
    <n v="1"/>
    <n v="0.279093698630137"/>
    <m/>
    <m/>
    <n v="0"/>
    <x v="14"/>
    <n v="-101.86920000000001"/>
    <n v="-1"/>
  </r>
  <r>
    <x v="2000"/>
    <n v="6728021"/>
    <s v="NON-PROFESSIONAL USER"/>
    <s v="00672802170706"/>
    <s v="(66) 0918575935"/>
    <s v="163953"/>
    <x v="13"/>
    <n v="101.86920000000001"/>
    <n v="1"/>
    <n v="0.279093698630137"/>
    <m/>
    <m/>
    <n v="0"/>
    <x v="14"/>
    <n v="-101.86920000000001"/>
    <n v="-1"/>
  </r>
  <r>
    <x v="635"/>
    <n v="50000795"/>
    <s v="SMALL RETAIL SHOP/STALL"/>
    <s v="5000079561101"/>
    <s v="(66) 0819617429"/>
    <s v="163953"/>
    <x v="13"/>
    <n v="101.86920000000001"/>
    <n v="1"/>
    <n v="0.279093698630137"/>
    <m/>
    <m/>
    <n v="0"/>
    <x v="14"/>
    <n v="-101.86920000000001"/>
    <n v="-1"/>
  </r>
  <r>
    <x v="149"/>
    <n v="41637896"/>
    <s v="FRUIT &amp; VEGGIE SHOP/STALL"/>
    <s v="04163789631102"/>
    <s v="(66) 0989269747"/>
    <s v="152543"/>
    <x v="10"/>
    <n v="101.86920000000001"/>
    <n v="1"/>
    <n v="0.279093698630137"/>
    <m/>
    <m/>
    <n v="0"/>
    <x v="14"/>
    <n v="-101.86920000000001"/>
    <n v="-1"/>
  </r>
  <r>
    <x v="1504"/>
    <n v="81009802"/>
    <s v="COFFEE/DRINKS/SNACK/BAKERY SHOP"/>
    <s v="08100980221322"/>
    <s v="(66) 0815945930"/>
    <s v="163953"/>
    <x v="13"/>
    <n v="101.86920000000001"/>
    <n v="1"/>
    <n v="0.279093698630137"/>
    <m/>
    <m/>
    <n v="0"/>
    <x v="14"/>
    <n v="-101.86920000000001"/>
    <n v="-1"/>
  </r>
  <r>
    <x v="1514"/>
    <n v="6118787"/>
    <s v="OTHER NON-FOOD SHOP"/>
    <s v="0611878770230"/>
    <s v="(66) 053-233943"/>
    <s v="163953"/>
    <x v="13"/>
    <n v="101.86920000000001"/>
    <n v="1"/>
    <n v="0.279093698630137"/>
    <m/>
    <m/>
    <n v="0"/>
    <x v="14"/>
    <n v="-101.86920000000001"/>
    <n v="-1"/>
  </r>
  <r>
    <x v="2001"/>
    <n v="6752066"/>
    <s v="NON-PROFESSIONAL USER"/>
    <s v="00675206610706"/>
    <s v="(66) 0823889672"/>
    <s v="163953"/>
    <x v="13"/>
    <n v="101.86920000000001"/>
    <n v="1"/>
    <n v="0.279093698630137"/>
    <m/>
    <m/>
    <n v="0"/>
    <x v="14"/>
    <n v="-101.86920000000001"/>
    <n v="-1"/>
  </r>
  <r>
    <x v="1516"/>
    <n v="6736417"/>
    <s v="THAI FOOD"/>
    <s v="00673641730306"/>
    <s v="(66) 0956764525"/>
    <s v="163953"/>
    <x v="13"/>
    <n v="101.86920000000001"/>
    <n v="1"/>
    <n v="0.279093698630137"/>
    <m/>
    <m/>
    <n v="0"/>
    <x v="14"/>
    <n v="-101.86920000000001"/>
    <n v="-1"/>
  </r>
  <r>
    <x v="2002"/>
    <n v="6789791"/>
    <s v="Self-Regist: End-User"/>
    <s v="00678979180797"/>
    <s v="(66) 0861796999"/>
    <s v="163953"/>
    <x v="13"/>
    <n v="101.86920000000001"/>
    <n v="1"/>
    <n v="0.279093698630137"/>
    <m/>
    <m/>
    <n v="0"/>
    <x v="14"/>
    <n v="-101.86920000000001"/>
    <n v="-1"/>
  </r>
  <r>
    <x v="2003"/>
    <n v="6779527"/>
    <s v="NON-PROFESSIONAL USER"/>
    <s v="00677952730706"/>
    <s v="(66) 0946255432"/>
    <s v="163953"/>
    <x v="13"/>
    <n v="101.86920000000001"/>
    <n v="1"/>
    <n v="0.279093698630137"/>
    <m/>
    <m/>
    <n v="0"/>
    <x v="14"/>
    <n v="-101.86920000000001"/>
    <n v="-1"/>
  </r>
  <r>
    <x v="2004"/>
    <n v="50502104"/>
    <s v="VARIETY FOOD SHOP"/>
    <s v="05050210401318"/>
    <s v="(66) 0898238608"/>
    <s v="163953"/>
    <x v="13"/>
    <n v="101.86920000000001"/>
    <n v="1"/>
    <n v="0.279093698630137"/>
    <m/>
    <m/>
    <n v="0"/>
    <x v="14"/>
    <n v="-101.86920000000001"/>
    <n v="-1"/>
  </r>
  <r>
    <x v="2005"/>
    <n v="6772706"/>
    <s v="NON-PROFESSIONAL USER"/>
    <s v="00677270640706"/>
    <s v="(66) 0825517007"/>
    <s v="163953"/>
    <x v="13"/>
    <n v="101.86920000000001"/>
    <n v="1"/>
    <n v="0.279093698630137"/>
    <m/>
    <m/>
    <n v="0"/>
    <x v="14"/>
    <n v="-101.86920000000001"/>
    <n v="-1"/>
  </r>
  <r>
    <x v="2006"/>
    <n v="57913063"/>
    <s v="SMALL RETAIL SHOP/STALL"/>
    <s v="05791306310101"/>
    <s v="(66) 0922674421"/>
    <s v="163953"/>
    <x v="13"/>
    <n v="101.86920000000001"/>
    <n v="1"/>
    <n v="0.279093698630137"/>
    <m/>
    <m/>
    <n v="0"/>
    <x v="14"/>
    <n v="-101.86920000000001"/>
    <n v="-1"/>
  </r>
  <r>
    <x v="2007"/>
    <n v="81021278"/>
    <s v="NON-PROFESSIONAL USER"/>
    <s v="08102127840706"/>
    <s v="(66) 0812488663"/>
    <s v="163953"/>
    <x v="13"/>
    <n v="101.86920000000001"/>
    <n v="1"/>
    <n v="0.279093698630137"/>
    <m/>
    <m/>
    <n v="0"/>
    <x v="14"/>
    <n v="-101.86920000000001"/>
    <n v="-1"/>
  </r>
  <r>
    <x v="1544"/>
    <n v="6142299"/>
    <s v="OFFICE (GOVERNMENT SECTOR)"/>
    <s v="0614229911503"/>
    <m/>
    <s v="163953"/>
    <x v="13"/>
    <n v="101.86920000000001"/>
    <n v="1"/>
    <n v="0.279093698630137"/>
    <m/>
    <m/>
    <n v="0"/>
    <x v="14"/>
    <n v="-101.86920000000001"/>
    <n v="-1"/>
  </r>
  <r>
    <x v="2008"/>
    <n v="6138955"/>
    <s v="SMALL RETAIL SHOP/STALL"/>
    <s v="0613895520101"/>
    <s v="(66) 0614614932"/>
    <s v="163953"/>
    <x v="13"/>
    <n v="101.86920000000001"/>
    <n v="1"/>
    <n v="0.279093698630137"/>
    <m/>
    <m/>
    <n v="0"/>
    <x v="14"/>
    <n v="-101.86920000000001"/>
    <n v="-1"/>
  </r>
  <r>
    <x v="1548"/>
    <n v="6791253"/>
    <s v="Self-Regist: End-User"/>
    <s v="00679125390797"/>
    <s v="(66) 0620232844"/>
    <s v="163953"/>
    <x v="13"/>
    <n v="101.86920000000001"/>
    <n v="1"/>
    <n v="0.279093698630137"/>
    <m/>
    <m/>
    <n v="0"/>
    <x v="14"/>
    <n v="-101.86920000000001"/>
    <n v="-1"/>
  </r>
  <r>
    <x v="1552"/>
    <n v="34543882"/>
    <s v="THAI FOOD"/>
    <s v="03454388211306"/>
    <s v="(66) 0856227660"/>
    <s v="163953"/>
    <x v="13"/>
    <n v="101.86920000000001"/>
    <n v="1"/>
    <n v="0.279093698630137"/>
    <m/>
    <m/>
    <n v="0"/>
    <x v="14"/>
    <n v="-101.86920000000001"/>
    <n v="-1"/>
  </r>
  <r>
    <x v="324"/>
    <n v="6770658"/>
    <s v="PORK PAN/BARBECUE/SUKI"/>
    <s v="00677065820317"/>
    <s v="(66) 0951399975"/>
    <s v="163953"/>
    <x v="13"/>
    <n v="101.86920000000001"/>
    <n v="1"/>
    <n v="0.279093698630137"/>
    <m/>
    <m/>
    <n v="0"/>
    <x v="14"/>
    <n v="-101.86920000000001"/>
    <n v="-1"/>
  </r>
  <r>
    <x v="2009"/>
    <n v="6764959"/>
    <s v="OTHER COMMERCIAL SERVICE"/>
    <s v="00676495961430"/>
    <s v="(66) 0909195649"/>
    <s v="163953"/>
    <x v="13"/>
    <n v="101.86920000000001"/>
    <n v="1"/>
    <n v="0.279093698630137"/>
    <m/>
    <m/>
    <n v="0"/>
    <x v="14"/>
    <n v="-101.86920000000001"/>
    <n v="-1"/>
  </r>
  <r>
    <x v="1147"/>
    <n v="34561637"/>
    <s v="Self-Regist: End-User"/>
    <s v="03456163780797"/>
    <s v="(66) 0924293090"/>
    <s v="163953"/>
    <x v="13"/>
    <n v="101.86920000000001"/>
    <n v="1"/>
    <n v="0.279093698630137"/>
    <m/>
    <m/>
    <n v="0"/>
    <x v="14"/>
    <n v="-101.86920000000001"/>
    <n v="-1"/>
  </r>
  <r>
    <x v="2010"/>
    <n v="23792260"/>
    <s v="SMALL RETAIL SHOP/STALL"/>
    <s v="02379226030101"/>
    <s v="(66) 0886895789"/>
    <s v="152543"/>
    <x v="10"/>
    <n v="101.86920000000001"/>
    <n v="1"/>
    <n v="0.279093698630137"/>
    <m/>
    <m/>
    <n v="0"/>
    <x v="14"/>
    <n v="-101.86920000000001"/>
    <n v="-1"/>
  </r>
  <r>
    <x v="2011"/>
    <n v="6768779"/>
    <s v="NON-PROFESSIONAL USER"/>
    <s v="00676877940706"/>
    <s v="(66) 0918571182"/>
    <s v="152543"/>
    <x v="10"/>
    <n v="101.86920000000001"/>
    <n v="1"/>
    <n v="0.279093698630137"/>
    <m/>
    <m/>
    <n v="0"/>
    <x v="14"/>
    <n v="-101.86920000000001"/>
    <n v="-1"/>
  </r>
  <r>
    <x v="2012"/>
    <n v="6772633"/>
    <s v="Self-Regist: End-User"/>
    <s v="00677263320797"/>
    <s v="(66) 0815952669"/>
    <s v="163953"/>
    <x v="13"/>
    <n v="101.86920000000001"/>
    <n v="1"/>
    <n v="0.279093698630137"/>
    <m/>
    <m/>
    <n v="0"/>
    <x v="14"/>
    <n v="-101.86920000000001"/>
    <n v="-1"/>
  </r>
  <r>
    <x v="2013"/>
    <n v="41629636"/>
    <s v="JAPANESE FOOD"/>
    <s v="04162963650310"/>
    <s v="(66) 0619067779"/>
    <s v="163953"/>
    <x v="13"/>
    <n v="101.86920000000001"/>
    <n v="1"/>
    <n v="0.279093698630137"/>
    <m/>
    <m/>
    <n v="0"/>
    <x v="14"/>
    <n v="-101.86920000000001"/>
    <n v="-1"/>
  </r>
  <r>
    <x v="606"/>
    <n v="6160601"/>
    <s v="COFFEE/DRINKS/SNACK/BAKERY SHOP"/>
    <s v="0616060150320"/>
    <s v="(66) 0867762946"/>
    <s v="163953"/>
    <x v="13"/>
    <n v="98.130799999999994"/>
    <n v="1"/>
    <n v="0.26885150684931503"/>
    <m/>
    <m/>
    <n v="0"/>
    <x v="14"/>
    <n v="-98.130799999999994"/>
    <n v="-1"/>
  </r>
  <r>
    <x v="37"/>
    <n v="32001039"/>
    <s v="FOOD WHOLESALER"/>
    <s v="3200103970601"/>
    <s v="(66) xxxxxxxxxx"/>
    <s v="152543"/>
    <x v="10"/>
    <n v="98.130799999999994"/>
    <n v="1"/>
    <n v="0.26885150684931503"/>
    <m/>
    <m/>
    <n v="0"/>
    <x v="14"/>
    <n v="-98.130799999999994"/>
    <n v="-1"/>
  </r>
  <r>
    <x v="1809"/>
    <n v="6770989"/>
    <s v="COFFEE/DRINKS/SNACK/BAKERY SHOP"/>
    <s v="00677098932322"/>
    <s v="(66) 0620424590"/>
    <s v="163953"/>
    <x v="13"/>
    <n v="98.130799999999994"/>
    <n v="1"/>
    <n v="0.26885150684931503"/>
    <m/>
    <m/>
    <n v="0"/>
    <x v="14"/>
    <n v="-98.130799999999994"/>
    <n v="-1"/>
  </r>
  <r>
    <x v="198"/>
    <n v="50528745"/>
    <s v="NON-PROFESSIONAL USER"/>
    <s v="05052874590706"/>
    <s v="(66) 0816800010"/>
    <s v="163953"/>
    <x v="13"/>
    <n v="98.130799999999994"/>
    <n v="1"/>
    <n v="0.26885150684931503"/>
    <m/>
    <m/>
    <n v="0"/>
    <x v="14"/>
    <n v="-98.130799999999994"/>
    <n v="-1"/>
  </r>
  <r>
    <x v="1449"/>
    <n v="6779668"/>
    <s v="HOTEL &amp; RESORT ( B )"/>
    <s v="00677966850303"/>
    <s v="(66) 0833244006"/>
    <s v="152543"/>
    <x v="10"/>
    <n v="97.233599999999996"/>
    <n v="1"/>
    <n v="0.26639342465753424"/>
    <m/>
    <m/>
    <n v="0"/>
    <x v="14"/>
    <n v="-97.233599999999996"/>
    <n v="-1"/>
  </r>
  <r>
    <x v="1449"/>
    <n v="6779668"/>
    <s v="HOTEL &amp; RESORT ( B )"/>
    <s v="00677966850303"/>
    <s v="(66) 0833244006"/>
    <s v="163953"/>
    <x v="13"/>
    <n v="97.233599999999996"/>
    <n v="1"/>
    <n v="0.26639342465753424"/>
    <m/>
    <m/>
    <n v="0"/>
    <x v="14"/>
    <n v="-97.233599999999996"/>
    <n v="-1"/>
  </r>
  <r>
    <x v="2014"/>
    <n v="41058507"/>
    <s v="NON-PROFESSIONAL USER"/>
    <s v="4105850750706"/>
    <s v="(66) 0908939077"/>
    <s v="152543"/>
    <x v="10"/>
    <n v="95.327100000000002"/>
    <n v="1"/>
    <n v="0.26117013698630137"/>
    <m/>
    <m/>
    <n v="0"/>
    <x v="14"/>
    <n v="-95.327100000000002"/>
    <n v="-1"/>
  </r>
  <r>
    <x v="1502"/>
    <n v="6060466"/>
    <s v="HOTEL &amp; RESORT ( B )"/>
    <s v="0606046623303"/>
    <s v="(66) 0819614495"/>
    <s v="163953"/>
    <x v="13"/>
    <n v="95.327100000000002"/>
    <n v="1"/>
    <n v="0.26117013698630137"/>
    <m/>
    <m/>
    <n v="0"/>
    <x v="14"/>
    <n v="-95.327100000000002"/>
    <n v="-1"/>
  </r>
  <r>
    <x v="2015"/>
    <n v="6174895"/>
    <s v="FACTORY/FARM"/>
    <s v="0617489581508"/>
    <s v="(66) 0905914545"/>
    <s v="163953"/>
    <x v="13"/>
    <n v="95.327100000000002"/>
    <n v="1"/>
    <n v="0.26117013698630137"/>
    <m/>
    <m/>
    <n v="0"/>
    <x v="14"/>
    <n v="-95.327100000000002"/>
    <n v="-1"/>
  </r>
  <r>
    <x v="2016"/>
    <n v="41634140"/>
    <s v="SMALL RETAIL SHOP/STALL"/>
    <s v="04163414001101"/>
    <s v="(66) 0962935998"/>
    <s v="163953"/>
    <x v="13"/>
    <n v="95.327100000000002"/>
    <n v="1"/>
    <n v="0.26117013698630137"/>
    <m/>
    <m/>
    <n v="0"/>
    <x v="14"/>
    <n v="-95.327100000000002"/>
    <n v="-1"/>
  </r>
  <r>
    <x v="1095"/>
    <n v="6739612"/>
    <s v="HOTEL &amp; RESORT ( C )"/>
    <s v="00673961250302"/>
    <s v="(66) 0895565678"/>
    <s v="152543"/>
    <x v="10"/>
    <n v="95.327100000000002"/>
    <n v="1"/>
    <n v="0.26117013698630137"/>
    <m/>
    <m/>
    <n v="0"/>
    <x v="14"/>
    <n v="-95.327100000000002"/>
    <n v="-1"/>
  </r>
  <r>
    <x v="1095"/>
    <n v="6739612"/>
    <s v="HOTEL &amp; RESORT ( C )"/>
    <s v="00673961250302"/>
    <s v="(66) 0895565678"/>
    <s v="163953"/>
    <x v="13"/>
    <n v="95.327100000000002"/>
    <n v="1"/>
    <n v="0.26117013698630137"/>
    <m/>
    <m/>
    <n v="0"/>
    <x v="14"/>
    <n v="-95.327100000000002"/>
    <n v="-1"/>
  </r>
  <r>
    <x v="1524"/>
    <n v="6758972"/>
    <s v="NOODLE FOOD SHOP"/>
    <s v="00675897280319"/>
    <s v="(66) 0869224477"/>
    <s v="163953"/>
    <x v="13"/>
    <n v="95.327100000000002"/>
    <n v="1"/>
    <n v="0.26117013698630137"/>
    <m/>
    <m/>
    <n v="0"/>
    <x v="14"/>
    <n v="-95.327100000000002"/>
    <n v="-1"/>
  </r>
  <r>
    <x v="2017"/>
    <n v="6757447"/>
    <s v="NON-PROFESSIONAL USER"/>
    <s v="00675744720706"/>
    <s v="(66) 0833193739"/>
    <s v="163953"/>
    <x v="13"/>
    <n v="95.327100000000002"/>
    <n v="1"/>
    <n v="0.26117013698630137"/>
    <m/>
    <m/>
    <n v="0"/>
    <x v="14"/>
    <n v="-95.327100000000002"/>
    <n v="-1"/>
  </r>
  <r>
    <x v="2018"/>
    <n v="6741445"/>
    <s v="COFFEE/DRINKS/SNACK/BAKERY SHOP"/>
    <s v="00674144580322"/>
    <s v="(66) 0614800871"/>
    <s v="163953"/>
    <x v="13"/>
    <n v="196.26159999999999"/>
    <n v="2"/>
    <n v="0.53770301369863005"/>
    <n v="101.86920000000001"/>
    <n v="1"/>
    <n v="0.279093698630137"/>
    <x v="44"/>
    <n v="-94.392399999999981"/>
    <n v="-1"/>
  </r>
  <r>
    <x v="34"/>
    <n v="6739155"/>
    <s v="THAI SPECIAL FOOD SHOP"/>
    <s v="00673915550327"/>
    <s v="(66) 0899551178"/>
    <s v="164079"/>
    <x v="9"/>
    <n v="2314.9529000000002"/>
    <n v="18"/>
    <n v="6.3423367123287679"/>
    <n v="2224.2986999999998"/>
    <n v="17"/>
    <n v="6.0939690410958898"/>
    <x v="30"/>
    <n v="-90.654200000000401"/>
    <n v="-1"/>
  </r>
  <r>
    <x v="2019"/>
    <n v="41604252"/>
    <s v="OFFICE SUPPLY SHOP"/>
    <s v="04160425230202"/>
    <s v="(66) 0882687296"/>
    <s v="152543"/>
    <x v="10"/>
    <n v="195.3271"/>
    <n v="2"/>
    <n v="0.53514273972602744"/>
    <n v="104.6729"/>
    <n v="1"/>
    <n v="0.28677506849315065"/>
    <x v="44"/>
    <n v="-90.654200000000003"/>
    <n v="-1"/>
  </r>
  <r>
    <x v="461"/>
    <n v="6731461"/>
    <s v="THAI FOOD"/>
    <s v="00673146180306"/>
    <s v="(66) 0611653953"/>
    <s v="164079"/>
    <x v="9"/>
    <n v="1922.4295999999999"/>
    <n v="15"/>
    <n v="5.2669304109589037"/>
    <n v="1831.7754"/>
    <n v="14"/>
    <n v="5.0185627397260273"/>
    <x v="37"/>
    <n v="-90.654199999999946"/>
    <n v="-1"/>
  </r>
  <r>
    <x v="2020"/>
    <n v="81025987"/>
    <s v="Self-Regist: End-User"/>
    <s v="08102598790797"/>
    <s v="(66) 0658751410"/>
    <s v="835081"/>
    <x v="8"/>
    <n v="89.7196"/>
    <n v="2"/>
    <n v="0.24580712328767124"/>
    <m/>
    <m/>
    <n v="0"/>
    <x v="14"/>
    <n v="-89.7196"/>
    <n v="-2"/>
  </r>
  <r>
    <x v="2021"/>
    <n v="41606821"/>
    <s v="NON-PROFESSIONAL USER"/>
    <s v="04160682180706"/>
    <s v="(66) 0903163462"/>
    <s v="835081"/>
    <x v="8"/>
    <n v="89.7196"/>
    <n v="2"/>
    <n v="0.24580712328767124"/>
    <m/>
    <m/>
    <n v="0"/>
    <x v="14"/>
    <n v="-89.7196"/>
    <n v="-2"/>
  </r>
  <r>
    <x v="2022"/>
    <n v="6783407"/>
    <s v="NON-PROFESSIONAL USER"/>
    <s v="00678340750706"/>
    <s v="(66) 0800605757"/>
    <s v="835081"/>
    <x v="8"/>
    <n v="89.7196"/>
    <n v="2"/>
    <n v="0.24580712328767124"/>
    <m/>
    <m/>
    <n v="0"/>
    <x v="14"/>
    <n v="-89.7196"/>
    <n v="-2"/>
  </r>
  <r>
    <x v="2023"/>
    <n v="6780464"/>
    <s v="COFFEE/DRINKS/SNACK/BAKERY SHOP"/>
    <s v="00678046420322"/>
    <s v="(66) 0844892062"/>
    <s v="835081"/>
    <x v="8"/>
    <n v="89.7196"/>
    <n v="2"/>
    <n v="0.24580712328767124"/>
    <m/>
    <m/>
    <n v="0"/>
    <x v="14"/>
    <n v="-89.7196"/>
    <n v="-2"/>
  </r>
  <r>
    <x v="2024"/>
    <n v="6788724"/>
    <s v="PORK PAN/BARBECUE/SUKI"/>
    <s v="00678872450317"/>
    <s v="(66) 0832405941"/>
    <s v="835081"/>
    <x v="8"/>
    <n v="89.7196"/>
    <n v="2"/>
    <n v="0.24580712328767124"/>
    <m/>
    <m/>
    <n v="0"/>
    <x v="14"/>
    <n v="-89.7196"/>
    <n v="-2"/>
  </r>
  <r>
    <x v="2025"/>
    <n v="81013469"/>
    <s v="THAI SPECIAL FOOD SHOP"/>
    <s v="08101346921327"/>
    <s v="(66) 0621546442"/>
    <s v="835081"/>
    <x v="8"/>
    <n v="89.7196"/>
    <n v="2"/>
    <n v="0.24580712328767124"/>
    <m/>
    <m/>
    <n v="0"/>
    <x v="14"/>
    <n v="-89.7196"/>
    <n v="-2"/>
  </r>
  <r>
    <x v="2026"/>
    <n v="6795370"/>
    <s v="Self-Regist: End-User"/>
    <s v="00679537040797"/>
    <s v="(66) 0955314049"/>
    <s v="835081"/>
    <x v="8"/>
    <n v="89.7196"/>
    <n v="2"/>
    <n v="0.24580712328767124"/>
    <m/>
    <m/>
    <n v="0"/>
    <x v="14"/>
    <n v="-89.7196"/>
    <n v="-2"/>
  </r>
  <r>
    <x v="2027"/>
    <n v="50023906"/>
    <s v="TEMPLE/MOSQUE/CHURCH"/>
    <s v="5002390600504"/>
    <s v="(66) 0804939826"/>
    <s v="835081"/>
    <x v="8"/>
    <n v="89.7196"/>
    <n v="2"/>
    <n v="0.24580712328767124"/>
    <m/>
    <m/>
    <n v="0"/>
    <x v="14"/>
    <n v="-89.7196"/>
    <n v="-2"/>
  </r>
  <r>
    <x v="2028"/>
    <n v="6771346"/>
    <s v="DRUGS STORE"/>
    <s v="00677134650104"/>
    <s v="(66) 0954240143"/>
    <s v="835081"/>
    <x v="8"/>
    <n v="89.7196"/>
    <n v="2"/>
    <n v="0.24580712328767124"/>
    <m/>
    <m/>
    <n v="0"/>
    <x v="14"/>
    <n v="-89.7196"/>
    <n v="-2"/>
  </r>
  <r>
    <x v="1619"/>
    <n v="6723882"/>
    <s v="BUTCHERY SHOP/STALL"/>
    <s v="00672388200103"/>
    <s v="(66) 0904680979"/>
    <s v="835081"/>
    <x v="8"/>
    <n v="89.7196"/>
    <n v="2"/>
    <n v="0.24580712328767124"/>
    <m/>
    <m/>
    <n v="0"/>
    <x v="14"/>
    <n v="-89.7196"/>
    <n v="-2"/>
  </r>
  <r>
    <x v="2029"/>
    <n v="50027540"/>
    <s v="OTHER COMMERCIAL SERVICE"/>
    <s v="5002754000430"/>
    <s v="(66) 0859396529"/>
    <s v="835081"/>
    <x v="8"/>
    <n v="89.7196"/>
    <n v="2"/>
    <n v="0.24580712328767124"/>
    <m/>
    <m/>
    <n v="0"/>
    <x v="14"/>
    <n v="-89.7196"/>
    <n v="-2"/>
  </r>
  <r>
    <x v="2030"/>
    <n v="41056744"/>
    <s v="OFFICE (PRIVATE SECTOR)"/>
    <s v="4105674400507"/>
    <s v="(66) 0932939232"/>
    <s v="835081"/>
    <x v="8"/>
    <n v="89.7196"/>
    <n v="2"/>
    <n v="0.24580712328767124"/>
    <m/>
    <m/>
    <n v="0"/>
    <x v="14"/>
    <n v="-89.7196"/>
    <n v="-2"/>
  </r>
  <r>
    <x v="2031"/>
    <n v="6783984"/>
    <s v="OTHER COMMERCIAL SERVICE"/>
    <s v="00678398490430"/>
    <s v="(66) 0639199993"/>
    <s v="835081"/>
    <x v="8"/>
    <n v="89.7196"/>
    <n v="2"/>
    <n v="0.24580712328767124"/>
    <m/>
    <m/>
    <n v="0"/>
    <x v="14"/>
    <n v="-89.7196"/>
    <n v="-2"/>
  </r>
  <r>
    <x v="2032"/>
    <n v="6797215"/>
    <s v="OTHER WESTERN FOOD"/>
    <s v="00679721520315"/>
    <s v="(66) 0877540031"/>
    <s v="835081"/>
    <x v="8"/>
    <n v="89.7196"/>
    <n v="2"/>
    <n v="0.24580712328767124"/>
    <m/>
    <m/>
    <n v="0"/>
    <x v="14"/>
    <n v="-89.7196"/>
    <n v="-2"/>
  </r>
  <r>
    <x v="2033"/>
    <n v="6779664"/>
    <s v="NON-PROFESSIONAL USER"/>
    <s v="00677966440706"/>
    <s v="(66) 0915646498"/>
    <s v="835081"/>
    <x v="8"/>
    <n v="89.7196"/>
    <n v="2"/>
    <n v="0.24580712328767124"/>
    <m/>
    <m/>
    <n v="0"/>
    <x v="14"/>
    <n v="-89.7196"/>
    <n v="-2"/>
  </r>
  <r>
    <x v="2034"/>
    <n v="41597572"/>
    <s v="VARIETY FOOD SHOP"/>
    <s v="4159757200318"/>
    <s v="(66) 0834865373"/>
    <s v="835081"/>
    <x v="8"/>
    <n v="89.7196"/>
    <n v="2"/>
    <n v="0.24580712328767124"/>
    <m/>
    <m/>
    <n v="0"/>
    <x v="14"/>
    <n v="-89.7196"/>
    <n v="-2"/>
  </r>
  <r>
    <x v="2035"/>
    <n v="6786421"/>
    <s v="Self-Regist: End-User"/>
    <s v="00678642120797"/>
    <s v="(66) 0643132178"/>
    <s v="835081"/>
    <x v="8"/>
    <n v="89.7196"/>
    <n v="2"/>
    <n v="0.24580712328767124"/>
    <m/>
    <m/>
    <n v="0"/>
    <x v="14"/>
    <n v="-89.7196"/>
    <n v="-2"/>
  </r>
  <r>
    <x v="2036"/>
    <n v="6770058"/>
    <s v="NON-PROFESSIONAL USER"/>
    <s v="00677005850706"/>
    <s v="(66) 0817652186"/>
    <s v="835081"/>
    <x v="8"/>
    <n v="89.7196"/>
    <n v="2"/>
    <n v="0.24580712328767124"/>
    <m/>
    <m/>
    <n v="0"/>
    <x v="14"/>
    <n v="-89.7196"/>
    <n v="-2"/>
  </r>
  <r>
    <x v="2037"/>
    <n v="6797463"/>
    <s v="Self-Regist: End-User"/>
    <s v="00679746340797"/>
    <s v="(66) 0637892564"/>
    <s v="835081"/>
    <x v="8"/>
    <n v="89.7196"/>
    <n v="2"/>
    <n v="0.24580712328767124"/>
    <m/>
    <m/>
    <n v="0"/>
    <x v="14"/>
    <n v="-89.7196"/>
    <n v="-2"/>
  </r>
  <r>
    <x v="2038"/>
    <n v="6796691"/>
    <s v="Self-Regist: End-User"/>
    <s v="00679669130797"/>
    <s v="(66) 0967633079"/>
    <s v="835081"/>
    <x v="8"/>
    <n v="89.7196"/>
    <n v="2"/>
    <n v="0.24580712328767124"/>
    <m/>
    <m/>
    <n v="0"/>
    <x v="14"/>
    <n v="-89.7196"/>
    <n v="-2"/>
  </r>
  <r>
    <x v="2039"/>
    <n v="6786757"/>
    <s v="NON-PROFESSIONAL USER"/>
    <s v="00678675730706"/>
    <s v="(66) 0634598914"/>
    <s v="835081"/>
    <x v="8"/>
    <n v="89.7196"/>
    <n v="2"/>
    <n v="0.24580712328767124"/>
    <m/>
    <m/>
    <n v="0"/>
    <x v="14"/>
    <n v="-89.7196"/>
    <n v="-2"/>
  </r>
  <r>
    <x v="2040"/>
    <n v="6756798"/>
    <s v="BUTCHERY SHOP/STALL"/>
    <s v="00675679810103"/>
    <s v="(66) 0825369545"/>
    <s v="835081"/>
    <x v="8"/>
    <n v="89.7196"/>
    <n v="2"/>
    <n v="0.24580712328767124"/>
    <m/>
    <m/>
    <n v="0"/>
    <x v="14"/>
    <n v="-89.7196"/>
    <n v="-2"/>
  </r>
  <r>
    <x v="2041"/>
    <n v="6747892"/>
    <s v="JAPANESE FOOD"/>
    <s v="00674789201310"/>
    <s v="(66) 0629632694"/>
    <s v="835081"/>
    <x v="8"/>
    <n v="89.7196"/>
    <n v="2"/>
    <n v="0.24580712328767124"/>
    <m/>
    <m/>
    <n v="0"/>
    <x v="14"/>
    <n v="-89.7196"/>
    <n v="-2"/>
  </r>
  <r>
    <x v="365"/>
    <n v="6720974"/>
    <s v="THAI FOOD"/>
    <s v="0672097400306"/>
    <s v="(66) 0909839746"/>
    <s v="163953"/>
    <x v="13"/>
    <n v="508.41120000000001"/>
    <n v="5"/>
    <n v="1.3929073972602739"/>
    <n v="418.69170000000003"/>
    <n v="4"/>
    <n v="1.1471005479452054"/>
    <x v="39"/>
    <n v="-89.719499999999982"/>
    <n v="-1"/>
  </r>
  <r>
    <x v="2042"/>
    <n v="6772213"/>
    <s v="NON-PROFESSIONAL USER"/>
    <s v="00677221370706"/>
    <s v="N/A"/>
    <s v="163953"/>
    <x v="13"/>
    <n v="88.784999999999997"/>
    <n v="1"/>
    <n v="0.24324657534246574"/>
    <m/>
    <m/>
    <n v="0"/>
    <x v="14"/>
    <n v="-88.784999999999997"/>
    <n v="-1"/>
  </r>
  <r>
    <x v="2043"/>
    <n v="6607024"/>
    <s v="NON-PROFESSIONAL USER"/>
    <s v="0660702411706"/>
    <s v="(66) 018823543"/>
    <s v="163953"/>
    <x v="13"/>
    <n v="88.784999999999997"/>
    <n v="1"/>
    <n v="0.24324657534246574"/>
    <m/>
    <m/>
    <n v="0"/>
    <x v="14"/>
    <n v="-88.784999999999997"/>
    <n v="-1"/>
  </r>
  <r>
    <x v="1920"/>
    <n v="124018235"/>
    <s v="NON-PROFESSIONAL USER"/>
    <s v="12401823540706"/>
    <s v="(66) 0975213239"/>
    <s v="163953"/>
    <x v="13"/>
    <n v="88.784999999999997"/>
    <n v="1"/>
    <n v="0.24324657534246574"/>
    <m/>
    <m/>
    <n v="0"/>
    <x v="14"/>
    <n v="-88.784999999999997"/>
    <n v="-1"/>
  </r>
  <r>
    <x v="2044"/>
    <n v="41057909"/>
    <s v="NON-PROFESSIONAL USER"/>
    <s v="4105790980706"/>
    <s v="(66) 0819925099"/>
    <s v="163953"/>
    <x v="13"/>
    <n v="88.784999999999997"/>
    <n v="1"/>
    <n v="0.24324657534246574"/>
    <m/>
    <m/>
    <n v="0"/>
    <x v="14"/>
    <n v="-88.784999999999997"/>
    <n v="-1"/>
  </r>
  <r>
    <x v="2045"/>
    <n v="52532955"/>
    <s v="VARIETY FOOD SHOP"/>
    <s v="05253295510318"/>
    <s v="(66) 0958190041"/>
    <s v="163953"/>
    <x v="13"/>
    <n v="88.784999999999997"/>
    <n v="1"/>
    <n v="0.24324657534246574"/>
    <m/>
    <m/>
    <n v="0"/>
    <x v="14"/>
    <n v="-88.784999999999997"/>
    <n v="-1"/>
  </r>
  <r>
    <x v="2046"/>
    <n v="6748653"/>
    <s v="Self-Regist: End-User"/>
    <s v="00674865330797"/>
    <s v="(66) 0865867872"/>
    <s v="163953"/>
    <x v="13"/>
    <n v="88.784999999999997"/>
    <n v="1"/>
    <n v="0.24324657534246574"/>
    <m/>
    <m/>
    <n v="0"/>
    <x v="14"/>
    <n v="-88.784999999999997"/>
    <n v="-1"/>
  </r>
  <r>
    <x v="2047"/>
    <n v="6793212"/>
    <s v="Self-Regist: End-User"/>
    <s v="00679321220797"/>
    <s v="(66) 0806721661"/>
    <s v="163953"/>
    <x v="13"/>
    <n v="88.784999999999997"/>
    <n v="1"/>
    <n v="0.24324657534246574"/>
    <m/>
    <m/>
    <n v="0"/>
    <x v="14"/>
    <n v="-88.784999999999997"/>
    <n v="-1"/>
  </r>
  <r>
    <x v="1539"/>
    <n v="6791991"/>
    <s v="Self-Regist: End-User"/>
    <s v="00679199111797"/>
    <s v="(66) 0835681212"/>
    <s v="163953"/>
    <x v="13"/>
    <n v="88.784999999999997"/>
    <n v="1"/>
    <n v="0.24324657534246574"/>
    <m/>
    <m/>
    <n v="0"/>
    <x v="14"/>
    <n v="-88.784999999999997"/>
    <n v="-1"/>
  </r>
  <r>
    <x v="2048"/>
    <n v="6770021"/>
    <s v="OTHER FOOD KIOSK"/>
    <s v="00677002150331"/>
    <s v="(66) 0910719555"/>
    <s v="163953"/>
    <x v="13"/>
    <n v="88.784999999999997"/>
    <n v="1"/>
    <n v="0.24324657534246574"/>
    <m/>
    <m/>
    <n v="0"/>
    <x v="14"/>
    <n v="-88.784999999999997"/>
    <n v="-1"/>
  </r>
  <r>
    <x v="2049"/>
    <n v="6791599"/>
    <s v="THAI FOOD"/>
    <s v="00679159930306"/>
    <s v="(66) 0966987065"/>
    <s v="163953"/>
    <x v="13"/>
    <n v="88.784999999999997"/>
    <n v="1"/>
    <n v="0.24324657534246574"/>
    <m/>
    <m/>
    <n v="0"/>
    <x v="14"/>
    <n v="-88.784999999999997"/>
    <n v="-1"/>
  </r>
  <r>
    <x v="217"/>
    <n v="6738690"/>
    <s v="HOTEL &amp; RESORT ( C )"/>
    <s v="00673869030302"/>
    <s v="(66) 0814171786"/>
    <s v="152544"/>
    <x v="6"/>
    <n v="2681.3083000000001"/>
    <n v="21"/>
    <n v="7.3460501369863014"/>
    <n v="2593.4576000000002"/>
    <n v="20"/>
    <n v="7.1053632876712332"/>
    <x v="51"/>
    <n v="-87.850699999999961"/>
    <n v="-1"/>
  </r>
  <r>
    <x v="2050"/>
    <n v="6751179"/>
    <s v="Self-Regist: End-User"/>
    <s v="00675117920797"/>
    <s v="(66) 0804949993"/>
    <s v="152543"/>
    <x v="10"/>
    <n v="87.850499999999997"/>
    <n v="1"/>
    <n v="0.24068630136986299"/>
    <m/>
    <m/>
    <n v="0"/>
    <x v="14"/>
    <n v="-87.850499999999997"/>
    <n v="-1"/>
  </r>
  <r>
    <x v="1919"/>
    <n v="6728396"/>
    <s v="THAI SPECIAL FOOD SHOP"/>
    <s v="00672839611327"/>
    <s v="(66) 0840411367"/>
    <s v="152543"/>
    <x v="10"/>
    <n v="87.850499999999997"/>
    <n v="1"/>
    <n v="0.24068630136986299"/>
    <m/>
    <m/>
    <n v="0"/>
    <x v="14"/>
    <n v="-87.850499999999997"/>
    <n v="-1"/>
  </r>
  <r>
    <x v="2051"/>
    <n v="6755564"/>
    <s v="OTHER COMMERCIAL SERVICE"/>
    <s v="00675556450430"/>
    <s v="(66) 0889926265"/>
    <s v="152543"/>
    <x v="10"/>
    <n v="87.850499999999997"/>
    <n v="1"/>
    <n v="0.24068630136986299"/>
    <m/>
    <m/>
    <n v="0"/>
    <x v="14"/>
    <n v="-87.850499999999997"/>
    <n v="-1"/>
  </r>
  <r>
    <x v="911"/>
    <n v="6779207"/>
    <s v="NON-PROFESSIONAL USER"/>
    <s v="00677920720706"/>
    <s v="(66) 0826353561"/>
    <s v="152543"/>
    <x v="10"/>
    <n v="87.850499999999997"/>
    <n v="1"/>
    <n v="0.24068630136986299"/>
    <m/>
    <m/>
    <n v="0"/>
    <x v="14"/>
    <n v="-87.850499999999997"/>
    <n v="-1"/>
  </r>
  <r>
    <x v="2052"/>
    <n v="50519434"/>
    <s v="SMALL RETAIL SHOP/STALL"/>
    <s v="05051943480101"/>
    <s v="(66) 0834785699"/>
    <s v="152543"/>
    <x v="10"/>
    <n v="87.850499999999997"/>
    <n v="1"/>
    <n v="0.24068630136986299"/>
    <m/>
    <m/>
    <n v="0"/>
    <x v="14"/>
    <n v="-87.850499999999997"/>
    <n v="-1"/>
  </r>
  <r>
    <x v="2053"/>
    <n v="6768527"/>
    <s v="NON-PROFESSIONAL USER"/>
    <s v="00676852710706"/>
    <s v="(66) 0953653224"/>
    <s v="835081"/>
    <x v="8"/>
    <n v="86.915899999999993"/>
    <n v="2"/>
    <n v="0.23812575342465753"/>
    <m/>
    <m/>
    <n v="0"/>
    <x v="14"/>
    <n v="-86.915899999999993"/>
    <n v="-2"/>
  </r>
  <r>
    <x v="2054"/>
    <n v="6767685"/>
    <s v="Self-Regist: End-User"/>
    <s v="00676768570797"/>
    <s v="(66) 0913826014"/>
    <s v="835081"/>
    <x v="8"/>
    <n v="86.915899999999993"/>
    <n v="2"/>
    <n v="0.23812575342465753"/>
    <m/>
    <m/>
    <n v="0"/>
    <x v="14"/>
    <n v="-86.915899999999993"/>
    <n v="-2"/>
  </r>
  <r>
    <x v="2055"/>
    <n v="6027274"/>
    <s v="FOOD WHOLESALER"/>
    <s v="00602727426601"/>
    <s v="(66) 0894330067"/>
    <s v="835081"/>
    <x v="8"/>
    <n v="86.915899999999993"/>
    <n v="2"/>
    <n v="0.23812575342465753"/>
    <m/>
    <m/>
    <n v="0"/>
    <x v="14"/>
    <n v="-86.915899999999993"/>
    <n v="-2"/>
  </r>
  <r>
    <x v="2056"/>
    <n v="6732929"/>
    <s v="APARTMENT/DORMITORY"/>
    <s v="00673292930301"/>
    <s v="(66) 0812893555"/>
    <s v="835081"/>
    <x v="8"/>
    <n v="86.915899999999993"/>
    <n v="2"/>
    <n v="0.23812575342465753"/>
    <m/>
    <m/>
    <n v="0"/>
    <x v="14"/>
    <n v="-86.915899999999993"/>
    <n v="-2"/>
  </r>
  <r>
    <x v="2057"/>
    <n v="6769206"/>
    <s v="CHINESE FOOD"/>
    <s v="00676920630308"/>
    <s v="(66) 0632205424"/>
    <s v="835081"/>
    <x v="8"/>
    <n v="86.915899999999993"/>
    <n v="2"/>
    <n v="0.23812575342465753"/>
    <m/>
    <m/>
    <n v="0"/>
    <x v="14"/>
    <n v="-86.915899999999993"/>
    <n v="-2"/>
  </r>
  <r>
    <x v="2058"/>
    <n v="41637122"/>
    <s v="PORK PAN/BARBECUE/SUKI"/>
    <s v="04163712230317"/>
    <s v="(66) 0804960707"/>
    <s v="835081"/>
    <x v="8"/>
    <n v="86.915899999999993"/>
    <n v="2"/>
    <n v="0.23812575342465753"/>
    <m/>
    <m/>
    <n v="0"/>
    <x v="14"/>
    <n v="-86.915899999999993"/>
    <n v="-2"/>
  </r>
  <r>
    <x v="2059"/>
    <n v="6784318"/>
    <s v="NON-PROFESSIONAL USER"/>
    <s v="00678431820706"/>
    <s v="(66) 0991377117"/>
    <s v="835081"/>
    <x v="8"/>
    <n v="86.915899999999993"/>
    <n v="2"/>
    <n v="0.23812575342465753"/>
    <m/>
    <m/>
    <n v="0"/>
    <x v="14"/>
    <n v="-86.915899999999993"/>
    <n v="-2"/>
  </r>
  <r>
    <x v="2060"/>
    <n v="41645109"/>
    <s v="Self-Regist: Restaurant"/>
    <s v="04164510900397"/>
    <s v="(66) 0840454554"/>
    <s v="835081"/>
    <x v="8"/>
    <n v="86.915899999999993"/>
    <n v="2"/>
    <n v="0.23812575342465753"/>
    <m/>
    <m/>
    <n v="0"/>
    <x v="14"/>
    <n v="-86.915899999999993"/>
    <n v="-2"/>
  </r>
  <r>
    <x v="1115"/>
    <n v="6748295"/>
    <s v="NON-PROFESSIONAL USER"/>
    <s v="00674829550706"/>
    <s v="(66) 0826428001"/>
    <s v="835081"/>
    <x v="8"/>
    <n v="86.915899999999993"/>
    <n v="2"/>
    <n v="0.23812575342465753"/>
    <m/>
    <m/>
    <n v="0"/>
    <x v="14"/>
    <n v="-86.915899999999993"/>
    <n v="-2"/>
  </r>
  <r>
    <x v="2061"/>
    <n v="6604900"/>
    <s v="NON-PROFESSIONAL USER"/>
    <s v="0660490060706"/>
    <m/>
    <s v="835081"/>
    <x v="8"/>
    <n v="86.915899999999993"/>
    <n v="2"/>
    <n v="0.23812575342465753"/>
    <m/>
    <m/>
    <n v="0"/>
    <x v="14"/>
    <n v="-86.915899999999993"/>
    <n v="-2"/>
  </r>
  <r>
    <x v="2062"/>
    <n v="6768098"/>
    <s v="NON-PROFESSIONAL USER"/>
    <s v="00676809870706"/>
    <s v="(66) 0852246723"/>
    <s v="835081"/>
    <x v="8"/>
    <n v="86.915899999999993"/>
    <n v="2"/>
    <n v="0.23812575342465753"/>
    <m/>
    <m/>
    <n v="0"/>
    <x v="14"/>
    <n v="-86.915899999999993"/>
    <n v="-2"/>
  </r>
  <r>
    <x v="2063"/>
    <n v="50024212"/>
    <s v="NON-PROFESSIONAL USER"/>
    <s v="5002421290706"/>
    <s v="(66) 0812787935"/>
    <s v="835081"/>
    <x v="8"/>
    <n v="86.915899999999993"/>
    <n v="2"/>
    <n v="0.23812575342465753"/>
    <m/>
    <m/>
    <n v="0"/>
    <x v="14"/>
    <n v="-86.915899999999993"/>
    <n v="-2"/>
  </r>
  <r>
    <x v="2064"/>
    <n v="6776322"/>
    <s v="NON-PROFESSIONAL USER"/>
    <s v="00677632240706"/>
    <s v="(66) 0839290529"/>
    <s v="835081"/>
    <x v="8"/>
    <n v="86.915899999999993"/>
    <n v="2"/>
    <n v="0.23812575342465753"/>
    <m/>
    <m/>
    <n v="0"/>
    <x v="14"/>
    <n v="-86.915899999999993"/>
    <n v="-2"/>
  </r>
  <r>
    <x v="2065"/>
    <n v="34561830"/>
    <s v="NON-PROFESSIONAL USER"/>
    <s v="03456183080706"/>
    <s v="(66) 0810531420"/>
    <s v="835081"/>
    <x v="8"/>
    <n v="86.915899999999993"/>
    <n v="2"/>
    <n v="0.23812575342465753"/>
    <m/>
    <m/>
    <n v="0"/>
    <x v="14"/>
    <n v="-86.915899999999993"/>
    <n v="-2"/>
  </r>
  <r>
    <x v="2066"/>
    <n v="6793584"/>
    <s v="Self-Regist: End-User"/>
    <s v="00679358470797"/>
    <s v="(66) 0810241146"/>
    <s v="835081"/>
    <x v="8"/>
    <n v="86.915899999999993"/>
    <n v="2"/>
    <n v="0.23812575342465753"/>
    <m/>
    <m/>
    <n v="0"/>
    <x v="14"/>
    <n v="-86.915899999999993"/>
    <n v="-2"/>
  </r>
  <r>
    <x v="2067"/>
    <n v="6169284"/>
    <s v="VARIETY FOOD SHOP"/>
    <s v="0616928451318"/>
    <s v="(66) 0818825065"/>
    <s v="835081"/>
    <x v="8"/>
    <n v="86.915899999999993"/>
    <n v="2"/>
    <n v="0.23812575342465753"/>
    <m/>
    <m/>
    <n v="0"/>
    <x v="14"/>
    <n v="-86.915899999999993"/>
    <n v="-2"/>
  </r>
  <r>
    <x v="2068"/>
    <n v="6792162"/>
    <s v="NON-PROFESSIONAL USER"/>
    <s v="00679216200706"/>
    <s v="(66) 0618623991"/>
    <s v="835081"/>
    <x v="8"/>
    <n v="85.981300000000005"/>
    <n v="2"/>
    <n v="0.23556520547945206"/>
    <m/>
    <m/>
    <n v="0"/>
    <x v="14"/>
    <n v="-85.981300000000005"/>
    <n v="-2"/>
  </r>
  <r>
    <x v="2069"/>
    <n v="6766412"/>
    <s v="VARIETY FOOD SHOP"/>
    <s v="00676641290318"/>
    <s v="(66) 0818841987"/>
    <s v="835081"/>
    <x v="8"/>
    <n v="85.981300000000005"/>
    <n v="2"/>
    <n v="0.23556520547945206"/>
    <m/>
    <m/>
    <n v="0"/>
    <x v="14"/>
    <n v="-85.981300000000005"/>
    <n v="-2"/>
  </r>
  <r>
    <x v="2070"/>
    <n v="50526817"/>
    <s v="COFFEE/DRINKS/SNACK/BAKERY SHOP"/>
    <s v="05052681770706"/>
    <s v="(66) 0803055838"/>
    <s v="835081"/>
    <x v="8"/>
    <n v="84.112200000000001"/>
    <n v="2"/>
    <n v="0.23044438356164385"/>
    <m/>
    <m/>
    <n v="0"/>
    <x v="14"/>
    <n v="-84.112200000000001"/>
    <n v="-2"/>
  </r>
  <r>
    <x v="2071"/>
    <n v="17940053"/>
    <s v="INTERNET-CHANNEL END-USER"/>
    <s v="01794005340710"/>
    <s v="(66) 0909195868"/>
    <s v="835081"/>
    <x v="8"/>
    <n v="84.112200000000001"/>
    <n v="2"/>
    <n v="0.23044438356164385"/>
    <m/>
    <m/>
    <n v="0"/>
    <x v="14"/>
    <n v="-84.112200000000001"/>
    <n v="-2"/>
  </r>
  <r>
    <x v="2072"/>
    <n v="6771815"/>
    <s v="NON-PROFESSIONAL USER"/>
    <s v="00677181540706"/>
    <s v="(66) 0617148518"/>
    <s v="835081"/>
    <x v="8"/>
    <n v="84.112200000000001"/>
    <n v="2"/>
    <n v="0.23044438356164385"/>
    <m/>
    <m/>
    <n v="0"/>
    <x v="14"/>
    <n v="-84.112200000000001"/>
    <n v="-2"/>
  </r>
  <r>
    <x v="2073"/>
    <n v="6763812"/>
    <s v="NON-PROFESSIONAL USER"/>
    <s v="00676381200706"/>
    <s v="(66) 0625193572"/>
    <s v="835081"/>
    <x v="8"/>
    <n v="84.112200000000001"/>
    <n v="2"/>
    <n v="0.23044438356164385"/>
    <m/>
    <m/>
    <n v="0"/>
    <x v="14"/>
    <n v="-84.112200000000001"/>
    <n v="-2"/>
  </r>
  <r>
    <x v="2074"/>
    <n v="6788860"/>
    <s v="Self-Regist: End-User"/>
    <s v="00678886030797"/>
    <s v="(66) 0810345805"/>
    <s v="835081"/>
    <x v="8"/>
    <n v="84.112200000000001"/>
    <n v="2"/>
    <n v="0.23044438356164385"/>
    <m/>
    <m/>
    <n v="0"/>
    <x v="14"/>
    <n v="-84.112200000000001"/>
    <n v="-2"/>
  </r>
  <r>
    <x v="2075"/>
    <n v="6719269"/>
    <s v="NON-PROFESSIONAL USER"/>
    <s v="0671926910706"/>
    <s v="(66) 0615199874"/>
    <s v="835081"/>
    <x v="8"/>
    <n v="84.112200000000001"/>
    <n v="2"/>
    <n v="0.23044438356164385"/>
    <m/>
    <m/>
    <n v="0"/>
    <x v="14"/>
    <n v="-84.112200000000001"/>
    <n v="-2"/>
  </r>
  <r>
    <x v="2076"/>
    <n v="52033244"/>
    <s v="NON-PROFESSIONAL USER"/>
    <s v="5203324470706"/>
    <s v="(66) 0826964047"/>
    <s v="835081"/>
    <x v="8"/>
    <n v="84.112200000000001"/>
    <n v="2"/>
    <n v="0.23044438356164385"/>
    <m/>
    <m/>
    <n v="0"/>
    <x v="14"/>
    <n v="-84.112200000000001"/>
    <n v="-2"/>
  </r>
  <r>
    <x v="2077"/>
    <n v="6041074"/>
    <s v="SCHOOL/COLLEGE"/>
    <s v="0604107441509"/>
    <m/>
    <s v="835081"/>
    <x v="8"/>
    <n v="84.112200000000001"/>
    <n v="2"/>
    <n v="0.23044438356164385"/>
    <m/>
    <m/>
    <n v="0"/>
    <x v="14"/>
    <n v="-84.112200000000001"/>
    <n v="-2"/>
  </r>
  <r>
    <x v="2078"/>
    <n v="6751191"/>
    <s v="SMALL RETAIL SHOP/STALL"/>
    <s v="00675119180101"/>
    <s v="(66) 0828953656"/>
    <s v="835081"/>
    <x v="8"/>
    <n v="84.112200000000001"/>
    <n v="2"/>
    <n v="0.23044438356164385"/>
    <m/>
    <m/>
    <n v="0"/>
    <x v="14"/>
    <n v="-84.112200000000001"/>
    <n v="-2"/>
  </r>
  <r>
    <x v="1693"/>
    <n v="6786470"/>
    <s v="Self-Regist: End-User"/>
    <s v="00678647080797"/>
    <s v="(66) 0970030848"/>
    <s v="835081"/>
    <x v="8"/>
    <n v="84.112200000000001"/>
    <n v="2"/>
    <n v="0.23044438356164385"/>
    <m/>
    <m/>
    <n v="0"/>
    <x v="14"/>
    <n v="-84.112200000000001"/>
    <n v="-2"/>
  </r>
  <r>
    <x v="2079"/>
    <n v="6774813"/>
    <s v="NON-PROFESSIONAL USER"/>
    <s v="00677481350706"/>
    <s v="(66) 0627284051"/>
    <s v="835081"/>
    <x v="8"/>
    <n v="84.112200000000001"/>
    <n v="2"/>
    <n v="0.23044438356164385"/>
    <m/>
    <m/>
    <n v="0"/>
    <x v="14"/>
    <n v="-84.112200000000001"/>
    <n v="-2"/>
  </r>
  <r>
    <x v="2080"/>
    <n v="83000046"/>
    <s v="OTHER COMMERCIAL SERVICE"/>
    <s v="8300004680430"/>
    <s v="(66) 0816388437"/>
    <s v="835081"/>
    <x v="8"/>
    <n v="84.112200000000001"/>
    <n v="2"/>
    <n v="0.23044438356164385"/>
    <m/>
    <m/>
    <n v="0"/>
    <x v="14"/>
    <n v="-84.112200000000001"/>
    <n v="-2"/>
  </r>
  <r>
    <x v="2081"/>
    <n v="6767423"/>
    <s v="NON-PROFESSIONAL USER"/>
    <s v="00676742300706"/>
    <s v="(66) 0906755214"/>
    <s v="835081"/>
    <x v="8"/>
    <n v="84.112200000000001"/>
    <n v="2"/>
    <n v="0.23044438356164385"/>
    <m/>
    <m/>
    <n v="0"/>
    <x v="14"/>
    <n v="-84.112200000000001"/>
    <n v="-2"/>
  </r>
  <r>
    <x v="2082"/>
    <n v="6737406"/>
    <s v="COFFEE/DRINKS/SNACK/BAKERY SHOP"/>
    <s v="00673740641322"/>
    <s v="(66) 0812923706"/>
    <s v="835081"/>
    <x v="8"/>
    <n v="84.112200000000001"/>
    <n v="2"/>
    <n v="0.23044438356164385"/>
    <m/>
    <m/>
    <n v="0"/>
    <x v="14"/>
    <n v="-84.112200000000001"/>
    <n v="-2"/>
  </r>
  <r>
    <x v="2083"/>
    <n v="6775514"/>
    <s v="HOTEL &amp; RESORT ( B )"/>
    <s v="00677551411303"/>
    <s v="(66) 0811797485"/>
    <s v="835081"/>
    <x v="8"/>
    <n v="84.112200000000001"/>
    <n v="2"/>
    <n v="0.23044438356164385"/>
    <m/>
    <m/>
    <n v="0"/>
    <x v="14"/>
    <n v="-84.112200000000001"/>
    <n v="-2"/>
  </r>
  <r>
    <x v="2084"/>
    <n v="34541716"/>
    <s v="OTHER FOOD KIOSK"/>
    <s v="03454171611331"/>
    <s v="(66) 0812021286"/>
    <s v="835081"/>
    <x v="8"/>
    <n v="84.112099999999998"/>
    <n v="2"/>
    <n v="0.2304441095890411"/>
    <m/>
    <m/>
    <n v="0"/>
    <x v="14"/>
    <n v="-84.112099999999998"/>
    <n v="-2"/>
  </r>
  <r>
    <x v="2085"/>
    <n v="81004966"/>
    <s v="PORK PAN/BARBECUE/SUKI"/>
    <s v="8100496650317"/>
    <s v="(66) 0956654695"/>
    <s v="835081"/>
    <x v="8"/>
    <n v="84.112099999999998"/>
    <n v="2"/>
    <n v="0.2304441095890411"/>
    <m/>
    <m/>
    <n v="0"/>
    <x v="14"/>
    <n v="-84.112099999999998"/>
    <n v="-2"/>
  </r>
  <r>
    <x v="2086"/>
    <n v="6153909"/>
    <s v="THAI FOOD"/>
    <s v="00615390942306"/>
    <s v="(66) 0634626453"/>
    <s v="835081"/>
    <x v="8"/>
    <n v="84.112099999999998"/>
    <n v="2"/>
    <n v="0.2304441095890411"/>
    <m/>
    <m/>
    <n v="0"/>
    <x v="14"/>
    <n v="-84.112099999999998"/>
    <n v="-2"/>
  </r>
  <r>
    <x v="2087"/>
    <n v="6735042"/>
    <s v="SMALL RETAIL SHOP/STALL"/>
    <s v="00673504270101"/>
    <s v="(66) 0921872237"/>
    <s v="835081"/>
    <x v="8"/>
    <n v="84.112099999999998"/>
    <n v="2"/>
    <n v="0.2304441095890411"/>
    <m/>
    <m/>
    <n v="0"/>
    <x v="14"/>
    <n v="-84.112099999999998"/>
    <n v="-2"/>
  </r>
  <r>
    <x v="2088"/>
    <n v="6148805"/>
    <s v="SMALL RETAIL SHOP/STALL"/>
    <s v="0614880560101"/>
    <s v="(66) 0655926142"/>
    <s v="835081"/>
    <x v="8"/>
    <n v="84.112099999999998"/>
    <n v="2"/>
    <n v="0.2304441095890411"/>
    <m/>
    <m/>
    <n v="0"/>
    <x v="14"/>
    <n v="-84.112099999999998"/>
    <n v="-2"/>
  </r>
  <r>
    <x v="2089"/>
    <n v="50026460"/>
    <s v="SMALL RETAIL SHOP/STALL"/>
    <s v="5002646080101"/>
    <s v="(66) 0860951277"/>
    <s v="835081"/>
    <x v="8"/>
    <n v="84.112099999999998"/>
    <n v="2"/>
    <n v="0.2304441095890411"/>
    <m/>
    <m/>
    <n v="0"/>
    <x v="14"/>
    <n v="-84.112099999999998"/>
    <n v="-2"/>
  </r>
  <r>
    <x v="2090"/>
    <n v="6718178"/>
    <s v="OTHER COMMERCIAL SERVICE"/>
    <s v="0671817820430"/>
    <s v="(66) 0812354456"/>
    <s v="835081"/>
    <x v="8"/>
    <n v="84.112099999999998"/>
    <n v="2"/>
    <n v="0.2304441095890411"/>
    <m/>
    <m/>
    <n v="0"/>
    <x v="14"/>
    <n v="-84.112099999999998"/>
    <n v="-2"/>
  </r>
  <r>
    <x v="2091"/>
    <n v="41645982"/>
    <s v="Self-Regist: End-User"/>
    <s v="04164598270797"/>
    <s v="(66) 0972699364"/>
    <s v="835081"/>
    <x v="8"/>
    <n v="84.112099999999998"/>
    <n v="2"/>
    <n v="0.2304441095890411"/>
    <m/>
    <m/>
    <n v="0"/>
    <x v="14"/>
    <n v="-84.112099999999998"/>
    <n v="-2"/>
  </r>
  <r>
    <x v="2092"/>
    <n v="6735930"/>
    <s v="SMALL RETAIL SHOP/STALL"/>
    <s v="00673593090101"/>
    <s v="(66) 0848075350"/>
    <s v="835081"/>
    <x v="8"/>
    <n v="84.112099999999998"/>
    <n v="2"/>
    <n v="0.2304441095890411"/>
    <m/>
    <m/>
    <n v="0"/>
    <x v="14"/>
    <n v="-84.112099999999998"/>
    <n v="-2"/>
  </r>
  <r>
    <x v="781"/>
    <n v="6792191"/>
    <s v="THAI FOOD"/>
    <s v="00679219190306"/>
    <s v="(66) 0948352832"/>
    <s v="835081"/>
    <x v="8"/>
    <n v="84.112099999999998"/>
    <n v="2"/>
    <n v="0.2304441095890411"/>
    <m/>
    <m/>
    <n v="0"/>
    <x v="14"/>
    <n v="-84.112099999999998"/>
    <n v="-2"/>
  </r>
  <r>
    <x v="2093"/>
    <n v="70028889"/>
    <s v="SMALL RETAIL SHOP/STALL"/>
    <s v="07002888920101"/>
    <s v="(66) 0979215097"/>
    <s v="835081"/>
    <x v="8"/>
    <n v="84.112099999999998"/>
    <n v="2"/>
    <n v="0.2304441095890411"/>
    <m/>
    <m/>
    <n v="0"/>
    <x v="14"/>
    <n v="-84.112099999999998"/>
    <n v="-2"/>
  </r>
  <r>
    <x v="2094"/>
    <n v="34552164"/>
    <s v="NON-PROFESSIONAL USER"/>
    <s v="03455216470706"/>
    <s v="(66) 0858261597"/>
    <s v="835081"/>
    <x v="8"/>
    <n v="84.112099999999998"/>
    <n v="2"/>
    <n v="0.2304441095890411"/>
    <m/>
    <m/>
    <n v="0"/>
    <x v="14"/>
    <n v="-84.112099999999998"/>
    <n v="-2"/>
  </r>
  <r>
    <x v="2095"/>
    <n v="6123022"/>
    <s v="DRINKS &amp; ALCOHOL WHOLESALER"/>
    <s v="0612302290605"/>
    <s v="(66) 019616122"/>
    <s v="835081"/>
    <x v="8"/>
    <n v="84.112099999999998"/>
    <n v="2"/>
    <n v="0.2304441095890411"/>
    <m/>
    <m/>
    <n v="0"/>
    <x v="14"/>
    <n v="-84.112099999999998"/>
    <n v="-2"/>
  </r>
  <r>
    <x v="2096"/>
    <n v="6104496"/>
    <s v="TEMPLE/MOSQUE/CHURCH"/>
    <s v="0610449660504"/>
    <s v="(66) 0835404595"/>
    <s v="835081"/>
    <x v="8"/>
    <n v="84.112099999999998"/>
    <n v="2"/>
    <n v="0.2304441095890411"/>
    <m/>
    <m/>
    <n v="0"/>
    <x v="14"/>
    <n v="-84.112099999999998"/>
    <n v="-2"/>
  </r>
  <r>
    <x v="2097"/>
    <n v="34549831"/>
    <s v="NON-PROFESSIONAL USER"/>
    <s v="03454983110706"/>
    <s v="(66) 0965986883"/>
    <s v="835081"/>
    <x v="8"/>
    <n v="84.112099999999998"/>
    <n v="2"/>
    <n v="0.2304441095890411"/>
    <m/>
    <m/>
    <n v="0"/>
    <x v="14"/>
    <n v="-84.112099999999998"/>
    <n v="-2"/>
  </r>
  <r>
    <x v="2098"/>
    <n v="6788047"/>
    <s v="NON-PROFESSIONAL USER"/>
    <s v="00678804790706"/>
    <s v="(66) 0806711910"/>
    <s v="835081"/>
    <x v="8"/>
    <n v="84.112099999999998"/>
    <n v="2"/>
    <n v="0.2304441095890411"/>
    <m/>
    <m/>
    <n v="0"/>
    <x v="14"/>
    <n v="-84.112099999999998"/>
    <n v="-2"/>
  </r>
  <r>
    <x v="2099"/>
    <n v="34559924"/>
    <s v="BUTCHERY SHOP/STALL"/>
    <s v="03455992470103"/>
    <s v="(66) 0960943979"/>
    <s v="835081"/>
    <x v="8"/>
    <n v="84.112099999999998"/>
    <n v="2"/>
    <n v="0.2304441095890411"/>
    <m/>
    <m/>
    <n v="0"/>
    <x v="14"/>
    <n v="-84.112099999999998"/>
    <n v="-2"/>
  </r>
  <r>
    <x v="2100"/>
    <n v="50002884"/>
    <s v="SMALL RETAIL SHOP/STALL"/>
    <s v="5000288430101"/>
    <s v="(66) 0987892494"/>
    <s v="835081"/>
    <x v="8"/>
    <n v="84.112099999999998"/>
    <n v="2"/>
    <n v="0.2304441095890411"/>
    <m/>
    <m/>
    <n v="0"/>
    <x v="14"/>
    <n v="-84.112099999999998"/>
    <n v="-2"/>
  </r>
  <r>
    <x v="2101"/>
    <n v="6793916"/>
    <s v="Self-Regist: End-User"/>
    <s v="00679391650797"/>
    <s v="(66) 0966295800"/>
    <s v="835081"/>
    <x v="8"/>
    <n v="84.112099999999998"/>
    <n v="2"/>
    <n v="0.2304441095890411"/>
    <m/>
    <m/>
    <n v="0"/>
    <x v="14"/>
    <n v="-84.112099999999998"/>
    <n v="-2"/>
  </r>
  <r>
    <x v="576"/>
    <n v="17951952"/>
    <s v="TRAVEL AGENT"/>
    <s v="01795195240408"/>
    <s v="(66) 0869965689"/>
    <s v="835081"/>
    <x v="8"/>
    <n v="84.112099999999998"/>
    <n v="2"/>
    <n v="0.2304441095890411"/>
    <m/>
    <m/>
    <n v="0"/>
    <x v="14"/>
    <n v="-84.112099999999998"/>
    <n v="-2"/>
  </r>
  <r>
    <x v="2102"/>
    <n v="6755747"/>
    <s v="OTHER STREET FOOD SHOP"/>
    <s v="00675574750322"/>
    <s v="(66) 0969942566"/>
    <s v="835081"/>
    <x v="8"/>
    <n v="84.112099999999998"/>
    <n v="2"/>
    <n v="0.2304441095890411"/>
    <m/>
    <m/>
    <n v="0"/>
    <x v="14"/>
    <n v="-84.112099999999998"/>
    <n v="-2"/>
  </r>
  <r>
    <x v="2103"/>
    <n v="34557728"/>
    <s v="NON-PROFESSIONAL USER"/>
    <s v="03455772880706"/>
    <s v="(66) 0617027158"/>
    <s v="835081"/>
    <x v="8"/>
    <n v="84.112099999999998"/>
    <n v="2"/>
    <n v="0.2304441095890411"/>
    <m/>
    <m/>
    <n v="0"/>
    <x v="14"/>
    <n v="-84.112099999999998"/>
    <n v="-2"/>
  </r>
  <r>
    <x v="2104"/>
    <n v="6102510"/>
    <s v="NON-PROFESSIONAL USER"/>
    <s v="0610251040706"/>
    <s v="(66) 0812885503"/>
    <s v="835081"/>
    <x v="8"/>
    <n v="84.112099999999998"/>
    <n v="2"/>
    <n v="0.2304441095890411"/>
    <m/>
    <m/>
    <n v="0"/>
    <x v="14"/>
    <n v="-84.112099999999998"/>
    <n v="-2"/>
  </r>
  <r>
    <x v="2105"/>
    <n v="6720868"/>
    <s v="THAI FOOD"/>
    <s v="0672086830306"/>
    <s v="(66) 0644570046"/>
    <s v="835081"/>
    <x v="8"/>
    <n v="84.112099999999998"/>
    <n v="2"/>
    <n v="0.2304441095890411"/>
    <m/>
    <m/>
    <n v="0"/>
    <x v="14"/>
    <n v="-84.112099999999998"/>
    <n v="-2"/>
  </r>
  <r>
    <x v="2106"/>
    <n v="6775261"/>
    <s v="SMALL RETAIL SHOP/STALL"/>
    <s v="00677526181101"/>
    <s v="(66) 0983984590"/>
    <s v="835081"/>
    <x v="8"/>
    <n v="84.112099999999998"/>
    <n v="2"/>
    <n v="0.2304441095890411"/>
    <m/>
    <m/>
    <n v="0"/>
    <x v="14"/>
    <n v="-84.112099999999998"/>
    <n v="-2"/>
  </r>
  <r>
    <x v="2107"/>
    <n v="6750995"/>
    <s v="FOUNDATION/ASSOCIATION/ROTARY"/>
    <s v="00675099511505"/>
    <s v="(66) 0814720598"/>
    <s v="835081"/>
    <x v="8"/>
    <n v="84.112099999999998"/>
    <n v="2"/>
    <n v="0.2304441095890411"/>
    <m/>
    <m/>
    <n v="0"/>
    <x v="14"/>
    <n v="-84.112099999999998"/>
    <n v="-2"/>
  </r>
  <r>
    <x v="2108"/>
    <n v="14846782"/>
    <s v="LAUNDRY SHOP"/>
    <s v="01484678250405"/>
    <s v="(66) 0979381393"/>
    <s v="835081"/>
    <x v="8"/>
    <n v="84.112099999999998"/>
    <n v="2"/>
    <n v="0.2304441095890411"/>
    <m/>
    <m/>
    <n v="0"/>
    <x v="14"/>
    <n v="-84.112099999999998"/>
    <n v="-2"/>
  </r>
  <r>
    <x v="2109"/>
    <n v="6782521"/>
    <s v="SMALL RETAIL SHOP/STALL"/>
    <s v="00678252150101"/>
    <s v="(66) 0629261698"/>
    <s v="835081"/>
    <x v="8"/>
    <n v="84.112099999999998"/>
    <n v="2"/>
    <n v="0.2304441095890411"/>
    <m/>
    <m/>
    <n v="0"/>
    <x v="14"/>
    <n v="-84.112099999999998"/>
    <n v="-2"/>
  </r>
  <r>
    <x v="2110"/>
    <n v="50531271"/>
    <s v="HEALTHY &amp; ORGANIC FOOD RESTAURANT/KIOSK"/>
    <s v="05053127140339"/>
    <s v="(66) 0949297462"/>
    <s v="835081"/>
    <x v="8"/>
    <n v="84.112099999999998"/>
    <n v="2"/>
    <n v="0.2304441095890411"/>
    <m/>
    <m/>
    <n v="0"/>
    <x v="14"/>
    <n v="-84.112099999999998"/>
    <n v="-2"/>
  </r>
  <r>
    <x v="2111"/>
    <n v="6736259"/>
    <s v="CHINESE FOOD"/>
    <s v="00673625940308"/>
    <s v="(66) 0957086261"/>
    <s v="835081"/>
    <x v="8"/>
    <n v="84.112099999999998"/>
    <n v="2"/>
    <n v="0.2304441095890411"/>
    <m/>
    <m/>
    <n v="0"/>
    <x v="14"/>
    <n v="-84.112099999999998"/>
    <n v="-2"/>
  </r>
  <r>
    <x v="2112"/>
    <n v="52550976"/>
    <s v="NOODLE FOOD SHOP"/>
    <s v="05255097630319"/>
    <s v="(66) 0882682339"/>
    <s v="835081"/>
    <x v="8"/>
    <n v="84.112099999999998"/>
    <n v="2"/>
    <n v="0.2304441095890411"/>
    <m/>
    <m/>
    <n v="0"/>
    <x v="14"/>
    <n v="-84.112099999999998"/>
    <n v="-2"/>
  </r>
  <r>
    <x v="2113"/>
    <n v="44066268"/>
    <s v="COFFEE/DRINKS/SNACK/BAKERY SHOP"/>
    <s v="4406626890322"/>
    <s v="(66) 0819966286"/>
    <s v="835081"/>
    <x v="8"/>
    <n v="84.112099999999998"/>
    <n v="2"/>
    <n v="0.2304441095890411"/>
    <m/>
    <m/>
    <n v="0"/>
    <x v="14"/>
    <n v="-84.112099999999998"/>
    <n v="-2"/>
  </r>
  <r>
    <x v="2114"/>
    <n v="50503286"/>
    <s v="NON-PROFESSIONAL USER"/>
    <s v="5050328630706"/>
    <s v="(66) 0826117493"/>
    <s v="835081"/>
    <x v="8"/>
    <n v="84.112099999999998"/>
    <n v="2"/>
    <n v="0.2304441095890411"/>
    <m/>
    <m/>
    <n v="0"/>
    <x v="14"/>
    <n v="-84.112099999999998"/>
    <n v="-2"/>
  </r>
  <r>
    <x v="2115"/>
    <n v="6165973"/>
    <s v="FACTORY/FARM"/>
    <s v="0616597391508"/>
    <s v="(66) 0829095239"/>
    <s v="835081"/>
    <x v="8"/>
    <n v="84.112099999999998"/>
    <n v="2"/>
    <n v="0.2304441095890411"/>
    <m/>
    <m/>
    <n v="0"/>
    <x v="14"/>
    <n v="-84.112099999999998"/>
    <n v="-2"/>
  </r>
  <r>
    <x v="2116"/>
    <n v="34051222"/>
    <s v="APARTMENT/DORMITORY"/>
    <s v="3405122200301"/>
    <s v="(66) 0850406083"/>
    <s v="835081"/>
    <x v="8"/>
    <n v="84.112099999999998"/>
    <n v="2"/>
    <n v="0.2304441095890411"/>
    <m/>
    <m/>
    <n v="0"/>
    <x v="14"/>
    <n v="-84.112099999999998"/>
    <n v="-2"/>
  </r>
  <r>
    <x v="2117"/>
    <n v="50516779"/>
    <s v="THAI SPECIAL FOOD SHOP"/>
    <s v="05051677930327"/>
    <s v="(66) 0996241693"/>
    <s v="835081"/>
    <x v="8"/>
    <n v="84.112099999999998"/>
    <n v="2"/>
    <n v="0.2304441095890411"/>
    <m/>
    <m/>
    <n v="0"/>
    <x v="14"/>
    <n v="-84.112099999999998"/>
    <n v="-2"/>
  </r>
  <r>
    <x v="2118"/>
    <n v="6793846"/>
    <s v="Self-Regist: End-User"/>
    <s v="00679384610797"/>
    <s v="(66) 0869142699"/>
    <s v="835081"/>
    <x v="8"/>
    <n v="84.112099999999998"/>
    <n v="2"/>
    <n v="0.2304441095890411"/>
    <m/>
    <m/>
    <n v="0"/>
    <x v="14"/>
    <n v="-84.112099999999998"/>
    <n v="-2"/>
  </r>
  <r>
    <x v="2119"/>
    <n v="6783686"/>
    <s v="NON-PROFESSIONAL USER"/>
    <s v="00678368600706"/>
    <s v="(66) 0812793894"/>
    <s v="835081"/>
    <x v="8"/>
    <n v="84.112099999999998"/>
    <n v="2"/>
    <n v="0.2304441095890411"/>
    <m/>
    <m/>
    <n v="0"/>
    <x v="14"/>
    <n v="-84.112099999999998"/>
    <n v="-2"/>
  </r>
  <r>
    <x v="2120"/>
    <n v="6172796"/>
    <s v="SMALL RETAIL SHOP/STALL"/>
    <s v="0617279630101"/>
    <s v="(66) 0817848110"/>
    <s v="835081"/>
    <x v="8"/>
    <n v="84.112099999999998"/>
    <n v="2"/>
    <n v="0.2304441095890411"/>
    <m/>
    <m/>
    <n v="0"/>
    <x v="14"/>
    <n v="-84.112099999999998"/>
    <n v="-2"/>
  </r>
  <r>
    <x v="2121"/>
    <n v="6104854"/>
    <s v="FRUIT &amp; VEGGIE SHOP/STALL"/>
    <s v="0610485440102"/>
    <s v="(66) 0896330871"/>
    <s v="835081"/>
    <x v="8"/>
    <n v="84.112099999999998"/>
    <n v="2"/>
    <n v="0.2304441095890411"/>
    <m/>
    <m/>
    <n v="0"/>
    <x v="14"/>
    <n v="-84.112099999999998"/>
    <n v="-2"/>
  </r>
  <r>
    <x v="2122"/>
    <n v="6748956"/>
    <s v="NON-PROFESSIONAL USER"/>
    <s v="00674895650706"/>
    <s v="(66) 0835688665"/>
    <s v="835081"/>
    <x v="8"/>
    <n v="84.112099999999998"/>
    <n v="2"/>
    <n v="0.2304441095890411"/>
    <m/>
    <m/>
    <n v="0"/>
    <x v="14"/>
    <n v="-84.112099999999998"/>
    <n v="-2"/>
  </r>
  <r>
    <x v="2123"/>
    <n v="17932243"/>
    <s v="Self-Regist: End-User"/>
    <s v="01793224340797"/>
    <s v="(66) 0946289850"/>
    <s v="835081"/>
    <x v="8"/>
    <n v="84.112099999999998"/>
    <n v="2"/>
    <n v="0.2304441095890411"/>
    <m/>
    <m/>
    <n v="0"/>
    <x v="14"/>
    <n v="-84.112099999999998"/>
    <n v="-2"/>
  </r>
  <r>
    <x v="2124"/>
    <n v="50008613"/>
    <s v="OTHER EDUCATIONAL INSTITUTION"/>
    <s v="5000861350511"/>
    <s v="(66) 0855229913"/>
    <s v="835081"/>
    <x v="8"/>
    <n v="84.112099999999998"/>
    <n v="2"/>
    <n v="0.2304441095890411"/>
    <m/>
    <m/>
    <n v="0"/>
    <x v="14"/>
    <n v="-84.112099999999998"/>
    <n v="-2"/>
  </r>
  <r>
    <x v="2125"/>
    <n v="38908729"/>
    <s v="THAI NORTHEASTERN FOOD KIOSK"/>
    <s v="03890872960318"/>
    <s v="(66) 0861350636"/>
    <s v="835081"/>
    <x v="8"/>
    <n v="84.112099999999998"/>
    <n v="2"/>
    <n v="0.2304441095890411"/>
    <m/>
    <m/>
    <n v="0"/>
    <x v="14"/>
    <n v="-84.112099999999998"/>
    <n v="-2"/>
  </r>
  <r>
    <x v="2126"/>
    <n v="41629630"/>
    <s v="NON-PROFESSIONAL USER"/>
    <s v="04162963090706"/>
    <s v="(66) 0813363009"/>
    <s v="835081"/>
    <x v="8"/>
    <n v="83.177599999999998"/>
    <n v="2"/>
    <n v="0.22788383561643835"/>
    <m/>
    <m/>
    <n v="0"/>
    <x v="14"/>
    <n v="-83.177599999999998"/>
    <n v="-2"/>
  </r>
  <r>
    <x v="2127"/>
    <n v="6167283"/>
    <s v="SALON &amp; BEAUTY SHOP"/>
    <s v="0616728311402"/>
    <s v="(66) 0817847335"/>
    <s v="835081"/>
    <x v="8"/>
    <n v="83.177599999999998"/>
    <n v="2"/>
    <n v="0.22788383561643835"/>
    <m/>
    <m/>
    <n v="0"/>
    <x v="14"/>
    <n v="-83.177599999999998"/>
    <n v="-2"/>
  </r>
  <r>
    <x v="1449"/>
    <n v="6779668"/>
    <s v="HOTEL &amp; RESORT ( B )"/>
    <s v="00677966850303"/>
    <s v="(66) 0833244006"/>
    <s v="230201"/>
    <x v="18"/>
    <n v="81.028000000000006"/>
    <n v="1"/>
    <n v="0.22199452054794522"/>
    <m/>
    <m/>
    <n v="0"/>
    <x v="14"/>
    <n v="-81.028000000000006"/>
    <n v="-1"/>
  </r>
  <r>
    <x v="2128"/>
    <n v="6763826"/>
    <s v="Self-Regist: End-User"/>
    <s v="00676382650797"/>
    <s v="(66) 0982654685"/>
    <s v="835081"/>
    <x v="8"/>
    <n v="80.373900000000006"/>
    <n v="2"/>
    <n v="0.22020246575342467"/>
    <m/>
    <m/>
    <n v="0"/>
    <x v="14"/>
    <n v="-80.373900000000006"/>
    <n v="-2"/>
  </r>
  <r>
    <x v="234"/>
    <n v="6725881"/>
    <s v="THAI NORTHEASTERN FOOD"/>
    <s v="00672588190307"/>
    <s v="(66) 0905865995"/>
    <s v="163953"/>
    <x v="13"/>
    <n v="2781.3081000000002"/>
    <n v="27"/>
    <n v="7.6200221917808229"/>
    <n v="2700.9346"/>
    <n v="26"/>
    <n v="7.3998208219178085"/>
    <x v="45"/>
    <n v="-80.373500000000149"/>
    <n v="-1"/>
  </r>
  <r>
    <x v="2129"/>
    <n v="6778416"/>
    <s v="THAI FOOD"/>
    <s v="00677841670306"/>
    <s v="(66) 0869102055"/>
    <s v="230201"/>
    <x v="18"/>
    <n v="397.19650000000001"/>
    <n v="5"/>
    <n v="1.0882095890410959"/>
    <n v="317.75700000000001"/>
    <n v="4"/>
    <n v="0.87056712328767127"/>
    <x v="39"/>
    <n v="-79.43950000000001"/>
    <n v="-1"/>
  </r>
  <r>
    <x v="2130"/>
    <n v="303001338"/>
    <s v="NOODLE FOOD SHOP"/>
    <s v="30300133860319"/>
    <s v="(66) 0817967415"/>
    <s v="230201"/>
    <x v="18"/>
    <n v="79.439300000000003"/>
    <n v="1"/>
    <n v="0.21764191780821918"/>
    <m/>
    <m/>
    <n v="0"/>
    <x v="14"/>
    <n v="-79.439300000000003"/>
    <n v="-1"/>
  </r>
  <r>
    <x v="2131"/>
    <n v="6785327"/>
    <s v="NON-PROFESSIONAL USER"/>
    <s v="00678532790706"/>
    <s v="(66) 0634348767"/>
    <s v="230201"/>
    <x v="18"/>
    <n v="79.439300000000003"/>
    <n v="1"/>
    <n v="0.21764191780821918"/>
    <m/>
    <m/>
    <n v="0"/>
    <x v="14"/>
    <n v="-79.439300000000003"/>
    <n v="-1"/>
  </r>
  <r>
    <x v="1935"/>
    <n v="6798117"/>
    <s v="THAI FOOD"/>
    <s v="00679811790306"/>
    <s v="(66) 0987505731"/>
    <s v="230201"/>
    <x v="18"/>
    <n v="79.439300000000003"/>
    <n v="1"/>
    <n v="0.21764191780821918"/>
    <m/>
    <m/>
    <n v="0"/>
    <x v="14"/>
    <n v="-79.439300000000003"/>
    <n v="-1"/>
  </r>
  <r>
    <x v="2132"/>
    <n v="6039797"/>
    <s v="OTHER COMMERCIAL SERVICE"/>
    <s v="00603979744430"/>
    <s v="(66) 0818811535"/>
    <s v="230201"/>
    <x v="18"/>
    <n v="79.439300000000003"/>
    <n v="1"/>
    <n v="0.21764191780821918"/>
    <m/>
    <m/>
    <n v="0"/>
    <x v="14"/>
    <n v="-79.439300000000003"/>
    <n v="-1"/>
  </r>
  <r>
    <x v="2133"/>
    <n v="6780545"/>
    <s v="Self-Regist: End-User"/>
    <s v="00678054520797"/>
    <s v="(66) 0812073662"/>
    <s v="230201"/>
    <x v="18"/>
    <n v="79.439300000000003"/>
    <n v="1"/>
    <n v="0.21764191780821918"/>
    <m/>
    <m/>
    <n v="0"/>
    <x v="14"/>
    <n v="-79.439300000000003"/>
    <n v="-1"/>
  </r>
  <r>
    <x v="2134"/>
    <n v="6764952"/>
    <s v="NON-PROFESSIONAL USER"/>
    <s v="00676495203706"/>
    <s v="(66) 0633434928"/>
    <s v="230201"/>
    <x v="18"/>
    <n v="79.439300000000003"/>
    <n v="1"/>
    <n v="0.21764191780821918"/>
    <m/>
    <m/>
    <n v="0"/>
    <x v="14"/>
    <n v="-79.439300000000003"/>
    <n v="-1"/>
  </r>
  <r>
    <x v="2135"/>
    <n v="41028074"/>
    <s v="VARIETY FOOD SHOP"/>
    <s v="4102807470318"/>
    <s v="(66) 0897593409"/>
    <s v="230201"/>
    <x v="18"/>
    <n v="79.439300000000003"/>
    <n v="1"/>
    <n v="0.21764191780821918"/>
    <m/>
    <m/>
    <n v="0"/>
    <x v="14"/>
    <n v="-79.439300000000003"/>
    <n v="-1"/>
  </r>
  <r>
    <x v="2136"/>
    <n v="10028141"/>
    <s v="SMALL RETAIL SHOP/STALL"/>
    <s v="1002814120101"/>
    <s v="(66) 0896190942"/>
    <s v="230201"/>
    <x v="18"/>
    <n v="79.439300000000003"/>
    <n v="1"/>
    <n v="0.21764191780821918"/>
    <m/>
    <m/>
    <n v="0"/>
    <x v="14"/>
    <n v="-79.439300000000003"/>
    <n v="-1"/>
  </r>
  <r>
    <x v="2137"/>
    <n v="6774084"/>
    <s v="NON-PROFESSIONAL USER"/>
    <s v="00677408470706"/>
    <s v="(66) 0881378935"/>
    <s v="230201"/>
    <x v="18"/>
    <n v="79.439300000000003"/>
    <n v="1"/>
    <n v="0.21764191780821918"/>
    <m/>
    <m/>
    <n v="0"/>
    <x v="14"/>
    <n v="-79.439300000000003"/>
    <n v="-1"/>
  </r>
  <r>
    <x v="2138"/>
    <n v="6765657"/>
    <s v="Self-Regist: End-User"/>
    <s v="00676565700797"/>
    <s v="(66) 0862203474"/>
    <s v="230201"/>
    <x v="18"/>
    <n v="79.439300000000003"/>
    <n v="1"/>
    <n v="0.21764191780821918"/>
    <m/>
    <m/>
    <n v="0"/>
    <x v="14"/>
    <n v="-79.439300000000003"/>
    <n v="-1"/>
  </r>
  <r>
    <x v="2139"/>
    <n v="50535467"/>
    <s v="Self-Regist: End-User"/>
    <s v="05053546780797"/>
    <s v="(66) 0623100598"/>
    <s v="230201"/>
    <x v="18"/>
    <n v="79.439300000000003"/>
    <n v="1"/>
    <n v="0.21764191780821918"/>
    <m/>
    <m/>
    <n v="0"/>
    <x v="14"/>
    <n v="-79.439300000000003"/>
    <n v="-1"/>
  </r>
  <r>
    <x v="2140"/>
    <n v="119029586"/>
    <s v="NON-PROFESSIONAL USER"/>
    <s v="11902958620706"/>
    <s v="(66) 0896223664"/>
    <s v="230201"/>
    <x v="18"/>
    <n v="79.439300000000003"/>
    <n v="1"/>
    <n v="0.21764191780821918"/>
    <m/>
    <m/>
    <n v="0"/>
    <x v="14"/>
    <n v="-79.439300000000003"/>
    <n v="-1"/>
  </r>
  <r>
    <x v="2141"/>
    <n v="6778237"/>
    <s v="THAI SPECIAL FOOD SHOP"/>
    <s v="00677823780327"/>
    <s v="(66) 0932573259"/>
    <s v="230201"/>
    <x v="18"/>
    <n v="79.439300000000003"/>
    <n v="1"/>
    <n v="0.21764191780821918"/>
    <m/>
    <m/>
    <n v="0"/>
    <x v="14"/>
    <n v="-79.439300000000003"/>
    <n v="-1"/>
  </r>
  <r>
    <x v="2142"/>
    <n v="6719431"/>
    <s v="NON-PROFESSIONAL USER"/>
    <s v="0671943180706"/>
    <s v="(66) 0896369446"/>
    <s v="230201"/>
    <x v="18"/>
    <n v="79.439300000000003"/>
    <n v="1"/>
    <n v="0.21764191780821918"/>
    <m/>
    <m/>
    <n v="0"/>
    <x v="14"/>
    <n v="-79.439300000000003"/>
    <n v="-1"/>
  </r>
  <r>
    <x v="1496"/>
    <n v="41042542"/>
    <s v="NON-PROFESSIONAL USER"/>
    <s v="4104254221706"/>
    <s v="(66) 0867668011"/>
    <s v="230201"/>
    <x v="18"/>
    <n v="79.439300000000003"/>
    <n v="1"/>
    <n v="0.21764191780821918"/>
    <m/>
    <m/>
    <n v="0"/>
    <x v="14"/>
    <n v="-79.439300000000003"/>
    <n v="-1"/>
  </r>
  <r>
    <x v="2143"/>
    <n v="6743782"/>
    <s v="Self-Regist: End-User"/>
    <s v="00674378290797"/>
    <s v="(66) 0966926462"/>
    <s v="230201"/>
    <x v="18"/>
    <n v="79.439300000000003"/>
    <n v="1"/>
    <n v="0.21764191780821918"/>
    <m/>
    <m/>
    <n v="0"/>
    <x v="14"/>
    <n v="-79.439300000000003"/>
    <n v="-1"/>
  </r>
  <r>
    <x v="635"/>
    <n v="50000795"/>
    <s v="SMALL RETAIL SHOP/STALL"/>
    <s v="5000079561101"/>
    <s v="(66) 0819617429"/>
    <s v="230201"/>
    <x v="18"/>
    <n v="79.439300000000003"/>
    <n v="1"/>
    <n v="0.21764191780821918"/>
    <m/>
    <m/>
    <n v="0"/>
    <x v="14"/>
    <n v="-79.439300000000003"/>
    <n v="-1"/>
  </r>
  <r>
    <x v="2144"/>
    <n v="50521017"/>
    <s v="HOTEL &amp; RESORT ( C )"/>
    <s v="05052101730302"/>
    <s v="(66) 0631351813"/>
    <s v="230201"/>
    <x v="18"/>
    <n v="79.439300000000003"/>
    <n v="1"/>
    <n v="0.21764191780821918"/>
    <m/>
    <m/>
    <n v="0"/>
    <x v="14"/>
    <n v="-79.439300000000003"/>
    <n v="-1"/>
  </r>
  <r>
    <x v="2145"/>
    <n v="6794480"/>
    <s v="Self-Regist: End-User"/>
    <s v="00679448070797"/>
    <s v="(66) 0931401410"/>
    <s v="230201"/>
    <x v="18"/>
    <n v="79.439300000000003"/>
    <n v="1"/>
    <n v="0.21764191780821918"/>
    <m/>
    <m/>
    <n v="0"/>
    <x v="14"/>
    <n v="-79.439300000000003"/>
    <n v="-1"/>
  </r>
  <r>
    <x v="1501"/>
    <n v="50027811"/>
    <s v="HOTEL &amp; RESORT ( A )"/>
    <s v="5002781170304"/>
    <s v="(66) 0818342814"/>
    <s v="230201"/>
    <x v="18"/>
    <n v="79.439300000000003"/>
    <n v="1"/>
    <n v="0.21764191780821918"/>
    <m/>
    <m/>
    <n v="0"/>
    <x v="14"/>
    <n v="-79.439300000000003"/>
    <n v="-1"/>
  </r>
  <r>
    <x v="2146"/>
    <n v="6063039"/>
    <s v="TRAVEL AGENT"/>
    <s v="0606303911408"/>
    <m/>
    <s v="230201"/>
    <x v="18"/>
    <n v="79.439300000000003"/>
    <n v="1"/>
    <n v="0.21764191780821918"/>
    <m/>
    <m/>
    <n v="0"/>
    <x v="14"/>
    <n v="-79.439300000000003"/>
    <n v="-1"/>
  </r>
  <r>
    <x v="2147"/>
    <n v="6060580"/>
    <s v="ELECTRONIC APPLIANCE SHOP"/>
    <s v="0606058070204"/>
    <s v="(66) 0814561159"/>
    <s v="230201"/>
    <x v="18"/>
    <n v="79.439300000000003"/>
    <n v="1"/>
    <n v="0.21764191780821918"/>
    <m/>
    <m/>
    <n v="0"/>
    <x v="14"/>
    <n v="-79.439300000000003"/>
    <n v="-1"/>
  </r>
  <r>
    <x v="2148"/>
    <n v="6736226"/>
    <s v="PORK PAN/BARBECUE/SUKI"/>
    <s v="00673622650317"/>
    <s v="(66) 0896578888"/>
    <s v="230201"/>
    <x v="18"/>
    <n v="79.439300000000003"/>
    <n v="1"/>
    <n v="0.21764191780821918"/>
    <m/>
    <m/>
    <n v="0"/>
    <x v="14"/>
    <n v="-79.439300000000003"/>
    <n v="-1"/>
  </r>
  <r>
    <x v="2149"/>
    <n v="6740107"/>
    <s v="PORK PAN/BARBECUE/SUKI"/>
    <s v="00674010711317"/>
    <s v="(66) 0896319244"/>
    <s v="230201"/>
    <x v="18"/>
    <n v="79.439300000000003"/>
    <n v="1"/>
    <n v="0.21764191780821918"/>
    <m/>
    <m/>
    <n v="0"/>
    <x v="14"/>
    <n v="-79.439300000000003"/>
    <n v="-1"/>
  </r>
  <r>
    <x v="1509"/>
    <n v="41619220"/>
    <s v="PORK PAN/BARBECUE/SUKI"/>
    <s v="04161922000317"/>
    <s v="(66) 0819514392"/>
    <s v="230201"/>
    <x v="18"/>
    <n v="79.439300000000003"/>
    <n v="1"/>
    <n v="0.21764191780821918"/>
    <m/>
    <m/>
    <n v="0"/>
    <x v="14"/>
    <n v="-79.439300000000003"/>
    <n v="-1"/>
  </r>
  <r>
    <x v="1512"/>
    <n v="6143941"/>
    <s v="THAI FOOD"/>
    <s v="0614394123306"/>
    <s v="(66) 0931349429"/>
    <s v="230201"/>
    <x v="18"/>
    <n v="79.439300000000003"/>
    <n v="1"/>
    <n v="0.21764191780821918"/>
    <m/>
    <m/>
    <n v="0"/>
    <x v="14"/>
    <n v="-79.439300000000003"/>
    <n v="-1"/>
  </r>
  <r>
    <x v="2150"/>
    <n v="6771754"/>
    <s v="NON-PROFESSIONAL USER"/>
    <s v="00677175410706"/>
    <s v="(66) 0946368154"/>
    <s v="230201"/>
    <x v="18"/>
    <n v="79.439300000000003"/>
    <n v="1"/>
    <n v="0.21764191780821918"/>
    <m/>
    <m/>
    <n v="0"/>
    <x v="14"/>
    <n v="-79.439300000000003"/>
    <n v="-1"/>
  </r>
  <r>
    <x v="2151"/>
    <n v="6151414"/>
    <s v="NON-PROFESSIONAL USER"/>
    <s v="0615141470706"/>
    <m/>
    <s v="230201"/>
    <x v="18"/>
    <n v="79.439300000000003"/>
    <n v="1"/>
    <n v="0.21764191780821918"/>
    <m/>
    <m/>
    <n v="0"/>
    <x v="14"/>
    <n v="-79.439300000000003"/>
    <n v="-1"/>
  </r>
  <r>
    <x v="2152"/>
    <n v="34001046"/>
    <s v="SMALL RETAIL SHOP/STALL"/>
    <s v="3400104670101"/>
    <s v="(66) 0857208822"/>
    <s v="230201"/>
    <x v="18"/>
    <n v="79.439300000000003"/>
    <n v="1"/>
    <n v="0.21764191780821918"/>
    <m/>
    <m/>
    <n v="0"/>
    <x v="14"/>
    <n v="-79.439300000000003"/>
    <n v="-1"/>
  </r>
  <r>
    <x v="226"/>
    <n v="6725369"/>
    <s v="NOODLE FOOD SHOP"/>
    <s v="00672536900319"/>
    <s v="(66) 0817160568"/>
    <s v="230201"/>
    <x v="18"/>
    <n v="79.439300000000003"/>
    <n v="1"/>
    <n v="0.21764191780821918"/>
    <m/>
    <m/>
    <n v="0"/>
    <x v="14"/>
    <n v="-79.439300000000003"/>
    <n v="-1"/>
  </r>
  <r>
    <x v="2153"/>
    <n v="6727555"/>
    <s v="NON-PROFESSIONAL USER"/>
    <s v="00672755560706"/>
    <s v="(66) 0931376247"/>
    <s v="230201"/>
    <x v="18"/>
    <n v="79.439300000000003"/>
    <n v="1"/>
    <n v="0.21764191780821918"/>
    <m/>
    <m/>
    <n v="0"/>
    <x v="14"/>
    <n v="-79.439300000000003"/>
    <n v="-1"/>
  </r>
  <r>
    <x v="2154"/>
    <n v="41629456"/>
    <s v="SMALL RETAIL SHOP/STALL"/>
    <s v="04162945630101"/>
    <s v="(66) 0823929363"/>
    <s v="230201"/>
    <x v="18"/>
    <n v="79.439300000000003"/>
    <n v="1"/>
    <n v="0.21764191780821918"/>
    <m/>
    <m/>
    <n v="0"/>
    <x v="14"/>
    <n v="-79.439300000000003"/>
    <n v="-1"/>
  </r>
  <r>
    <x v="2155"/>
    <n v="50019685"/>
    <s v="COFFEE/DRINKS/SNACK/BAKERY SHOP"/>
    <s v="05001968501322"/>
    <s v="(66) 0951966142"/>
    <s v="230201"/>
    <x v="18"/>
    <n v="79.439300000000003"/>
    <n v="1"/>
    <n v="0.21764191780821918"/>
    <m/>
    <m/>
    <n v="0"/>
    <x v="14"/>
    <n v="-79.439300000000003"/>
    <n v="-1"/>
  </r>
  <r>
    <x v="2156"/>
    <n v="6759572"/>
    <s v="OTHER COMMERCIAL SERVICE"/>
    <s v="00675957250430"/>
    <s v="(66) 0997467370"/>
    <s v="230201"/>
    <x v="18"/>
    <n v="79.439300000000003"/>
    <n v="1"/>
    <n v="0.21764191780821918"/>
    <m/>
    <m/>
    <n v="0"/>
    <x v="14"/>
    <n v="-79.439300000000003"/>
    <n v="-1"/>
  </r>
  <r>
    <x v="125"/>
    <n v="6730032"/>
    <s v="SMALL RETAIL SHOP/STALL"/>
    <s v="00673003260101"/>
    <s v="(66) 0637955507"/>
    <s v="230201"/>
    <x v="18"/>
    <n v="79.439300000000003"/>
    <n v="1"/>
    <n v="0.21764191780821918"/>
    <m/>
    <m/>
    <n v="0"/>
    <x v="14"/>
    <n v="-79.439300000000003"/>
    <n v="-1"/>
  </r>
  <r>
    <x v="221"/>
    <n v="50519404"/>
    <s v="NON-PROFESSIONAL USER"/>
    <s v="05051940470706"/>
    <s v="(66) 0871916314"/>
    <s v="230201"/>
    <x v="18"/>
    <n v="79.439300000000003"/>
    <n v="1"/>
    <n v="0.21764191780821918"/>
    <m/>
    <m/>
    <n v="0"/>
    <x v="14"/>
    <n v="-79.439300000000003"/>
    <n v="-1"/>
  </r>
  <r>
    <x v="2157"/>
    <n v="6717986"/>
    <s v="VARIETY FOOD SHOP"/>
    <s v="0671798610318"/>
    <s v="(66) 0897577476"/>
    <s v="230201"/>
    <x v="18"/>
    <n v="79.439300000000003"/>
    <n v="1"/>
    <n v="0.21764191780821918"/>
    <m/>
    <m/>
    <n v="0"/>
    <x v="14"/>
    <n v="-79.439300000000003"/>
    <n v="-1"/>
  </r>
  <r>
    <x v="2158"/>
    <n v="41636840"/>
    <s v="Self-Regist: End-User"/>
    <s v="04163684010797"/>
    <s v="(66) 0877285699"/>
    <s v="230201"/>
    <x v="18"/>
    <n v="79.439300000000003"/>
    <n v="1"/>
    <n v="0.21764191780821918"/>
    <m/>
    <m/>
    <n v="0"/>
    <x v="14"/>
    <n v="-79.439300000000003"/>
    <n v="-1"/>
  </r>
  <r>
    <x v="2159"/>
    <n v="6769741"/>
    <s v="NON-PROFESSIONAL USER"/>
    <s v="00676974170706"/>
    <s v="(66) 0979893782"/>
    <s v="230201"/>
    <x v="18"/>
    <n v="79.439300000000003"/>
    <n v="1"/>
    <n v="0.21764191780821918"/>
    <m/>
    <m/>
    <n v="0"/>
    <x v="14"/>
    <n v="-79.439300000000003"/>
    <n v="-1"/>
  </r>
  <r>
    <x v="1537"/>
    <n v="87014704"/>
    <s v="NON-PROFESSIONAL USER"/>
    <s v="08701470460706"/>
    <s v="(66) 0819520471"/>
    <s v="230201"/>
    <x v="18"/>
    <n v="79.439300000000003"/>
    <n v="1"/>
    <n v="0.21764191780821918"/>
    <m/>
    <m/>
    <n v="0"/>
    <x v="14"/>
    <n v="-79.439300000000003"/>
    <n v="-1"/>
  </r>
  <r>
    <x v="300"/>
    <n v="6776606"/>
    <s v="Self-Regist: End-User"/>
    <s v="00677660610797"/>
    <s v="(66) 0949377990"/>
    <s v="230201"/>
    <x v="18"/>
    <n v="79.439300000000003"/>
    <n v="1"/>
    <n v="0.21764191780821918"/>
    <m/>
    <m/>
    <n v="0"/>
    <x v="14"/>
    <n v="-79.439300000000003"/>
    <n v="-1"/>
  </r>
  <r>
    <x v="2160"/>
    <n v="41619869"/>
    <s v="INTERNET-CHANNEL END-USER"/>
    <s v="04161986970710"/>
    <s v="(66) 0810223455"/>
    <s v="230201"/>
    <x v="18"/>
    <n v="79.439300000000003"/>
    <n v="1"/>
    <n v="0.21764191780821918"/>
    <m/>
    <m/>
    <n v="0"/>
    <x v="14"/>
    <n v="-79.439300000000003"/>
    <n v="-1"/>
  </r>
  <r>
    <x v="2161"/>
    <n v="804033916"/>
    <s v="Self-Regist: End-User"/>
    <s v="80403391640797"/>
    <s v="(66) 0856149600"/>
    <s v="230201"/>
    <x v="18"/>
    <n v="79.439300000000003"/>
    <n v="1"/>
    <n v="0.21764191780821918"/>
    <m/>
    <m/>
    <n v="0"/>
    <x v="14"/>
    <n v="-79.439300000000003"/>
    <n v="-1"/>
  </r>
  <r>
    <x v="2162"/>
    <n v="6769445"/>
    <s v="NON-PROFESSIONAL USER"/>
    <s v="00676944540706"/>
    <s v="(66) 0816717930"/>
    <s v="230201"/>
    <x v="18"/>
    <n v="79.439300000000003"/>
    <n v="1"/>
    <n v="0.21764191780821918"/>
    <m/>
    <m/>
    <n v="0"/>
    <x v="14"/>
    <n v="-79.439300000000003"/>
    <n v="-1"/>
  </r>
  <r>
    <x v="2163"/>
    <n v="6160187"/>
    <s v="BUTCHERY SHOP/STALL"/>
    <s v="0616018780103"/>
    <s v="(66) 0896333389"/>
    <s v="230201"/>
    <x v="18"/>
    <n v="79.439300000000003"/>
    <n v="1"/>
    <n v="0.21764191780821918"/>
    <m/>
    <m/>
    <n v="0"/>
    <x v="14"/>
    <n v="-79.439300000000003"/>
    <n v="-1"/>
  </r>
  <r>
    <x v="2164"/>
    <n v="41004002"/>
    <s v="OTHER NON-FOOD SHOP"/>
    <s v="4100400280230"/>
    <s v="(66) 053-271367"/>
    <s v="230201"/>
    <x v="18"/>
    <n v="79.439300000000003"/>
    <n v="1"/>
    <n v="0.21764191780821918"/>
    <m/>
    <m/>
    <n v="0"/>
    <x v="14"/>
    <n v="-79.439300000000003"/>
    <n v="-1"/>
  </r>
  <r>
    <x v="2165"/>
    <n v="6793069"/>
    <s v="NON-PROFESSIONAL USER"/>
    <s v="00679306900706"/>
    <s v="(66) 0802700102"/>
    <s v="230201"/>
    <x v="18"/>
    <n v="79.439300000000003"/>
    <n v="1"/>
    <n v="0.21764191780821918"/>
    <m/>
    <m/>
    <n v="0"/>
    <x v="14"/>
    <n v="-79.439300000000003"/>
    <n v="-1"/>
  </r>
  <r>
    <x v="1370"/>
    <n v="50530198"/>
    <s v="THAI NORTHEASTERN FOOD"/>
    <s v="05053019800307"/>
    <s v="(66) 0957658086"/>
    <s v="230201"/>
    <x v="18"/>
    <n v="79.439300000000003"/>
    <n v="1"/>
    <n v="0.21764191780821918"/>
    <m/>
    <m/>
    <n v="0"/>
    <x v="14"/>
    <n v="-79.439300000000003"/>
    <n v="-1"/>
  </r>
  <r>
    <x v="2166"/>
    <n v="6132749"/>
    <s v="VARIETY FOOD SHOP"/>
    <s v="0613274912318"/>
    <s v="(66) 0643624635"/>
    <s v="230201"/>
    <x v="18"/>
    <n v="79.439300000000003"/>
    <n v="1"/>
    <n v="0.21764191780821918"/>
    <m/>
    <m/>
    <n v="0"/>
    <x v="14"/>
    <n v="-79.439300000000003"/>
    <n v="-1"/>
  </r>
  <r>
    <x v="2167"/>
    <n v="50529589"/>
    <s v="COFFEE/DRINKS/SNACK/BAKERY SHOP"/>
    <s v="05052958900322"/>
    <s v="(66) 0982289462"/>
    <s v="831193"/>
    <x v="2"/>
    <n v="952.33659999999998"/>
    <n v="15"/>
    <n v="2.6091413698630137"/>
    <n v="872.89739999999995"/>
    <n v="14"/>
    <n v="2.3914997260273969"/>
    <x v="37"/>
    <n v="-79.439200000000028"/>
    <n v="-1"/>
  </r>
  <r>
    <x v="1965"/>
    <n v="6112841"/>
    <s v="NOODLE FOOD SHOP"/>
    <s v="0611284180319"/>
    <m/>
    <s v="230201"/>
    <x v="18"/>
    <n v="158.8785"/>
    <n v="2"/>
    <n v="0.43528356164383564"/>
    <n v="79.439300000000003"/>
    <n v="1"/>
    <n v="0.21764191780821918"/>
    <x v="44"/>
    <n v="-79.4392"/>
    <n v="-1"/>
  </r>
  <r>
    <x v="2168"/>
    <n v="6129350"/>
    <s v="HOTEL &amp; RESORT ( B )"/>
    <s v="0612935000303"/>
    <s v="(66) 0819502462"/>
    <s v="827703"/>
    <x v="17"/>
    <n v="1046.729"/>
    <n v="2"/>
    <n v="2.8677506849315071"/>
    <n v="968.22429999999997"/>
    <n v="2"/>
    <n v="2.652669315068493"/>
    <x v="43"/>
    <n v="-78.504700000000071"/>
    <n v="0"/>
  </r>
  <r>
    <x v="2169"/>
    <n v="6765151"/>
    <s v="THAI FOOD"/>
    <s v="00676515110306"/>
    <s v="(66) 0963837235"/>
    <s v="835081"/>
    <x v="8"/>
    <n v="76.635599999999997"/>
    <n v="2"/>
    <n v="0.20996054794520547"/>
    <m/>
    <m/>
    <n v="0"/>
    <x v="14"/>
    <n v="-76.635599999999997"/>
    <n v="-2"/>
  </r>
  <r>
    <x v="2170"/>
    <n v="112001849"/>
    <s v="PUB/BAR/KARAOKE"/>
    <s v="11200184990305"/>
    <s v="(66) 0882248650"/>
    <s v="835081"/>
    <x v="8"/>
    <n v="76.635499999999993"/>
    <n v="2"/>
    <n v="0.20996027397260272"/>
    <m/>
    <m/>
    <n v="0"/>
    <x v="14"/>
    <n v="-76.635499999999993"/>
    <n v="-2"/>
  </r>
  <r>
    <x v="2171"/>
    <n v="6734177"/>
    <s v="SMALL RETAIL SHOP/STALL"/>
    <s v="00673417700101"/>
    <s v="(66) 0818843208"/>
    <s v="835081"/>
    <x v="8"/>
    <n v="76.635499999999993"/>
    <n v="2"/>
    <n v="0.20996027397260272"/>
    <m/>
    <m/>
    <n v="0"/>
    <x v="14"/>
    <n v="-76.635499999999993"/>
    <n v="-2"/>
  </r>
  <r>
    <x v="2172"/>
    <n v="6775937"/>
    <s v="NON-PROFESSIONAL USER"/>
    <s v="00677593730706"/>
    <s v="(66) 0909376514"/>
    <s v="821820"/>
    <x v="1"/>
    <n v="140.18700000000001"/>
    <n v="2"/>
    <n v="0.38407397260273973"/>
    <n v="64.486000000000004"/>
    <n v="1"/>
    <n v="0.17667397260273973"/>
    <x v="44"/>
    <n v="-75.701000000000008"/>
    <n v="-1"/>
  </r>
  <r>
    <x v="869"/>
    <n v="6129198"/>
    <s v="NON-PROFESSIONAL USER"/>
    <s v="00612919896706"/>
    <s v="(66) 0861911666"/>
    <s v="230201"/>
    <x v="18"/>
    <n v="74.766400000000004"/>
    <n v="1"/>
    <n v="0.20483945205479454"/>
    <m/>
    <m/>
    <n v="0"/>
    <x v="14"/>
    <n v="-74.766400000000004"/>
    <n v="-1"/>
  </r>
  <r>
    <x v="2173"/>
    <n v="6743662"/>
    <s v="Self-Regist: End-User"/>
    <s v="00674366270797"/>
    <s v="(66) 0659614479"/>
    <s v="230201"/>
    <x v="18"/>
    <n v="74.766400000000004"/>
    <n v="1"/>
    <n v="0.20483945205479454"/>
    <m/>
    <m/>
    <n v="0"/>
    <x v="14"/>
    <n v="-74.766400000000004"/>
    <n v="-1"/>
  </r>
  <r>
    <x v="2174"/>
    <n v="6793555"/>
    <s v="NON-PROFESSIONAL USER"/>
    <s v="00679355590706"/>
    <s v="(66) 0846150299"/>
    <s v="230201"/>
    <x v="18"/>
    <n v="74.766400000000004"/>
    <n v="1"/>
    <n v="0.20483945205479454"/>
    <m/>
    <m/>
    <n v="0"/>
    <x v="14"/>
    <n v="-74.766400000000004"/>
    <n v="-1"/>
  </r>
  <r>
    <x v="2045"/>
    <n v="52532955"/>
    <s v="VARIETY FOOD SHOP"/>
    <s v="05253295510318"/>
    <s v="(66) 0958190041"/>
    <s v="230201"/>
    <x v="18"/>
    <n v="74.766400000000004"/>
    <n v="1"/>
    <n v="0.20483945205479454"/>
    <m/>
    <m/>
    <n v="0"/>
    <x v="14"/>
    <n v="-74.766400000000004"/>
    <n v="-1"/>
  </r>
  <r>
    <x v="2175"/>
    <n v="6752569"/>
    <s v="NON-PROFESSIONAL USER"/>
    <s v="00675256920706"/>
    <s v="(66) 0638832407"/>
    <s v="831193"/>
    <x v="2"/>
    <n v="73.831800000000001"/>
    <n v="1"/>
    <n v="0.20227890410958904"/>
    <m/>
    <m/>
    <n v="0"/>
    <x v="14"/>
    <n v="-73.831800000000001"/>
    <n v="-1"/>
  </r>
  <r>
    <x v="2176"/>
    <n v="41632931"/>
    <s v="VARIETY FOOD SHOP"/>
    <s v="04163293130318"/>
    <s v="(66) 0806303630"/>
    <s v="831193"/>
    <x v="2"/>
    <n v="73.831800000000001"/>
    <n v="1"/>
    <n v="0.20227890410958904"/>
    <m/>
    <m/>
    <n v="0"/>
    <x v="14"/>
    <n v="-73.831800000000001"/>
    <n v="-1"/>
  </r>
  <r>
    <x v="2177"/>
    <n v="6766273"/>
    <s v="THAI FOOD"/>
    <s v="00676627361306"/>
    <s v="(66) 0884271293"/>
    <s v="831193"/>
    <x v="2"/>
    <n v="73.831800000000001"/>
    <n v="1"/>
    <n v="0.20227890410958904"/>
    <m/>
    <m/>
    <n v="0"/>
    <x v="14"/>
    <n v="-73.831800000000001"/>
    <n v="-1"/>
  </r>
  <r>
    <x v="1597"/>
    <n v="6789113"/>
    <s v="Self-Regist: End-User"/>
    <s v="00678911370797"/>
    <s v="(66) 0936514650"/>
    <s v="831193"/>
    <x v="2"/>
    <n v="73.831800000000001"/>
    <n v="1"/>
    <n v="0.20227890410958904"/>
    <m/>
    <m/>
    <n v="0"/>
    <x v="14"/>
    <n v="-73.831800000000001"/>
    <n v="-1"/>
  </r>
  <r>
    <x v="2178"/>
    <n v="6781556"/>
    <s v="Self-Regist: End-User"/>
    <s v="00678155640797"/>
    <s v="(66) 0620525832"/>
    <s v="831193"/>
    <x v="2"/>
    <n v="73.831800000000001"/>
    <n v="1"/>
    <n v="0.20227890410958904"/>
    <m/>
    <m/>
    <n v="0"/>
    <x v="14"/>
    <n v="-73.831800000000001"/>
    <n v="-1"/>
  </r>
  <r>
    <x v="2179"/>
    <n v="6164026"/>
    <s v="OTHER NON-FOOD SHOP"/>
    <s v="0616402600230"/>
    <s v="(66) 0866724357"/>
    <s v="831193"/>
    <x v="2"/>
    <n v="73.831800000000001"/>
    <n v="1"/>
    <n v="0.20227890410958904"/>
    <m/>
    <m/>
    <n v="0"/>
    <x v="14"/>
    <n v="-73.831800000000001"/>
    <n v="-1"/>
  </r>
  <r>
    <x v="2180"/>
    <n v="52527246"/>
    <s v="SMALL RETAIL SHOP/STALL"/>
    <s v="05252724611101"/>
    <s v="(66) 0612493243"/>
    <s v="831193"/>
    <x v="2"/>
    <n v="73.831800000000001"/>
    <n v="1"/>
    <n v="0.20227890410958904"/>
    <m/>
    <m/>
    <n v="0"/>
    <x v="14"/>
    <n v="-73.831800000000001"/>
    <n v="-1"/>
  </r>
  <r>
    <x v="2181"/>
    <n v="34027441"/>
    <s v="NON-PROFESSIONAL USER"/>
    <s v="3402744130706"/>
    <s v="(66) 0873059880"/>
    <s v="831193"/>
    <x v="2"/>
    <n v="73.831800000000001"/>
    <n v="1"/>
    <n v="0.20227890410958904"/>
    <m/>
    <m/>
    <n v="0"/>
    <x v="14"/>
    <n v="-73.831800000000001"/>
    <n v="-1"/>
  </r>
  <r>
    <x v="2182"/>
    <n v="6122929"/>
    <s v="HOTEL &amp; RESORT ( B )"/>
    <s v="0612292930303"/>
    <s v="(66) 0864218471"/>
    <s v="831193"/>
    <x v="2"/>
    <n v="73.831800000000001"/>
    <n v="1"/>
    <n v="0.20227890410958904"/>
    <m/>
    <m/>
    <n v="0"/>
    <x v="14"/>
    <n v="-73.831800000000001"/>
    <n v="-1"/>
  </r>
  <r>
    <x v="2183"/>
    <n v="6771755"/>
    <s v="NON-PROFESSIONAL USER"/>
    <s v="00677175540706"/>
    <s v="(66) 0929268000"/>
    <s v="831193"/>
    <x v="2"/>
    <n v="73.831800000000001"/>
    <n v="1"/>
    <n v="0.20227890410958904"/>
    <m/>
    <m/>
    <n v="0"/>
    <x v="14"/>
    <n v="-73.831800000000001"/>
    <n v="-1"/>
  </r>
  <r>
    <x v="2184"/>
    <n v="112008310"/>
    <s v="Self-Regist: End-User"/>
    <s v="11200831021797"/>
    <s v="(66) 0623735064"/>
    <s v="831193"/>
    <x v="2"/>
    <n v="73.831800000000001"/>
    <n v="1"/>
    <n v="0.20227890410958904"/>
    <m/>
    <m/>
    <n v="0"/>
    <x v="14"/>
    <n v="-73.831800000000001"/>
    <n v="-1"/>
  </r>
  <r>
    <x v="2185"/>
    <n v="34545103"/>
    <s v="SMALL RETAIL SHOP/STALL"/>
    <s v="03454510320101"/>
    <s v="(66) 0899993440"/>
    <s v="831193"/>
    <x v="2"/>
    <n v="73.831800000000001"/>
    <n v="1"/>
    <n v="0.20227890410958904"/>
    <m/>
    <m/>
    <n v="0"/>
    <x v="14"/>
    <n v="-73.831800000000001"/>
    <n v="-1"/>
  </r>
  <r>
    <x v="2186"/>
    <n v="6753044"/>
    <s v="SMALL RETAIL SHOP/STALL"/>
    <s v="00675304440101"/>
    <s v="(66) 0815686144"/>
    <s v="831193"/>
    <x v="2"/>
    <n v="73.831800000000001"/>
    <n v="1"/>
    <n v="0.20227890410958904"/>
    <m/>
    <m/>
    <n v="0"/>
    <x v="14"/>
    <n v="-73.831800000000001"/>
    <n v="-1"/>
  </r>
  <r>
    <x v="343"/>
    <n v="28030484"/>
    <s v="THAI FOOD"/>
    <s v="2803048490306"/>
    <s v="(66) 0918288280"/>
    <s v="831193"/>
    <x v="2"/>
    <n v="73.831800000000001"/>
    <n v="1"/>
    <n v="0.20227890410958904"/>
    <m/>
    <m/>
    <n v="0"/>
    <x v="14"/>
    <n v="-73.831800000000001"/>
    <n v="-1"/>
  </r>
  <r>
    <x v="2187"/>
    <n v="6632881"/>
    <s v="NON-PROFESSIONAL USER"/>
    <s v="0663288110706"/>
    <s v="(66) 017962672"/>
    <s v="831193"/>
    <x v="2"/>
    <n v="73.831800000000001"/>
    <n v="1"/>
    <n v="0.20227890410958904"/>
    <m/>
    <m/>
    <n v="0"/>
    <x v="14"/>
    <n v="-73.831800000000001"/>
    <n v="-1"/>
  </r>
  <r>
    <x v="2188"/>
    <n v="8942898"/>
    <s v="COFFEE/DRINKS/SNACK/BAKERY SHOP"/>
    <s v="00894289890322"/>
    <s v="(66) 0980212493"/>
    <s v="831193"/>
    <x v="2"/>
    <n v="73.831800000000001"/>
    <n v="1"/>
    <n v="0.20227890410958904"/>
    <m/>
    <m/>
    <n v="0"/>
    <x v="14"/>
    <n v="-73.831800000000001"/>
    <n v="-1"/>
  </r>
  <r>
    <x v="2189"/>
    <n v="6172263"/>
    <s v="STEAK SHOP"/>
    <s v="0617226310316"/>
    <s v="(66) 0866569428"/>
    <s v="831193"/>
    <x v="2"/>
    <n v="73.831800000000001"/>
    <n v="1"/>
    <n v="0.20227890410958904"/>
    <m/>
    <m/>
    <n v="0"/>
    <x v="14"/>
    <n v="-73.831800000000001"/>
    <n v="-1"/>
  </r>
  <r>
    <x v="2190"/>
    <n v="6171762"/>
    <s v="VARIETY FOOD SHOP"/>
    <s v="0617176260318"/>
    <s v="(66) 0896373308"/>
    <s v="831193"/>
    <x v="2"/>
    <n v="73.831800000000001"/>
    <n v="1"/>
    <n v="0.20227890410958904"/>
    <m/>
    <m/>
    <n v="0"/>
    <x v="14"/>
    <n v="-73.831800000000001"/>
    <n v="-1"/>
  </r>
  <r>
    <x v="2191"/>
    <n v="6155181"/>
    <s v="SCHOOL/COLLEGE"/>
    <s v="0615518120509"/>
    <s v="(66) 0813863163"/>
    <s v="831193"/>
    <x v="2"/>
    <n v="73.831800000000001"/>
    <n v="1"/>
    <n v="0.20227890410958904"/>
    <m/>
    <m/>
    <n v="0"/>
    <x v="14"/>
    <n v="-73.831800000000001"/>
    <n v="-1"/>
  </r>
  <r>
    <x v="2192"/>
    <n v="6769880"/>
    <s v="NON-PROFESSIONAL USER"/>
    <s v="00676988030706"/>
    <s v="(66) 0995972650"/>
    <s v="831193"/>
    <x v="2"/>
    <n v="125.2337"/>
    <n v="2"/>
    <n v="0.34310602739726026"/>
    <n v="55.1402"/>
    <n v="1"/>
    <n v="0.15106904109589042"/>
    <x v="44"/>
    <n v="-70.093500000000006"/>
    <n v="-1"/>
  </r>
  <r>
    <x v="2193"/>
    <n v="41643736"/>
    <s v="NON-PROFESSIONAL USER"/>
    <s v="04164373611706"/>
    <s v="(66) 0882620203"/>
    <s v="821820"/>
    <x v="1"/>
    <n v="70.093500000000006"/>
    <n v="1"/>
    <n v="0.19203698630136987"/>
    <m/>
    <m/>
    <n v="0"/>
    <x v="14"/>
    <n v="-70.093500000000006"/>
    <n v="-1"/>
  </r>
  <r>
    <x v="2194"/>
    <n v="34545910"/>
    <s v="SMALL RETAIL SHOP/STALL"/>
    <s v="03454591040101"/>
    <s v="(66) 0987192156"/>
    <s v="821820"/>
    <x v="1"/>
    <n v="70.093500000000006"/>
    <n v="1"/>
    <n v="0.19203698630136987"/>
    <m/>
    <m/>
    <n v="0"/>
    <x v="14"/>
    <n v="-70.093500000000006"/>
    <n v="-1"/>
  </r>
  <r>
    <x v="2195"/>
    <n v="6075424"/>
    <s v="NON-PROFESSIONAL USER"/>
    <s v="0607542480706"/>
    <s v="(66) 0833187847"/>
    <s v="821820"/>
    <x v="1"/>
    <n v="70.093500000000006"/>
    <n v="1"/>
    <n v="0.19203698630136987"/>
    <m/>
    <m/>
    <n v="0"/>
    <x v="14"/>
    <n v="-70.093500000000006"/>
    <n v="-1"/>
  </r>
  <r>
    <x v="2196"/>
    <n v="6727103"/>
    <s v="NON-PROFESSIONAL USER"/>
    <s v="00672710361706"/>
    <s v="(66) 0947986493"/>
    <s v="821820"/>
    <x v="1"/>
    <n v="70.093500000000006"/>
    <n v="1"/>
    <n v="0.19203698630136987"/>
    <m/>
    <m/>
    <n v="0"/>
    <x v="14"/>
    <n v="-70.093500000000006"/>
    <n v="-1"/>
  </r>
  <r>
    <x v="2197"/>
    <n v="41641163"/>
    <s v="NON-PROFESSIONAL USER"/>
    <s v="04164116340706"/>
    <s v="(66) 0951355519"/>
    <s v="821820"/>
    <x v="1"/>
    <n v="70.093500000000006"/>
    <n v="1"/>
    <n v="0.19203698630136987"/>
    <m/>
    <m/>
    <n v="0"/>
    <x v="14"/>
    <n v="-70.093500000000006"/>
    <n v="-1"/>
  </r>
  <r>
    <x v="2198"/>
    <n v="6026667"/>
    <s v="OFFICE (PRIVATE SECTOR)"/>
    <s v="0602666780507"/>
    <m/>
    <s v="821820"/>
    <x v="1"/>
    <n v="70.093500000000006"/>
    <n v="1"/>
    <n v="0.19203698630136987"/>
    <m/>
    <m/>
    <n v="0"/>
    <x v="14"/>
    <n v="-70.093500000000006"/>
    <n v="-1"/>
  </r>
  <r>
    <x v="2199"/>
    <n v="6732133"/>
    <s v="VARIETY FOOD SHOP"/>
    <s v="00673213340318"/>
    <s v="(66) 0612523348"/>
    <s v="821820"/>
    <x v="1"/>
    <n v="70.093500000000006"/>
    <n v="1"/>
    <n v="0.19203698630136987"/>
    <m/>
    <m/>
    <n v="0"/>
    <x v="14"/>
    <n v="-70.093500000000006"/>
    <n v="-1"/>
  </r>
  <r>
    <x v="2200"/>
    <n v="6719262"/>
    <s v="NON-PROFESSIONAL USER"/>
    <s v="0671926220706"/>
    <s v="(66) 0856204519"/>
    <s v="821820"/>
    <x v="1"/>
    <n v="70.093500000000006"/>
    <n v="1"/>
    <n v="0.19203698630136987"/>
    <m/>
    <m/>
    <n v="0"/>
    <x v="14"/>
    <n v="-70.093500000000006"/>
    <n v="-1"/>
  </r>
  <r>
    <x v="2201"/>
    <n v="6142388"/>
    <s v="SMALL RETAIL SHOP/STALL"/>
    <s v="0614238812101"/>
    <m/>
    <s v="821820"/>
    <x v="1"/>
    <n v="70.093500000000006"/>
    <n v="1"/>
    <n v="0.19203698630136987"/>
    <m/>
    <m/>
    <n v="0"/>
    <x v="14"/>
    <n v="-70.093500000000006"/>
    <n v="-1"/>
  </r>
  <r>
    <x v="2202"/>
    <n v="6038875"/>
    <s v="OFFICE (GOVERNMENT SECTOR)"/>
    <s v="0603887591503"/>
    <m/>
    <s v="821820"/>
    <x v="1"/>
    <n v="70.093500000000006"/>
    <n v="1"/>
    <n v="0.19203698630136987"/>
    <m/>
    <m/>
    <n v="0"/>
    <x v="14"/>
    <n v="-70.093500000000006"/>
    <n v="-1"/>
  </r>
  <r>
    <x v="2203"/>
    <n v="6735298"/>
    <s v="NON-PROFESSIONAL USER"/>
    <s v="00673529800706"/>
    <s v="(66) 0643964947"/>
    <s v="821820"/>
    <x v="1"/>
    <n v="70.093500000000006"/>
    <n v="1"/>
    <n v="0.19203698630136987"/>
    <m/>
    <m/>
    <n v="0"/>
    <x v="14"/>
    <n v="-70.093500000000006"/>
    <n v="-1"/>
  </r>
  <r>
    <x v="2204"/>
    <n v="6797620"/>
    <s v="Self-Regist: End-User"/>
    <s v="00679762000797"/>
    <s v="(66) 0814823649"/>
    <s v="831193"/>
    <x v="2"/>
    <n v="128.97200000000001"/>
    <n v="2"/>
    <n v="0.35334794520547946"/>
    <n v="60.747700000000002"/>
    <n v="1"/>
    <n v="0.16643205479452056"/>
    <x v="44"/>
    <n v="-68.224299999999999"/>
    <n v="-1"/>
  </r>
  <r>
    <x v="2205"/>
    <n v="41622615"/>
    <s v="OTHER STREET FOOD SHOP"/>
    <s v="04162261570328"/>
    <s v="(66) 0903206871"/>
    <s v="821820"/>
    <x v="1"/>
    <n v="128.97200000000001"/>
    <n v="2"/>
    <n v="0.35334794520547946"/>
    <n v="60.747700000000002"/>
    <n v="1"/>
    <n v="0.16643205479452056"/>
    <x v="44"/>
    <n v="-68.224299999999999"/>
    <n v="-1"/>
  </r>
  <r>
    <x v="2206"/>
    <n v="6131154"/>
    <s v="OFFICE (GOVERNMENT SECTOR)"/>
    <s v="0613115450503"/>
    <m/>
    <s v="821820"/>
    <x v="1"/>
    <n v="128.97200000000001"/>
    <n v="2"/>
    <n v="0.35334794520547946"/>
    <n v="60.747700000000002"/>
    <n v="1"/>
    <n v="0.16643205479452056"/>
    <x v="44"/>
    <n v="-68.224299999999999"/>
    <n v="-1"/>
  </r>
  <r>
    <x v="2207"/>
    <n v="6735585"/>
    <s v="PORK PAN/BARBECUE/SUKI"/>
    <s v="00673558541317"/>
    <s v="(66) 0844910959"/>
    <s v="831193"/>
    <x v="2"/>
    <n v="128.97200000000001"/>
    <n v="2"/>
    <n v="0.35334794520547946"/>
    <n v="60.747700000000002"/>
    <n v="1"/>
    <n v="0.16643205479452056"/>
    <x v="44"/>
    <n v="-68.224299999999999"/>
    <n v="-1"/>
  </r>
  <r>
    <x v="2208"/>
    <n v="6776194"/>
    <s v="PORK PAN/BARBECUE/SUKI"/>
    <s v="00677619481317"/>
    <s v="(66) 0946262942"/>
    <s v="831193"/>
    <x v="2"/>
    <n v="123.36450000000001"/>
    <n v="2"/>
    <n v="0.33798493150684933"/>
    <n v="56.074800000000003"/>
    <n v="1"/>
    <n v="0.15362958904109589"/>
    <x v="44"/>
    <n v="-67.289700000000011"/>
    <n v="-1"/>
  </r>
  <r>
    <x v="2209"/>
    <n v="6162832"/>
    <s v="SMALL RETAIL SHOP/STALL"/>
    <s v="0616283290101"/>
    <s v="(66) 0805002918"/>
    <s v="831193"/>
    <x v="2"/>
    <n v="128.97200000000001"/>
    <n v="2"/>
    <n v="0.35334794520547946"/>
    <n v="62.616799999999998"/>
    <n v="1"/>
    <n v="0.17155287671232877"/>
    <x v="44"/>
    <n v="-66.355200000000011"/>
    <n v="-1"/>
  </r>
  <r>
    <x v="1836"/>
    <n v="6146912"/>
    <s v="VARIETY FOOD SHOP"/>
    <s v="0614691271318"/>
    <s v="(66) 0849504622"/>
    <s v="821820"/>
    <x v="1"/>
    <n v="127.1028"/>
    <n v="2"/>
    <n v="0.34822684931506848"/>
    <n v="60.747700000000002"/>
    <n v="1"/>
    <n v="0.16643205479452056"/>
    <x v="44"/>
    <n v="-66.355099999999993"/>
    <n v="-1"/>
  </r>
  <r>
    <x v="2210"/>
    <n v="6793565"/>
    <s v="Self-Regist: End-User"/>
    <s v="00679356520797"/>
    <s v="(66) 0637953246"/>
    <s v="821820"/>
    <x v="1"/>
    <n v="64.4953"/>
    <n v="1"/>
    <n v="0.17669945205479451"/>
    <m/>
    <m/>
    <n v="0"/>
    <x v="14"/>
    <n v="-64.4953"/>
    <n v="-1"/>
  </r>
  <r>
    <x v="2211"/>
    <n v="41648355"/>
    <s v="Self-Regist: End-User"/>
    <s v="04164835530797"/>
    <s v="(66) 0954328975"/>
    <s v="821820"/>
    <x v="1"/>
    <n v="64.4953"/>
    <n v="1"/>
    <n v="0.17669945205479451"/>
    <m/>
    <m/>
    <n v="0"/>
    <x v="14"/>
    <n v="-64.4953"/>
    <n v="-1"/>
  </r>
  <r>
    <x v="2212"/>
    <n v="6748088"/>
    <s v="Self-Regist: End-User"/>
    <s v="00674808800797"/>
    <s v="(66) 0643297242"/>
    <s v="821820"/>
    <x v="1"/>
    <n v="64.4953"/>
    <n v="1"/>
    <n v="0.17669945205479451"/>
    <m/>
    <m/>
    <n v="0"/>
    <x v="14"/>
    <n v="-64.4953"/>
    <n v="-1"/>
  </r>
  <r>
    <x v="2213"/>
    <n v="6731482"/>
    <s v="NON-PROFESSIONAL USER"/>
    <s v="00673148280706"/>
    <s v="(66) 0876610930"/>
    <s v="821820"/>
    <x v="1"/>
    <n v="64.4953"/>
    <n v="1"/>
    <n v="0.17669945205479451"/>
    <m/>
    <m/>
    <n v="0"/>
    <x v="14"/>
    <n v="-64.4953"/>
    <n v="-1"/>
  </r>
  <r>
    <x v="2214"/>
    <n v="6787395"/>
    <s v="Self-Regist: End-User"/>
    <s v="00678739511797"/>
    <s v="(66) 0648045531"/>
    <s v="821820"/>
    <x v="1"/>
    <n v="64.4953"/>
    <n v="1"/>
    <n v="0.17669945205479451"/>
    <m/>
    <m/>
    <n v="0"/>
    <x v="14"/>
    <n v="-64.4953"/>
    <n v="-1"/>
  </r>
  <r>
    <x v="2215"/>
    <n v="6777203"/>
    <s v="Self-Regist: End-User"/>
    <s v="00677720300797"/>
    <s v="(66) 0953460630"/>
    <s v="821820"/>
    <x v="1"/>
    <n v="64.4953"/>
    <n v="1"/>
    <n v="0.17669945205479451"/>
    <m/>
    <m/>
    <n v="0"/>
    <x v="14"/>
    <n v="-64.4953"/>
    <n v="-1"/>
  </r>
  <r>
    <x v="2216"/>
    <n v="6170244"/>
    <s v="NON-PROFESSIONAL USER"/>
    <s v="00617024481706"/>
    <s v="(66) 0850417148"/>
    <s v="821820"/>
    <x v="1"/>
    <n v="64.4953"/>
    <n v="1"/>
    <n v="0.17669945205479451"/>
    <m/>
    <m/>
    <n v="0"/>
    <x v="14"/>
    <n v="-64.4953"/>
    <n v="-1"/>
  </r>
  <r>
    <x v="2217"/>
    <n v="6734829"/>
    <s v="APARTMENT/DORMITORY"/>
    <s v="00673482911301"/>
    <s v="(66) 0964791939"/>
    <s v="821820"/>
    <x v="1"/>
    <n v="64.4953"/>
    <n v="1"/>
    <n v="0.17669945205479451"/>
    <m/>
    <m/>
    <n v="0"/>
    <x v="14"/>
    <n v="-64.4953"/>
    <n v="-1"/>
  </r>
  <r>
    <x v="2218"/>
    <n v="303003491"/>
    <s v="COFFEE/DRINKS/SNACK/BAKERY SHOP"/>
    <s v="30300349160322"/>
    <s v="(66) 0815959590"/>
    <s v="831193"/>
    <x v="2"/>
    <n v="64.486000000000004"/>
    <n v="1"/>
    <n v="0.17667397260273973"/>
    <m/>
    <m/>
    <n v="0"/>
    <x v="14"/>
    <n v="-64.486000000000004"/>
    <n v="-1"/>
  </r>
  <r>
    <x v="2219"/>
    <n v="41018978"/>
    <s v="NON-PROFESSIONAL USER"/>
    <s v="4101897830706"/>
    <m/>
    <s v="831193"/>
    <x v="2"/>
    <n v="64.486000000000004"/>
    <n v="1"/>
    <n v="0.17667397260273973"/>
    <m/>
    <m/>
    <n v="0"/>
    <x v="14"/>
    <n v="-64.486000000000004"/>
    <n v="-1"/>
  </r>
  <r>
    <x v="2220"/>
    <n v="41057190"/>
    <s v="OTHER COMMERCIAL SERVICE"/>
    <s v="04105719051430"/>
    <s v="(66) 0617981515"/>
    <s v="821820"/>
    <x v="1"/>
    <n v="64.486000000000004"/>
    <n v="1"/>
    <n v="0.17667397260273973"/>
    <m/>
    <m/>
    <n v="0"/>
    <x v="14"/>
    <n v="-64.486000000000004"/>
    <n v="-1"/>
  </r>
  <r>
    <x v="2221"/>
    <n v="6784404"/>
    <s v="Self-Regist: End-User"/>
    <s v="00678440420797"/>
    <s v="(66) 0932456847"/>
    <s v="831193"/>
    <x v="2"/>
    <n v="64.486000000000004"/>
    <n v="1"/>
    <n v="0.17667397260273973"/>
    <m/>
    <m/>
    <n v="0"/>
    <x v="14"/>
    <n v="-64.486000000000004"/>
    <n v="-1"/>
  </r>
  <r>
    <x v="2222"/>
    <n v="6740279"/>
    <s v="JAPANESE FOOD"/>
    <s v="00674027971310"/>
    <s v="(66) 0954342909"/>
    <s v="821820"/>
    <x v="1"/>
    <n v="64.486000000000004"/>
    <n v="1"/>
    <n v="0.17667397260273973"/>
    <m/>
    <m/>
    <n v="0"/>
    <x v="14"/>
    <n v="-64.486000000000004"/>
    <n v="-1"/>
  </r>
  <r>
    <x v="2223"/>
    <n v="6765323"/>
    <s v="Self-Regist: End-User"/>
    <s v="00676532350797"/>
    <s v="(66) 0993901209"/>
    <s v="821820"/>
    <x v="1"/>
    <n v="64.486000000000004"/>
    <n v="1"/>
    <n v="0.17667397260273973"/>
    <m/>
    <m/>
    <n v="0"/>
    <x v="14"/>
    <n v="-64.486000000000004"/>
    <n v="-1"/>
  </r>
  <r>
    <x v="2224"/>
    <n v="6769304"/>
    <s v="PUB/BAR/KARAOKE"/>
    <s v="00676930441305"/>
    <s v="(66) 0812887147"/>
    <s v="831193"/>
    <x v="2"/>
    <n v="64.486000000000004"/>
    <n v="1"/>
    <n v="0.17667397260273973"/>
    <m/>
    <m/>
    <n v="0"/>
    <x v="14"/>
    <n v="-64.486000000000004"/>
    <n v="-1"/>
  </r>
  <r>
    <x v="2225"/>
    <n v="6770799"/>
    <s v="COFFEE/DRINKS/SNACK/BAKERY SHOP"/>
    <s v="00677079940322"/>
    <s v="(66) 0953215933"/>
    <s v="831193"/>
    <x v="2"/>
    <n v="64.486000000000004"/>
    <n v="1"/>
    <n v="0.17667397260273973"/>
    <m/>
    <m/>
    <n v="0"/>
    <x v="14"/>
    <n v="-64.486000000000004"/>
    <n v="-1"/>
  </r>
  <r>
    <x v="2226"/>
    <n v="6786221"/>
    <s v="Self-Regist: End-User"/>
    <s v="00678622130797"/>
    <s v="(66) 0934532151"/>
    <s v="831193"/>
    <x v="2"/>
    <n v="64.486000000000004"/>
    <n v="1"/>
    <n v="0.17667397260273973"/>
    <m/>
    <m/>
    <n v="0"/>
    <x v="14"/>
    <n v="-64.486000000000004"/>
    <n v="-1"/>
  </r>
  <r>
    <x v="2227"/>
    <n v="6766914"/>
    <s v="Self-Regist: End-User"/>
    <s v="00676691470797"/>
    <s v="(66) 0649837603"/>
    <s v="831193"/>
    <x v="2"/>
    <n v="64.486000000000004"/>
    <n v="1"/>
    <n v="0.17667397260273973"/>
    <m/>
    <m/>
    <n v="0"/>
    <x v="14"/>
    <n v="-64.486000000000004"/>
    <n v="-1"/>
  </r>
  <r>
    <x v="2228"/>
    <n v="6763963"/>
    <s v="COFFEE/DRINKS/SNACK/BAKERY SHOP"/>
    <s v="00676396360322"/>
    <s v="(66) 0801293154"/>
    <s v="821820"/>
    <x v="1"/>
    <n v="64.486000000000004"/>
    <n v="1"/>
    <n v="0.17667397260273973"/>
    <m/>
    <m/>
    <n v="0"/>
    <x v="14"/>
    <n v="-64.486000000000004"/>
    <n v="-1"/>
  </r>
  <r>
    <x v="2229"/>
    <n v="41647382"/>
    <s v="Self-Regist: End-User"/>
    <s v="04164738200797"/>
    <s v="(66) 0812063274"/>
    <s v="821820"/>
    <x v="1"/>
    <n v="64.486000000000004"/>
    <n v="1"/>
    <n v="0.17667397260273973"/>
    <m/>
    <m/>
    <n v="0"/>
    <x v="14"/>
    <n v="-64.486000000000004"/>
    <n v="-1"/>
  </r>
  <r>
    <x v="2230"/>
    <n v="41646074"/>
    <s v="NON-PROFESSIONAL USER"/>
    <s v="04164607430706"/>
    <s v="(66) 0961906986"/>
    <s v="821820"/>
    <x v="1"/>
    <n v="64.486000000000004"/>
    <n v="1"/>
    <n v="0.17667397260273973"/>
    <m/>
    <m/>
    <n v="0"/>
    <x v="14"/>
    <n v="-64.486000000000004"/>
    <n v="-1"/>
  </r>
  <r>
    <x v="2231"/>
    <n v="6790641"/>
    <s v="Self-Regist: End-User"/>
    <s v="00679064120797"/>
    <s v="(66) 0923616113"/>
    <s v="831193"/>
    <x v="2"/>
    <n v="64.486000000000004"/>
    <n v="1"/>
    <n v="0.17667397260273973"/>
    <m/>
    <m/>
    <n v="0"/>
    <x v="14"/>
    <n v="-64.486000000000004"/>
    <n v="-1"/>
  </r>
  <r>
    <x v="2232"/>
    <n v="6794805"/>
    <s v="Self-Regist: End-User"/>
    <s v="00679480511797"/>
    <s v="(66) 0658185435"/>
    <s v="831193"/>
    <x v="2"/>
    <n v="64.486000000000004"/>
    <n v="1"/>
    <n v="0.17667397260273973"/>
    <m/>
    <m/>
    <n v="0"/>
    <x v="14"/>
    <n v="-64.486000000000004"/>
    <n v="-1"/>
  </r>
  <r>
    <x v="2233"/>
    <n v="6780421"/>
    <s v="VARIETY FOOD SHOP"/>
    <s v="00678042111318"/>
    <s v="(66) 0953491495"/>
    <s v="821820"/>
    <x v="1"/>
    <n v="64.486000000000004"/>
    <n v="1"/>
    <n v="0.17667397260273973"/>
    <m/>
    <m/>
    <n v="0"/>
    <x v="14"/>
    <n v="-64.486000000000004"/>
    <n v="-1"/>
  </r>
  <r>
    <x v="2234"/>
    <n v="6160710"/>
    <s v="OTHER NON-FOOD SHOP"/>
    <s v="0616071000230"/>
    <s v="(66) 0855244864"/>
    <s v="821820"/>
    <x v="1"/>
    <n v="64.486000000000004"/>
    <n v="1"/>
    <n v="0.17667397260273973"/>
    <m/>
    <m/>
    <n v="0"/>
    <x v="14"/>
    <n v="-64.486000000000004"/>
    <n v="-1"/>
  </r>
  <r>
    <x v="1459"/>
    <n v="6786516"/>
    <s v="NON-PROFESSIONAL USER"/>
    <s v="00678651670706"/>
    <s v="(66) 0962910076"/>
    <s v="831193"/>
    <x v="2"/>
    <n v="64.486000000000004"/>
    <n v="1"/>
    <n v="0.17667397260273973"/>
    <m/>
    <m/>
    <n v="0"/>
    <x v="14"/>
    <n v="-64.486000000000004"/>
    <n v="-1"/>
  </r>
  <r>
    <x v="2235"/>
    <n v="6779509"/>
    <s v="NON-PROFESSIONAL USER"/>
    <s v="00677950910706"/>
    <s v="(66) 0915553811"/>
    <s v="821820"/>
    <x v="1"/>
    <n v="64.486000000000004"/>
    <n v="1"/>
    <n v="0.17667397260273973"/>
    <m/>
    <m/>
    <n v="0"/>
    <x v="14"/>
    <n v="-64.486000000000004"/>
    <n v="-1"/>
  </r>
  <r>
    <x v="2236"/>
    <n v="6747786"/>
    <s v="OTHER COMMERCIAL SERVICE"/>
    <s v="00674778610430"/>
    <s v="(66) 0914655990"/>
    <s v="821820"/>
    <x v="1"/>
    <n v="64.486000000000004"/>
    <n v="1"/>
    <n v="0.17667397260273973"/>
    <m/>
    <m/>
    <n v="0"/>
    <x v="14"/>
    <n v="-64.486000000000004"/>
    <n v="-1"/>
  </r>
  <r>
    <x v="2204"/>
    <n v="6797620"/>
    <s v="Self-Regist: End-User"/>
    <s v="00679762000797"/>
    <s v="(66) 0814823649"/>
    <s v="821820"/>
    <x v="1"/>
    <n v="64.486000000000004"/>
    <n v="1"/>
    <n v="0.17667397260273973"/>
    <m/>
    <m/>
    <n v="0"/>
    <x v="14"/>
    <n v="-64.486000000000004"/>
    <n v="-1"/>
  </r>
  <r>
    <x v="1198"/>
    <n v="6786115"/>
    <s v="NON-PROFESSIONAL USER"/>
    <s v="00678611560706"/>
    <s v="(66) 0651165486"/>
    <s v="821820"/>
    <x v="1"/>
    <n v="64.486000000000004"/>
    <n v="1"/>
    <n v="0.17667397260273973"/>
    <m/>
    <m/>
    <n v="0"/>
    <x v="14"/>
    <n v="-64.486000000000004"/>
    <n v="-1"/>
  </r>
  <r>
    <x v="2237"/>
    <n v="6790702"/>
    <s v="Self-Regist: End-User"/>
    <s v="00679070250797"/>
    <s v="(66) 0800707650"/>
    <s v="821820"/>
    <x v="1"/>
    <n v="64.486000000000004"/>
    <n v="1"/>
    <n v="0.17667397260273973"/>
    <m/>
    <m/>
    <n v="0"/>
    <x v="14"/>
    <n v="-64.486000000000004"/>
    <n v="-1"/>
  </r>
  <r>
    <x v="2238"/>
    <n v="1678068"/>
    <s v="NON-PROFESSIONAL USER"/>
    <s v="00167806861706"/>
    <s v="(66) 0969236965"/>
    <s v="821820"/>
    <x v="1"/>
    <n v="64.486000000000004"/>
    <n v="1"/>
    <n v="0.17667397260273973"/>
    <m/>
    <m/>
    <n v="0"/>
    <x v="14"/>
    <n v="-64.486000000000004"/>
    <n v="-1"/>
  </r>
  <r>
    <x v="2239"/>
    <n v="41596319"/>
    <s v="NON-PROFESSIONAL USER"/>
    <s v="4159631930706"/>
    <s v="(66) 0955103039"/>
    <s v="821820"/>
    <x v="1"/>
    <n v="128.97200000000001"/>
    <n v="2"/>
    <n v="0.35334794520547946"/>
    <n v="64.486000000000004"/>
    <n v="1"/>
    <n v="0.17667397260273973"/>
    <x v="44"/>
    <n v="-64.486000000000004"/>
    <n v="-1"/>
  </r>
  <r>
    <x v="2240"/>
    <n v="67050822"/>
    <s v="Self-Regist: End-User"/>
    <s v="06705082290797"/>
    <s v="(66) 0990393177"/>
    <s v="831193"/>
    <x v="2"/>
    <n v="64.486000000000004"/>
    <n v="1"/>
    <n v="0.17667397260273973"/>
    <m/>
    <m/>
    <n v="0"/>
    <x v="14"/>
    <n v="-64.486000000000004"/>
    <n v="-1"/>
  </r>
  <r>
    <x v="2241"/>
    <n v="6794501"/>
    <s v="Self-Regist: End-User"/>
    <s v="00679450150797"/>
    <s v="(66) 0654857930"/>
    <s v="821820"/>
    <x v="1"/>
    <n v="64.486000000000004"/>
    <n v="1"/>
    <n v="0.17667397260273973"/>
    <m/>
    <m/>
    <n v="0"/>
    <x v="14"/>
    <n v="-64.486000000000004"/>
    <n v="-1"/>
  </r>
  <r>
    <x v="2242"/>
    <n v="6747655"/>
    <s v="JAPANESE FOOD"/>
    <s v="00674765530310"/>
    <s v="(66) 0647585645"/>
    <s v="821820"/>
    <x v="1"/>
    <n v="64.486000000000004"/>
    <n v="1"/>
    <n v="0.17667397260273973"/>
    <m/>
    <m/>
    <n v="0"/>
    <x v="14"/>
    <n v="-64.486000000000004"/>
    <n v="-1"/>
  </r>
  <r>
    <x v="1743"/>
    <n v="804028355"/>
    <s v="NON-PROFESSIONAL USER"/>
    <s v="80402835500797"/>
    <s v="(66) 0993714147"/>
    <s v="821820"/>
    <x v="1"/>
    <n v="64.486000000000004"/>
    <n v="1"/>
    <n v="0.17667397260273973"/>
    <m/>
    <m/>
    <n v="0"/>
    <x v="14"/>
    <n v="-64.486000000000004"/>
    <n v="-1"/>
  </r>
  <r>
    <x v="2243"/>
    <n v="6782830"/>
    <s v="NON-PROFESSIONAL USER"/>
    <s v="00678283011706"/>
    <s v="(66) 0615424831"/>
    <s v="821820"/>
    <x v="1"/>
    <n v="64.486000000000004"/>
    <n v="1"/>
    <n v="0.17667397260273973"/>
    <m/>
    <m/>
    <n v="0"/>
    <x v="14"/>
    <n v="-64.486000000000004"/>
    <n v="-1"/>
  </r>
  <r>
    <x v="2244"/>
    <n v="6740305"/>
    <s v="COFFEE/DRINKS/SNACK/BAKERY SHOP"/>
    <s v="00674030530322"/>
    <s v="(66) 0838153946"/>
    <s v="831193"/>
    <x v="2"/>
    <n v="64.486000000000004"/>
    <n v="1"/>
    <n v="0.17667397260273973"/>
    <m/>
    <m/>
    <n v="0"/>
    <x v="14"/>
    <n v="-64.486000000000004"/>
    <n v="-1"/>
  </r>
  <r>
    <x v="2245"/>
    <n v="6783152"/>
    <s v="NON-PROFESSIONAL USER"/>
    <s v="00678315260706"/>
    <s v="(66) 0613837303"/>
    <s v="821820"/>
    <x v="1"/>
    <n v="64.486000000000004"/>
    <n v="1"/>
    <n v="0.17667397260273973"/>
    <m/>
    <m/>
    <n v="0"/>
    <x v="14"/>
    <n v="-64.486000000000004"/>
    <n v="-1"/>
  </r>
  <r>
    <x v="2246"/>
    <n v="6171743"/>
    <s v="SMALL RETAIL SHOP/STALL"/>
    <s v="0617174310101"/>
    <s v="(66) 0943243191"/>
    <s v="821820"/>
    <x v="1"/>
    <n v="64.486000000000004"/>
    <n v="1"/>
    <n v="0.17667397260273973"/>
    <m/>
    <m/>
    <n v="0"/>
    <x v="14"/>
    <n v="-64.486000000000004"/>
    <n v="-1"/>
  </r>
  <r>
    <x v="2247"/>
    <n v="6800469"/>
    <s v="Self-Regist: End-User"/>
    <s v="00680046920797"/>
    <s v="(66) 0824875075"/>
    <s v="831193"/>
    <x v="2"/>
    <n v="64.486000000000004"/>
    <n v="1"/>
    <n v="0.17667397260273973"/>
    <m/>
    <m/>
    <n v="0"/>
    <x v="14"/>
    <n v="-64.486000000000004"/>
    <n v="-1"/>
  </r>
  <r>
    <x v="2248"/>
    <n v="6801625"/>
    <s v="Self-Regist: End-User"/>
    <s v="00680162510797"/>
    <s v="(66) 0956803366"/>
    <s v="821820"/>
    <x v="1"/>
    <n v="64.486000000000004"/>
    <n v="1"/>
    <n v="0.17667397260273973"/>
    <m/>
    <m/>
    <n v="0"/>
    <x v="14"/>
    <n v="-64.486000000000004"/>
    <n v="-1"/>
  </r>
  <r>
    <x v="2249"/>
    <n v="6787644"/>
    <s v="Self-Regist: End-User"/>
    <s v="00678764420797"/>
    <s v="(66) 0930611431"/>
    <s v="821820"/>
    <x v="1"/>
    <n v="64.486000000000004"/>
    <n v="1"/>
    <n v="0.17667397260273973"/>
    <m/>
    <m/>
    <n v="0"/>
    <x v="14"/>
    <n v="-64.486000000000004"/>
    <n v="-1"/>
  </r>
  <r>
    <x v="1219"/>
    <n v="6784598"/>
    <s v="Self-Regist: End-User"/>
    <s v="00678459800797"/>
    <s v="(66) 0917851074"/>
    <s v="821820"/>
    <x v="1"/>
    <n v="64.486000000000004"/>
    <n v="1"/>
    <n v="0.17667397260273973"/>
    <m/>
    <m/>
    <n v="0"/>
    <x v="14"/>
    <n v="-64.486000000000004"/>
    <n v="-1"/>
  </r>
  <r>
    <x v="2250"/>
    <n v="6781013"/>
    <s v="NON-PROFESSIONAL USER"/>
    <s v="00678101390706"/>
    <s v="(66) 0649369070"/>
    <s v="821820"/>
    <x v="1"/>
    <n v="64.486000000000004"/>
    <n v="1"/>
    <n v="0.17667397260273973"/>
    <m/>
    <m/>
    <n v="0"/>
    <x v="14"/>
    <n v="-64.486000000000004"/>
    <n v="-1"/>
  </r>
  <r>
    <x v="2251"/>
    <n v="6785019"/>
    <s v="NON-PROFESSIONAL USER"/>
    <s v="00678501970706"/>
    <s v="(66) 0614413473"/>
    <s v="831193"/>
    <x v="2"/>
    <n v="64.486000000000004"/>
    <n v="1"/>
    <n v="0.17667397260273973"/>
    <m/>
    <m/>
    <n v="0"/>
    <x v="14"/>
    <n v="-64.486000000000004"/>
    <n v="-1"/>
  </r>
  <r>
    <x v="2252"/>
    <n v="6745711"/>
    <s v="Self-Regist: End-User"/>
    <s v="00674571110797"/>
    <s v="(66) 0894695645"/>
    <s v="821820"/>
    <x v="1"/>
    <n v="64.486000000000004"/>
    <n v="1"/>
    <n v="0.17667397260273973"/>
    <m/>
    <m/>
    <n v="0"/>
    <x v="14"/>
    <n v="-64.486000000000004"/>
    <n v="-1"/>
  </r>
  <r>
    <x v="2253"/>
    <n v="6796102"/>
    <s v="Self-Regist: End-User"/>
    <s v="00679610200797"/>
    <s v="(66) 0629827172"/>
    <s v="831193"/>
    <x v="2"/>
    <n v="64.486000000000004"/>
    <n v="1"/>
    <n v="0.17667397260273973"/>
    <m/>
    <m/>
    <n v="0"/>
    <x v="14"/>
    <n v="-64.486000000000004"/>
    <n v="-1"/>
  </r>
  <r>
    <x v="2254"/>
    <n v="6784760"/>
    <s v="Self-Regist: End-User"/>
    <s v="00678476070797"/>
    <s v="(66) 0819614180"/>
    <s v="821820"/>
    <x v="1"/>
    <n v="64.486000000000004"/>
    <n v="1"/>
    <n v="0.17667397260273973"/>
    <m/>
    <m/>
    <n v="0"/>
    <x v="14"/>
    <n v="-64.486000000000004"/>
    <n v="-1"/>
  </r>
  <r>
    <x v="2255"/>
    <n v="41641441"/>
    <s v="NON-PROFESSIONAL USER"/>
    <s v="04164144150706"/>
    <s v="(66) 0660366266"/>
    <s v="821820"/>
    <x v="1"/>
    <n v="64.486000000000004"/>
    <n v="1"/>
    <n v="0.17667397260273973"/>
    <m/>
    <m/>
    <n v="0"/>
    <x v="14"/>
    <n v="-64.486000000000004"/>
    <n v="-1"/>
  </r>
  <r>
    <x v="2256"/>
    <n v="6755712"/>
    <s v="Self-Regist: End-User"/>
    <s v="00675571200797"/>
    <s v="(66) 0899544919"/>
    <s v="821820"/>
    <x v="1"/>
    <n v="64.486000000000004"/>
    <n v="1"/>
    <n v="0.17667397260273973"/>
    <m/>
    <m/>
    <n v="0"/>
    <x v="14"/>
    <n v="-64.486000000000004"/>
    <n v="-1"/>
  </r>
  <r>
    <x v="2257"/>
    <n v="113019126"/>
    <s v="Self-Regist: End-User"/>
    <s v="11301912670797"/>
    <s v="(66) 0968622220"/>
    <s v="831193"/>
    <x v="2"/>
    <n v="64.486000000000004"/>
    <n v="1"/>
    <n v="0.17667397260273973"/>
    <m/>
    <m/>
    <n v="0"/>
    <x v="14"/>
    <n v="-64.486000000000004"/>
    <n v="-1"/>
  </r>
  <r>
    <x v="2258"/>
    <n v="6780437"/>
    <s v="Self-Regist: End-User"/>
    <s v="00678043711797"/>
    <s v="(66) 0654932082"/>
    <s v="821820"/>
    <x v="1"/>
    <n v="64.486000000000004"/>
    <n v="1"/>
    <n v="0.17667397260273973"/>
    <m/>
    <m/>
    <n v="0"/>
    <x v="14"/>
    <n v="-64.486000000000004"/>
    <n v="-1"/>
  </r>
  <r>
    <x v="2259"/>
    <n v="6771896"/>
    <s v="Self-Regist: End-User"/>
    <s v="00677189660797"/>
    <s v="(66) 0968205399"/>
    <s v="821820"/>
    <x v="1"/>
    <n v="64.486000000000004"/>
    <n v="1"/>
    <n v="0.17667397260273973"/>
    <m/>
    <m/>
    <n v="0"/>
    <x v="14"/>
    <n v="-64.486000000000004"/>
    <n v="-1"/>
  </r>
  <r>
    <x v="2260"/>
    <n v="6763404"/>
    <s v="COFFEE/DRINKS/SNACK/BAKERY SHOP"/>
    <s v="00676340440322"/>
    <s v="(66) 0828612242"/>
    <s v="831193"/>
    <x v="2"/>
    <n v="64.486000000000004"/>
    <n v="1"/>
    <n v="0.17667397260273973"/>
    <m/>
    <m/>
    <n v="0"/>
    <x v="14"/>
    <n v="-64.486000000000004"/>
    <n v="-1"/>
  </r>
  <r>
    <x v="2261"/>
    <n v="6787850"/>
    <s v="Self-Regist: End-User"/>
    <s v="00678785040797"/>
    <s v="(66) 0645144787"/>
    <s v="821820"/>
    <x v="1"/>
    <n v="64.486000000000004"/>
    <n v="1"/>
    <n v="0.17667397260273973"/>
    <m/>
    <m/>
    <n v="0"/>
    <x v="14"/>
    <n v="-64.486000000000004"/>
    <n v="-1"/>
  </r>
  <r>
    <x v="2262"/>
    <n v="136001636"/>
    <s v="COFFEE/DRINKS/SNACK/BAKERY SHOP"/>
    <s v="13600163630322"/>
    <s v="(66) 0850006282"/>
    <s v="831193"/>
    <x v="2"/>
    <n v="64.486000000000004"/>
    <n v="1"/>
    <n v="0.17667397260273973"/>
    <m/>
    <m/>
    <n v="0"/>
    <x v="14"/>
    <n v="-64.486000000000004"/>
    <n v="-1"/>
  </r>
  <r>
    <x v="2263"/>
    <n v="6784955"/>
    <s v="NON-PROFESSIONAL USER"/>
    <s v="00678495560706"/>
    <s v="(66) 0635249954"/>
    <s v="821820"/>
    <x v="1"/>
    <n v="64.486000000000004"/>
    <n v="1"/>
    <n v="0.17667397260273973"/>
    <m/>
    <m/>
    <n v="0"/>
    <x v="14"/>
    <n v="-64.486000000000004"/>
    <n v="-1"/>
  </r>
  <r>
    <x v="2264"/>
    <n v="6784249"/>
    <s v="NON-PROFESSIONAL USER"/>
    <s v="00678424910706"/>
    <s v="(66) 0821136646"/>
    <s v="821820"/>
    <x v="1"/>
    <n v="64.486000000000004"/>
    <n v="1"/>
    <n v="0.17667397260273973"/>
    <m/>
    <m/>
    <n v="0"/>
    <x v="14"/>
    <n v="-64.486000000000004"/>
    <n v="-1"/>
  </r>
  <r>
    <x v="2265"/>
    <n v="6783678"/>
    <s v="NON-PROFESSIONAL USER"/>
    <s v="00678367820706"/>
    <s v="(66) 0983711361"/>
    <s v="831193"/>
    <x v="2"/>
    <n v="64.486000000000004"/>
    <n v="1"/>
    <n v="0.17667397260273973"/>
    <m/>
    <m/>
    <n v="0"/>
    <x v="14"/>
    <n v="-64.486000000000004"/>
    <n v="-1"/>
  </r>
  <r>
    <x v="2266"/>
    <n v="6767037"/>
    <s v="Self-Regist: End-User"/>
    <s v="00676703770797"/>
    <s v="(66) 0897007229"/>
    <s v="821820"/>
    <x v="1"/>
    <n v="64.486000000000004"/>
    <n v="1"/>
    <n v="0.17667397260273973"/>
    <m/>
    <m/>
    <n v="0"/>
    <x v="14"/>
    <n v="-64.486000000000004"/>
    <n v="-1"/>
  </r>
  <r>
    <x v="2267"/>
    <n v="6747381"/>
    <s v="Self-Regist: End-User"/>
    <s v="00674738111797"/>
    <s v="(66) 0914125697"/>
    <s v="831193"/>
    <x v="2"/>
    <n v="64.486000000000004"/>
    <n v="1"/>
    <n v="0.17667397260273973"/>
    <m/>
    <m/>
    <n v="0"/>
    <x v="14"/>
    <n v="-64.486000000000004"/>
    <n v="-1"/>
  </r>
  <r>
    <x v="2268"/>
    <n v="6751246"/>
    <s v="Self-Regist: Coffee/Café/Bakery Shop"/>
    <s v="00675124680399"/>
    <s v="(66) 0824594619"/>
    <s v="831193"/>
    <x v="2"/>
    <n v="64.486000000000004"/>
    <n v="1"/>
    <n v="0.17667397260273973"/>
    <m/>
    <m/>
    <n v="0"/>
    <x v="14"/>
    <n v="-64.486000000000004"/>
    <n v="-1"/>
  </r>
  <r>
    <x v="2269"/>
    <n v="6797631"/>
    <s v="Self-Regist: End-User"/>
    <s v="00679763170797"/>
    <s v="(66) 0947702118"/>
    <s v="821820"/>
    <x v="1"/>
    <n v="64.486000000000004"/>
    <n v="1"/>
    <n v="0.17667397260273973"/>
    <m/>
    <m/>
    <n v="0"/>
    <x v="14"/>
    <n v="-64.486000000000004"/>
    <n v="-1"/>
  </r>
  <r>
    <x v="2270"/>
    <n v="6787228"/>
    <s v="Self-Regist: End-User"/>
    <s v="00678722880797"/>
    <s v="(66) 0822839412"/>
    <s v="821820"/>
    <x v="1"/>
    <n v="64.486000000000004"/>
    <n v="1"/>
    <n v="0.17667397260273973"/>
    <m/>
    <m/>
    <n v="0"/>
    <x v="14"/>
    <n v="-64.486000000000004"/>
    <n v="-1"/>
  </r>
  <r>
    <x v="2271"/>
    <n v="6761447"/>
    <s v="INTERNET-CHANNEL END-USER"/>
    <s v="00676144760710"/>
    <s v="(66) 0637955695"/>
    <s v="821820"/>
    <x v="1"/>
    <n v="64.486000000000004"/>
    <n v="1"/>
    <n v="0.17667397260273973"/>
    <m/>
    <m/>
    <n v="0"/>
    <x v="14"/>
    <n v="-64.486000000000004"/>
    <n v="-1"/>
  </r>
  <r>
    <x v="2272"/>
    <n v="41636821"/>
    <s v="NON-PROFESSIONAL USER"/>
    <s v="04163682170706"/>
    <s v="(66) 0831087037"/>
    <s v="821820"/>
    <x v="1"/>
    <n v="64.486000000000004"/>
    <n v="1"/>
    <n v="0.17667397260273973"/>
    <m/>
    <m/>
    <n v="0"/>
    <x v="14"/>
    <n v="-64.486000000000004"/>
    <n v="-1"/>
  </r>
  <r>
    <x v="2273"/>
    <n v="6780802"/>
    <s v="NON-PROFESSIONAL USER"/>
    <s v="00678080230706"/>
    <s v="(66) 0840782038"/>
    <s v="831193"/>
    <x v="2"/>
    <n v="64.486000000000004"/>
    <n v="1"/>
    <n v="0.17667397260273973"/>
    <m/>
    <m/>
    <n v="0"/>
    <x v="14"/>
    <n v="-64.486000000000004"/>
    <n v="-1"/>
  </r>
  <r>
    <x v="2274"/>
    <n v="6789560"/>
    <s v="NON-PROFESSIONAL USER"/>
    <s v="00678956050706"/>
    <s v="(66) 0633085063"/>
    <s v="831193"/>
    <x v="2"/>
    <n v="64.486000000000004"/>
    <n v="1"/>
    <n v="0.17667397260273973"/>
    <m/>
    <m/>
    <n v="0"/>
    <x v="14"/>
    <n v="-64.486000000000004"/>
    <n v="-1"/>
  </r>
  <r>
    <x v="2275"/>
    <n v="41634987"/>
    <s v="JAPANESE FOOD"/>
    <s v="04163498790310"/>
    <s v="(66) 0925550562"/>
    <s v="821820"/>
    <x v="1"/>
    <n v="64.486000000000004"/>
    <n v="1"/>
    <n v="0.17667397260273973"/>
    <m/>
    <m/>
    <n v="0"/>
    <x v="14"/>
    <n v="-64.486000000000004"/>
    <n v="-1"/>
  </r>
  <r>
    <x v="2276"/>
    <n v="6788080"/>
    <s v="Self-Regist: End-User"/>
    <s v="00678808040797"/>
    <s v="(66) 0881431560"/>
    <s v="821820"/>
    <x v="1"/>
    <n v="64.486000000000004"/>
    <n v="1"/>
    <n v="0.17667397260273973"/>
    <m/>
    <m/>
    <n v="0"/>
    <x v="14"/>
    <n v="-64.486000000000004"/>
    <n v="-1"/>
  </r>
  <r>
    <x v="2277"/>
    <n v="6788491"/>
    <s v="Self-Regist: End-User"/>
    <s v="00678849190797"/>
    <s v="(66) 0629924652"/>
    <s v="821820"/>
    <x v="1"/>
    <n v="64.486000000000004"/>
    <n v="1"/>
    <n v="0.17667397260273973"/>
    <m/>
    <m/>
    <n v="0"/>
    <x v="14"/>
    <n v="-64.486000000000004"/>
    <n v="-1"/>
  </r>
  <r>
    <x v="2278"/>
    <n v="6795464"/>
    <s v="Self-Regist: End-User"/>
    <s v="00679546460797"/>
    <s v="(66) 0806946068"/>
    <s v="831193"/>
    <x v="2"/>
    <n v="64.486000000000004"/>
    <n v="1"/>
    <n v="0.17667397260273973"/>
    <m/>
    <m/>
    <n v="0"/>
    <x v="14"/>
    <n v="-64.486000000000004"/>
    <n v="-1"/>
  </r>
  <r>
    <x v="2279"/>
    <n v="52542476"/>
    <s v="Self-Regist: End-User"/>
    <s v="05254247650797"/>
    <s v="(66) 0620650386"/>
    <s v="821820"/>
    <x v="1"/>
    <n v="64.486000000000004"/>
    <n v="1"/>
    <n v="0.17667397260273973"/>
    <m/>
    <m/>
    <n v="0"/>
    <x v="14"/>
    <n v="-64.486000000000004"/>
    <n v="-1"/>
  </r>
  <r>
    <x v="2280"/>
    <n v="6773908"/>
    <s v="NON-PROFESSIONAL USER"/>
    <s v="00677390840706"/>
    <s v="(66) 0985140989"/>
    <s v="821820"/>
    <x v="1"/>
    <n v="64.486000000000004"/>
    <n v="1"/>
    <n v="0.17667397260273973"/>
    <m/>
    <m/>
    <n v="0"/>
    <x v="14"/>
    <n v="-64.486000000000004"/>
    <n v="-1"/>
  </r>
  <r>
    <x v="2281"/>
    <n v="6760850"/>
    <s v="FRUIT &amp; VEGGIE SHOP/STALL"/>
    <s v="00676085030102"/>
    <s v="(66) 0804467555"/>
    <s v="821820"/>
    <x v="1"/>
    <n v="64.486000000000004"/>
    <n v="1"/>
    <n v="0.17667397260273973"/>
    <m/>
    <m/>
    <n v="0"/>
    <x v="14"/>
    <n v="-64.486000000000004"/>
    <n v="-1"/>
  </r>
  <r>
    <x v="2282"/>
    <n v="6794098"/>
    <s v="Self-Regist: End-User"/>
    <s v="00679409840797"/>
    <s v="(66) 0931345471"/>
    <s v="831193"/>
    <x v="2"/>
    <n v="64.486000000000004"/>
    <n v="1"/>
    <n v="0.17667397260273973"/>
    <m/>
    <m/>
    <n v="0"/>
    <x v="14"/>
    <n v="-64.486000000000004"/>
    <n v="-1"/>
  </r>
  <r>
    <x v="2283"/>
    <n v="6760138"/>
    <s v="JAPANESE FOOD"/>
    <s v="00676013860310"/>
    <s v="(66) 0877252776"/>
    <s v="831193"/>
    <x v="2"/>
    <n v="64.486000000000004"/>
    <n v="1"/>
    <n v="0.17667397260273973"/>
    <m/>
    <m/>
    <n v="0"/>
    <x v="14"/>
    <n v="-64.486000000000004"/>
    <n v="-1"/>
  </r>
  <r>
    <x v="2284"/>
    <n v="6771394"/>
    <s v="NON-PROFESSIONAL USER"/>
    <s v="00677139480706"/>
    <s v="(66) 0623048065"/>
    <s v="831193"/>
    <x v="2"/>
    <n v="64.486000000000004"/>
    <n v="1"/>
    <n v="0.17667397260273973"/>
    <m/>
    <m/>
    <n v="0"/>
    <x v="14"/>
    <n v="-64.486000000000004"/>
    <n v="-1"/>
  </r>
  <r>
    <x v="2285"/>
    <n v="41651062"/>
    <s v="Self-Regist: End-User"/>
    <s v="04165106230797"/>
    <s v="(66) 0637836156"/>
    <s v="831193"/>
    <x v="2"/>
    <n v="64.486000000000004"/>
    <n v="1"/>
    <n v="0.17667397260273973"/>
    <m/>
    <m/>
    <n v="0"/>
    <x v="14"/>
    <n v="-64.486000000000004"/>
    <n v="-1"/>
  </r>
  <r>
    <x v="2286"/>
    <n v="6780639"/>
    <s v="NON-PROFESSIONAL USER"/>
    <s v="00678063940706"/>
    <s v="(66) 0649697529"/>
    <s v="831193"/>
    <x v="2"/>
    <n v="64.486000000000004"/>
    <n v="1"/>
    <n v="0.17667397260273973"/>
    <m/>
    <m/>
    <n v="0"/>
    <x v="14"/>
    <n v="-64.486000000000004"/>
    <n v="-1"/>
  </r>
  <r>
    <x v="540"/>
    <n v="6783220"/>
    <s v="NON-PROFESSIONAL USER"/>
    <s v="00678322040706"/>
    <s v="(66) 0983676121"/>
    <s v="821820"/>
    <x v="1"/>
    <n v="64.486000000000004"/>
    <n v="1"/>
    <n v="0.17667397260273973"/>
    <m/>
    <m/>
    <n v="0"/>
    <x v="14"/>
    <n v="-64.486000000000004"/>
    <n v="-1"/>
  </r>
  <r>
    <x v="2287"/>
    <n v="6751499"/>
    <s v="Self-Regist: End-User"/>
    <s v="00675149930797"/>
    <s v="(66) 0966829538"/>
    <s v="821820"/>
    <x v="1"/>
    <n v="64.486000000000004"/>
    <n v="1"/>
    <n v="0.17667397260273973"/>
    <m/>
    <m/>
    <n v="0"/>
    <x v="14"/>
    <n v="-64.486000000000004"/>
    <n v="-1"/>
  </r>
  <r>
    <x v="439"/>
    <n v="6784974"/>
    <s v="Self-Regist: End-User"/>
    <s v="00678497400797"/>
    <s v="(66) 0821916597"/>
    <s v="831193"/>
    <x v="2"/>
    <n v="64.486000000000004"/>
    <n v="1"/>
    <n v="0.17667397260273973"/>
    <m/>
    <m/>
    <n v="0"/>
    <x v="14"/>
    <n v="-64.486000000000004"/>
    <n v="-1"/>
  </r>
  <r>
    <x v="2288"/>
    <n v="6754506"/>
    <s v="NON-PROFESSIONAL USER"/>
    <s v="00675450630706"/>
    <s v="(66) 0923715085"/>
    <s v="831193"/>
    <x v="2"/>
    <n v="64.486000000000004"/>
    <n v="1"/>
    <n v="0.17667397260273973"/>
    <m/>
    <m/>
    <n v="0"/>
    <x v="14"/>
    <n v="-64.486000000000004"/>
    <n v="-1"/>
  </r>
  <r>
    <x v="2289"/>
    <n v="6783369"/>
    <s v="Self-Regist: End-User"/>
    <s v="00678336980797"/>
    <s v="(66) 0931691222"/>
    <s v="831193"/>
    <x v="2"/>
    <n v="64.486000000000004"/>
    <n v="1"/>
    <n v="0.17667397260273973"/>
    <m/>
    <m/>
    <n v="0"/>
    <x v="14"/>
    <n v="-64.486000000000004"/>
    <n v="-1"/>
  </r>
  <r>
    <x v="2290"/>
    <n v="804234049"/>
    <s v="Self-Regist: End-User"/>
    <s v="80423404920797"/>
    <s v="(66) 0991304049"/>
    <s v="821820"/>
    <x v="1"/>
    <n v="64.486000000000004"/>
    <n v="1"/>
    <n v="0.17667397260273973"/>
    <m/>
    <m/>
    <n v="0"/>
    <x v="14"/>
    <n v="-64.486000000000004"/>
    <n v="-1"/>
  </r>
  <r>
    <x v="2291"/>
    <n v="6781805"/>
    <s v="Self-Regist: End-User"/>
    <s v="00678180570797"/>
    <s v="(66) 0842429371"/>
    <s v="821820"/>
    <x v="1"/>
    <n v="64.486000000000004"/>
    <n v="1"/>
    <n v="0.17667397260273973"/>
    <m/>
    <m/>
    <n v="0"/>
    <x v="14"/>
    <n v="-64.486000000000004"/>
    <n v="-1"/>
  </r>
  <r>
    <x v="2292"/>
    <n v="6779410"/>
    <s v="Self-Regist: End-User"/>
    <s v="00677941060797"/>
    <s v="(66) 0838647531"/>
    <s v="821820"/>
    <x v="1"/>
    <n v="64.486000000000004"/>
    <n v="1"/>
    <n v="0.17667397260273973"/>
    <m/>
    <m/>
    <n v="0"/>
    <x v="14"/>
    <n v="-64.486000000000004"/>
    <n v="-1"/>
  </r>
  <r>
    <x v="2293"/>
    <n v="50506511"/>
    <s v="COFFEE/DRINKS/SNACK/BAKERY SHOP"/>
    <s v="05050651140322"/>
    <s v="(66) 0865869971"/>
    <s v="831193"/>
    <x v="2"/>
    <n v="64.486000000000004"/>
    <n v="1"/>
    <n v="0.17667397260273973"/>
    <m/>
    <m/>
    <n v="0"/>
    <x v="14"/>
    <n v="-64.486000000000004"/>
    <n v="-1"/>
  </r>
  <r>
    <x v="2294"/>
    <n v="34557732"/>
    <s v="Self-Regist: End-User"/>
    <s v="03455773250797"/>
    <s v="(66) 0908869196"/>
    <s v="821820"/>
    <x v="1"/>
    <n v="64.486000000000004"/>
    <n v="1"/>
    <n v="0.17667397260273973"/>
    <m/>
    <m/>
    <n v="0"/>
    <x v="14"/>
    <n v="-64.486000000000004"/>
    <n v="-1"/>
  </r>
  <r>
    <x v="2295"/>
    <n v="41641194"/>
    <s v="Self-Regist: End-User"/>
    <s v="04164119480797"/>
    <s v="(66) 0843880457"/>
    <s v="821820"/>
    <x v="1"/>
    <n v="64.486000000000004"/>
    <n v="1"/>
    <n v="0.17667397260273973"/>
    <m/>
    <m/>
    <n v="0"/>
    <x v="14"/>
    <n v="-64.486000000000004"/>
    <n v="-1"/>
  </r>
  <r>
    <x v="2296"/>
    <n v="6782975"/>
    <s v="Self-Regist: End-User"/>
    <s v="00678297520797"/>
    <s v="(66) 0947088324"/>
    <s v="821820"/>
    <x v="1"/>
    <n v="64.486000000000004"/>
    <n v="1"/>
    <n v="0.17667397260273973"/>
    <m/>
    <m/>
    <n v="0"/>
    <x v="14"/>
    <n v="-64.486000000000004"/>
    <n v="-1"/>
  </r>
  <r>
    <x v="2297"/>
    <n v="6780327"/>
    <s v="Self-Regist: End-User"/>
    <s v="00678032710797"/>
    <s v="(66) 0834932759"/>
    <s v="831193"/>
    <x v="2"/>
    <n v="64.486000000000004"/>
    <n v="1"/>
    <n v="0.17667397260273973"/>
    <m/>
    <m/>
    <n v="0"/>
    <x v="14"/>
    <n v="-64.486000000000004"/>
    <n v="-1"/>
  </r>
  <r>
    <x v="2298"/>
    <n v="6768099"/>
    <s v="NON-PROFESSIONAL USER"/>
    <s v="00676809911706"/>
    <s v="(66) 0931355110"/>
    <s v="821820"/>
    <x v="1"/>
    <n v="64.486000000000004"/>
    <n v="1"/>
    <n v="0.17667397260273973"/>
    <m/>
    <m/>
    <n v="0"/>
    <x v="14"/>
    <n v="-64.486000000000004"/>
    <n v="-1"/>
  </r>
  <r>
    <x v="2299"/>
    <n v="41636831"/>
    <s v="Self-Regist: End-User"/>
    <s v="04163683100797"/>
    <s v="(66) 0992686097"/>
    <s v="821820"/>
    <x v="1"/>
    <n v="64.486000000000004"/>
    <n v="1"/>
    <n v="0.17667397260273973"/>
    <m/>
    <m/>
    <n v="0"/>
    <x v="14"/>
    <n v="-64.486000000000004"/>
    <n v="-1"/>
  </r>
  <r>
    <x v="2300"/>
    <n v="41628380"/>
    <s v="MINIMART"/>
    <s v="04162838012106"/>
    <s v="(66) 0916350181"/>
    <s v="831193"/>
    <x v="2"/>
    <n v="64.486000000000004"/>
    <n v="1"/>
    <n v="0.17667397260273973"/>
    <m/>
    <m/>
    <n v="0"/>
    <x v="14"/>
    <n v="-64.486000000000004"/>
    <n v="-1"/>
  </r>
  <r>
    <x v="2301"/>
    <n v="41644348"/>
    <s v="NON-PROFESSIONAL USER"/>
    <s v="04164434860706"/>
    <s v="(66) 0882647079"/>
    <s v="831193"/>
    <x v="2"/>
    <n v="64.486000000000004"/>
    <n v="1"/>
    <n v="0.17667397260273973"/>
    <m/>
    <m/>
    <n v="0"/>
    <x v="14"/>
    <n v="-64.486000000000004"/>
    <n v="-1"/>
  </r>
  <r>
    <x v="2302"/>
    <n v="6790810"/>
    <s v="NON-PROFESSIONAL USER"/>
    <s v="00679081080706"/>
    <s v="(66) 0850300124"/>
    <s v="821820"/>
    <x v="1"/>
    <n v="64.486000000000004"/>
    <n v="1"/>
    <n v="0.17667397260273973"/>
    <m/>
    <m/>
    <n v="0"/>
    <x v="14"/>
    <n v="-64.486000000000004"/>
    <n v="-1"/>
  </r>
  <r>
    <x v="2303"/>
    <n v="6623906"/>
    <s v="NON-PROFESSIONAL USER"/>
    <s v="00662390632706"/>
    <m/>
    <s v="821820"/>
    <x v="1"/>
    <n v="64.486000000000004"/>
    <n v="1"/>
    <n v="0.17667397260273973"/>
    <m/>
    <m/>
    <n v="0"/>
    <x v="14"/>
    <n v="-64.486000000000004"/>
    <n v="-1"/>
  </r>
  <r>
    <x v="2304"/>
    <n v="6768924"/>
    <s v="NON-PROFESSIONAL USER"/>
    <s v="00676892410706"/>
    <s v="(66) 0954508285"/>
    <s v="821820"/>
    <x v="1"/>
    <n v="64.486000000000004"/>
    <n v="1"/>
    <n v="0.17667397260273973"/>
    <m/>
    <m/>
    <n v="0"/>
    <x v="14"/>
    <n v="-64.486000000000004"/>
    <n v="-1"/>
  </r>
  <r>
    <x v="2305"/>
    <n v="6762111"/>
    <s v="Self-Regist: Coffee/Café/Bakery Shop"/>
    <s v="00676211100399"/>
    <s v="(66) 0616144478"/>
    <s v="821820"/>
    <x v="1"/>
    <n v="64.486000000000004"/>
    <n v="1"/>
    <n v="0.17667397260273973"/>
    <m/>
    <m/>
    <n v="0"/>
    <x v="14"/>
    <n v="-64.486000000000004"/>
    <n v="-1"/>
  </r>
  <r>
    <x v="2306"/>
    <n v="6755636"/>
    <s v="NON-PROFESSIONAL USER"/>
    <s v="00675563640706"/>
    <s v="(66) 0802427450"/>
    <s v="821820"/>
    <x v="1"/>
    <n v="64.486000000000004"/>
    <n v="1"/>
    <n v="0.17667397260273973"/>
    <m/>
    <m/>
    <n v="0"/>
    <x v="14"/>
    <n v="-64.486000000000004"/>
    <n v="-1"/>
  </r>
  <r>
    <x v="2307"/>
    <n v="6790694"/>
    <s v="NON-PROFESSIONAL USER"/>
    <s v="00679069401706"/>
    <s v="(66) 0869239597"/>
    <s v="831193"/>
    <x v="2"/>
    <n v="64.486000000000004"/>
    <n v="1"/>
    <n v="0.17667397260273973"/>
    <m/>
    <m/>
    <n v="0"/>
    <x v="14"/>
    <n v="-64.486000000000004"/>
    <n v="-1"/>
  </r>
  <r>
    <x v="2308"/>
    <n v="6155186"/>
    <s v="NON-PROFESSIONAL USER"/>
    <s v="0615518660706"/>
    <s v="(66) 0865868341"/>
    <s v="821820"/>
    <x v="1"/>
    <n v="64.486000000000004"/>
    <n v="1"/>
    <n v="0.17667397260273973"/>
    <m/>
    <m/>
    <n v="0"/>
    <x v="14"/>
    <n v="-64.486000000000004"/>
    <n v="-1"/>
  </r>
  <r>
    <x v="2309"/>
    <n v="6040910"/>
    <s v="SMALL RETAIL SHOP/STALL"/>
    <s v="0604091082101"/>
    <s v="(66) 0840436841"/>
    <s v="821820"/>
    <x v="1"/>
    <n v="64.486000000000004"/>
    <n v="1"/>
    <n v="0.17667397260273973"/>
    <m/>
    <m/>
    <n v="0"/>
    <x v="14"/>
    <n v="-64.486000000000004"/>
    <n v="-1"/>
  </r>
  <r>
    <x v="2310"/>
    <n v="34552681"/>
    <s v="NON-PROFESSIONAL USER"/>
    <s v="03455268190706"/>
    <s v="(66) 0932717246"/>
    <s v="821820"/>
    <x v="1"/>
    <n v="64.486000000000004"/>
    <n v="1"/>
    <n v="0.17667397260273973"/>
    <m/>
    <m/>
    <n v="0"/>
    <x v="14"/>
    <n v="-64.486000000000004"/>
    <n v="-1"/>
  </r>
  <r>
    <x v="2311"/>
    <n v="6766498"/>
    <s v="Self-Regist: End-User"/>
    <s v="00676649840797"/>
    <s v="(66) 0942569411"/>
    <s v="821820"/>
    <x v="1"/>
    <n v="64.486000000000004"/>
    <n v="1"/>
    <n v="0.17667397260273973"/>
    <m/>
    <m/>
    <n v="0"/>
    <x v="14"/>
    <n v="-64.486000000000004"/>
    <n v="-1"/>
  </r>
  <r>
    <x v="2312"/>
    <n v="6792696"/>
    <s v="NON-PROFESSIONAL USER"/>
    <s v="00679269650706"/>
    <s v="(66) 0948308877"/>
    <s v="831193"/>
    <x v="2"/>
    <n v="64.486000000000004"/>
    <n v="1"/>
    <n v="0.17667397260273973"/>
    <m/>
    <m/>
    <n v="0"/>
    <x v="14"/>
    <n v="-64.486000000000004"/>
    <n v="-1"/>
  </r>
  <r>
    <x v="2313"/>
    <n v="23772511"/>
    <s v="NON-PROFESSIONAL USER"/>
    <s v="2377251190706"/>
    <s v="(66) 0882669314"/>
    <s v="821820"/>
    <x v="1"/>
    <n v="64.486000000000004"/>
    <n v="1"/>
    <n v="0.17667397260273973"/>
    <m/>
    <m/>
    <n v="0"/>
    <x v="14"/>
    <n v="-64.486000000000004"/>
    <n v="-1"/>
  </r>
  <r>
    <x v="2023"/>
    <n v="6780464"/>
    <s v="COFFEE/DRINKS/SNACK/BAKERY SHOP"/>
    <s v="00678046420322"/>
    <s v="(66) 0844892062"/>
    <s v="821820"/>
    <x v="1"/>
    <n v="64.486000000000004"/>
    <n v="1"/>
    <n v="0.17667397260273973"/>
    <m/>
    <m/>
    <n v="0"/>
    <x v="14"/>
    <n v="-64.486000000000004"/>
    <n v="-1"/>
  </r>
  <r>
    <x v="2023"/>
    <n v="6780464"/>
    <s v="COFFEE/DRINKS/SNACK/BAKERY SHOP"/>
    <s v="00678046420322"/>
    <s v="(66) 0844892062"/>
    <s v="831193"/>
    <x v="2"/>
    <n v="64.486000000000004"/>
    <n v="1"/>
    <n v="0.17667397260273973"/>
    <m/>
    <m/>
    <n v="0"/>
    <x v="14"/>
    <n v="-64.486000000000004"/>
    <n v="-1"/>
  </r>
  <r>
    <x v="2314"/>
    <n v="6090498"/>
    <s v="FOUNDATION/ASSOCIATION/ROTARY"/>
    <s v="0609049870505"/>
    <s v="(66) 0947522009"/>
    <s v="821820"/>
    <x v="1"/>
    <n v="64.486000000000004"/>
    <n v="1"/>
    <n v="0.17667397260273973"/>
    <m/>
    <m/>
    <n v="0"/>
    <x v="14"/>
    <n v="-64.486000000000004"/>
    <n v="-1"/>
  </r>
  <r>
    <x v="2315"/>
    <n v="6171123"/>
    <s v="SMALL RETAIL SHOP/STALL"/>
    <s v="0617112370101"/>
    <s v="(66) 0875787745"/>
    <s v="831193"/>
    <x v="2"/>
    <n v="64.486000000000004"/>
    <n v="1"/>
    <n v="0.17667397260273973"/>
    <m/>
    <m/>
    <n v="0"/>
    <x v="14"/>
    <n v="-64.486000000000004"/>
    <n v="-1"/>
  </r>
  <r>
    <x v="2316"/>
    <n v="6730497"/>
    <s v="COFFEE/DRINKS/SNACK KIOSK"/>
    <s v="00673049732332"/>
    <s v="(66) 0846722288"/>
    <s v="821820"/>
    <x v="1"/>
    <n v="64.486000000000004"/>
    <n v="1"/>
    <n v="0.17667397260273973"/>
    <m/>
    <m/>
    <n v="0"/>
    <x v="14"/>
    <n v="-64.486000000000004"/>
    <n v="-1"/>
  </r>
  <r>
    <x v="2317"/>
    <n v="6770679"/>
    <s v="NON-PROFESSIONAL USER"/>
    <s v="00677067920706"/>
    <s v="(66) 0966633543"/>
    <s v="831193"/>
    <x v="2"/>
    <n v="64.486000000000004"/>
    <n v="1"/>
    <n v="0.17667397260273973"/>
    <m/>
    <m/>
    <n v="0"/>
    <x v="14"/>
    <n v="-64.486000000000004"/>
    <n v="-1"/>
  </r>
  <r>
    <x v="2318"/>
    <n v="34556672"/>
    <s v="NON-PROFESSIONAL USER"/>
    <s v="03455667211706"/>
    <s v="(66) 0857151380"/>
    <s v="831193"/>
    <x v="2"/>
    <n v="64.486000000000004"/>
    <n v="1"/>
    <n v="0.17667397260273973"/>
    <m/>
    <m/>
    <n v="0"/>
    <x v="14"/>
    <n v="-64.486000000000004"/>
    <n v="-1"/>
  </r>
  <r>
    <x v="2319"/>
    <n v="6773184"/>
    <s v="NON-PROFESSIONAL USER"/>
    <s v="00677318460706"/>
    <s v="(66) 0642260915"/>
    <s v="821820"/>
    <x v="1"/>
    <n v="64.486000000000004"/>
    <n v="1"/>
    <n v="0.17667397260273973"/>
    <m/>
    <m/>
    <n v="0"/>
    <x v="14"/>
    <n v="-64.486000000000004"/>
    <n v="-1"/>
  </r>
  <r>
    <x v="2320"/>
    <n v="87050209"/>
    <s v="Self-Regist: End-User"/>
    <s v="08705020900797"/>
    <s v="(66) 0979493707"/>
    <s v="821820"/>
    <x v="1"/>
    <n v="64.486000000000004"/>
    <n v="1"/>
    <n v="0.17667397260273973"/>
    <m/>
    <m/>
    <n v="0"/>
    <x v="14"/>
    <n v="-64.486000000000004"/>
    <n v="-1"/>
  </r>
  <r>
    <x v="2321"/>
    <n v="6758199"/>
    <s v="KOREAN FOOD"/>
    <s v="00675819980311"/>
    <s v="(66) 0939155669"/>
    <s v="821820"/>
    <x v="1"/>
    <n v="64.486000000000004"/>
    <n v="1"/>
    <n v="0.17667397260273973"/>
    <m/>
    <m/>
    <n v="0"/>
    <x v="14"/>
    <n v="-64.486000000000004"/>
    <n v="-1"/>
  </r>
  <r>
    <x v="2322"/>
    <n v="6737098"/>
    <s v="NOODLE FOOD SHOP"/>
    <s v="00673709820319"/>
    <s v="(66) 0869138789"/>
    <s v="821820"/>
    <x v="1"/>
    <n v="64.486000000000004"/>
    <n v="1"/>
    <n v="0.17667397260273973"/>
    <m/>
    <m/>
    <n v="0"/>
    <x v="14"/>
    <n v="-64.486000000000004"/>
    <n v="-1"/>
  </r>
  <r>
    <x v="2323"/>
    <n v="107014312"/>
    <s v="NOODLE FOOD SHOP"/>
    <s v="10701431200319"/>
    <s v="(66) 0819984407"/>
    <s v="821820"/>
    <x v="1"/>
    <n v="64.486000000000004"/>
    <n v="1"/>
    <n v="0.17667397260273973"/>
    <m/>
    <m/>
    <n v="0"/>
    <x v="14"/>
    <n v="-64.486000000000004"/>
    <n v="-1"/>
  </r>
  <r>
    <x v="2324"/>
    <n v="6753684"/>
    <s v="Self-Regist: End-User"/>
    <s v="00675368460797"/>
    <s v="(66) 0987419468"/>
    <s v="831193"/>
    <x v="2"/>
    <n v="64.486000000000004"/>
    <n v="1"/>
    <n v="0.17667397260273973"/>
    <m/>
    <m/>
    <n v="0"/>
    <x v="14"/>
    <n v="-64.486000000000004"/>
    <n v="-1"/>
  </r>
  <r>
    <x v="2325"/>
    <n v="6764245"/>
    <s v="NOODLE FOOD SHOP"/>
    <s v="00676424512319"/>
    <s v="(66) 0618086619"/>
    <s v="831193"/>
    <x v="2"/>
    <n v="64.486000000000004"/>
    <n v="1"/>
    <n v="0.17667397260273973"/>
    <m/>
    <m/>
    <n v="0"/>
    <x v="14"/>
    <n v="-64.486000000000004"/>
    <n v="-1"/>
  </r>
  <r>
    <x v="2326"/>
    <n v="6767921"/>
    <s v="OTHER ASIAN FOOD"/>
    <s v="00676792180326"/>
    <s v="(66) 0816513671"/>
    <s v="821820"/>
    <x v="1"/>
    <n v="64.486000000000004"/>
    <n v="1"/>
    <n v="0.17667397260273973"/>
    <m/>
    <m/>
    <n v="0"/>
    <x v="14"/>
    <n v="-64.486000000000004"/>
    <n v="-1"/>
  </r>
  <r>
    <x v="2327"/>
    <n v="6722608"/>
    <s v="NON-PROFESSIONAL USER"/>
    <s v="00672260830706"/>
    <s v="(66) 0863822942"/>
    <s v="821820"/>
    <x v="1"/>
    <n v="64.486000000000004"/>
    <n v="1"/>
    <n v="0.17667397260273973"/>
    <m/>
    <m/>
    <n v="0"/>
    <x v="14"/>
    <n v="-64.486000000000004"/>
    <n v="-1"/>
  </r>
  <r>
    <x v="2328"/>
    <n v="6787904"/>
    <s v="NON-PROFESSIONAL USER"/>
    <s v="00678790410706"/>
    <s v="(66) 0828941118"/>
    <s v="831193"/>
    <x v="2"/>
    <n v="64.486000000000004"/>
    <n v="1"/>
    <n v="0.17667397260273973"/>
    <m/>
    <m/>
    <n v="0"/>
    <x v="14"/>
    <n v="-64.486000000000004"/>
    <n v="-1"/>
  </r>
  <r>
    <x v="2329"/>
    <n v="34048199"/>
    <s v="SMALL RETAIL SHOP/STALL"/>
    <s v="3404819921101"/>
    <m/>
    <s v="821820"/>
    <x v="1"/>
    <n v="64.486000000000004"/>
    <n v="1"/>
    <n v="0.17667397260273973"/>
    <m/>
    <m/>
    <n v="0"/>
    <x v="14"/>
    <n v="-64.486000000000004"/>
    <n v="-1"/>
  </r>
  <r>
    <x v="2330"/>
    <n v="6722315"/>
    <s v="THAI SPECIAL FOOD SHOP"/>
    <s v="00672231550327"/>
    <s v="(66) 0897590621"/>
    <s v="821820"/>
    <x v="1"/>
    <n v="64.486000000000004"/>
    <n v="1"/>
    <n v="0.17667397260273973"/>
    <m/>
    <m/>
    <n v="0"/>
    <x v="14"/>
    <n v="-64.486000000000004"/>
    <n v="-1"/>
  </r>
  <r>
    <x v="2331"/>
    <n v="41632250"/>
    <s v="NOODLE FOOD SHOP"/>
    <s v="04163225060319"/>
    <s v="(66) 0991482781"/>
    <s v="821820"/>
    <x v="1"/>
    <n v="64.486000000000004"/>
    <n v="1"/>
    <n v="0.17667397260273973"/>
    <m/>
    <m/>
    <n v="0"/>
    <x v="14"/>
    <n v="-64.486000000000004"/>
    <n v="-1"/>
  </r>
  <r>
    <x v="2332"/>
    <n v="6728529"/>
    <s v="OTHER STREET FOOD SHOP"/>
    <s v="00672852910328"/>
    <s v="(66) 0801230299"/>
    <s v="821820"/>
    <x v="1"/>
    <n v="64.486000000000004"/>
    <n v="1"/>
    <n v="0.17667397260273973"/>
    <m/>
    <m/>
    <n v="0"/>
    <x v="14"/>
    <n v="-64.486000000000004"/>
    <n v="-1"/>
  </r>
  <r>
    <x v="2333"/>
    <n v="6165166"/>
    <s v="VARIETY FOOD SHOP"/>
    <s v="0616516650318"/>
    <s v="(66) 0946253664"/>
    <s v="831193"/>
    <x v="2"/>
    <n v="64.486000000000004"/>
    <n v="1"/>
    <n v="0.17667397260273973"/>
    <m/>
    <m/>
    <n v="0"/>
    <x v="14"/>
    <n v="-64.486000000000004"/>
    <n v="-1"/>
  </r>
  <r>
    <x v="2334"/>
    <n v="87028222"/>
    <s v="NON-PROFESSIONAL USER"/>
    <s v="08702822230706"/>
    <s v="(66) 0910712362"/>
    <s v="821820"/>
    <x v="1"/>
    <n v="64.486000000000004"/>
    <n v="1"/>
    <n v="0.17667397260273973"/>
    <m/>
    <m/>
    <n v="0"/>
    <x v="14"/>
    <n v="-64.486000000000004"/>
    <n v="-1"/>
  </r>
  <r>
    <x v="2335"/>
    <n v="6058872"/>
    <s v="OFFICE (GOVERNMENT SECTOR)"/>
    <s v="0605887221503"/>
    <s v="(66) 0841514518"/>
    <s v="821820"/>
    <x v="1"/>
    <n v="64.486000000000004"/>
    <n v="1"/>
    <n v="0.17667397260273973"/>
    <m/>
    <m/>
    <n v="0"/>
    <x v="14"/>
    <n v="-64.486000000000004"/>
    <n v="-1"/>
  </r>
  <r>
    <x v="2336"/>
    <n v="34554798"/>
    <s v="SMALL RETAIL SHOP/STALL"/>
    <s v="03455479870101"/>
    <s v="(66) 0946433332"/>
    <s v="821820"/>
    <x v="1"/>
    <n v="64.486000000000004"/>
    <n v="1"/>
    <n v="0.17667397260273973"/>
    <m/>
    <m/>
    <n v="0"/>
    <x v="14"/>
    <n v="-64.486000000000004"/>
    <n v="-1"/>
  </r>
  <r>
    <x v="2337"/>
    <n v="67044426"/>
    <s v="PORK PAN/BARBECUE/SUKI"/>
    <s v="06704442621317"/>
    <s v="(66) 0902765040"/>
    <s v="821820"/>
    <x v="1"/>
    <n v="64.486000000000004"/>
    <n v="1"/>
    <n v="0.17667397260273973"/>
    <m/>
    <m/>
    <n v="0"/>
    <x v="14"/>
    <n v="-64.486000000000004"/>
    <n v="-1"/>
  </r>
  <r>
    <x v="1421"/>
    <n v="6793339"/>
    <s v="THAI FOOD"/>
    <s v="00679333930306"/>
    <s v="(66) 0843701021"/>
    <s v="821820"/>
    <x v="1"/>
    <n v="64.486000000000004"/>
    <n v="1"/>
    <n v="0.17667397260273973"/>
    <m/>
    <m/>
    <n v="0"/>
    <x v="14"/>
    <n v="-64.486000000000004"/>
    <n v="-1"/>
  </r>
  <r>
    <x v="2338"/>
    <n v="6741132"/>
    <s v="VARIETY FOOD SHOP"/>
    <s v="00674113220318"/>
    <s v="(66) 0637912530"/>
    <s v="821820"/>
    <x v="1"/>
    <n v="64.486000000000004"/>
    <n v="1"/>
    <n v="0.17667397260273973"/>
    <m/>
    <m/>
    <n v="0"/>
    <x v="14"/>
    <n v="-64.486000000000004"/>
    <n v="-1"/>
  </r>
  <r>
    <x v="2339"/>
    <n v="41608621"/>
    <s v="THAI FOOD"/>
    <s v="04160862111306"/>
    <s v="(66) 0999512665"/>
    <s v="821820"/>
    <x v="1"/>
    <n v="64.486000000000004"/>
    <n v="1"/>
    <n v="0.17667397260273973"/>
    <m/>
    <m/>
    <n v="0"/>
    <x v="14"/>
    <n v="-64.486000000000004"/>
    <n v="-1"/>
  </r>
  <r>
    <x v="2340"/>
    <n v="6167688"/>
    <s v="CATERING BUSINESS"/>
    <s v="0616768810323"/>
    <s v="(66) 0807923563"/>
    <s v="831193"/>
    <x v="2"/>
    <n v="64.486000000000004"/>
    <n v="1"/>
    <n v="0.17667397260273973"/>
    <m/>
    <m/>
    <n v="0"/>
    <x v="14"/>
    <n v="-64.486000000000004"/>
    <n v="-1"/>
  </r>
  <r>
    <x v="2341"/>
    <n v="41007020"/>
    <s v="OTHER NON-FOOD SHOP"/>
    <s v="4100702011230"/>
    <s v="(66) 0856166447"/>
    <s v="831193"/>
    <x v="2"/>
    <n v="64.486000000000004"/>
    <n v="1"/>
    <n v="0.17667397260273973"/>
    <m/>
    <m/>
    <n v="0"/>
    <x v="14"/>
    <n v="-64.486000000000004"/>
    <n v="-1"/>
  </r>
  <r>
    <x v="2342"/>
    <n v="6790077"/>
    <s v="DRUGS STORE"/>
    <s v="00679007720104"/>
    <s v="(66) 0815543001"/>
    <s v="831193"/>
    <x v="2"/>
    <n v="64.486000000000004"/>
    <n v="1"/>
    <n v="0.17667397260273973"/>
    <m/>
    <m/>
    <n v="0"/>
    <x v="14"/>
    <n v="-64.486000000000004"/>
    <n v="-1"/>
  </r>
  <r>
    <x v="2343"/>
    <n v="6793411"/>
    <s v="NON-PROFESSIONAL USER"/>
    <s v="00679341190706"/>
    <s v="(66) 0907999242"/>
    <s v="821820"/>
    <x v="1"/>
    <n v="64.486000000000004"/>
    <n v="1"/>
    <n v="0.17667397260273973"/>
    <m/>
    <m/>
    <n v="0"/>
    <x v="14"/>
    <n v="-64.486000000000004"/>
    <n v="-1"/>
  </r>
  <r>
    <x v="2344"/>
    <n v="50513430"/>
    <s v="NON-PROFESSIONAL USER"/>
    <s v="05051343040706"/>
    <s v="(66) 0882616791"/>
    <s v="831193"/>
    <x v="2"/>
    <n v="64.486000000000004"/>
    <n v="1"/>
    <n v="0.17667397260273973"/>
    <m/>
    <m/>
    <n v="0"/>
    <x v="14"/>
    <n v="-64.486000000000004"/>
    <n v="-1"/>
  </r>
  <r>
    <x v="2345"/>
    <n v="6770299"/>
    <s v="NON-PROFESSIONAL USER"/>
    <s v="00677029910706"/>
    <s v="(66) 0869108355"/>
    <s v="821820"/>
    <x v="1"/>
    <n v="64.486000000000004"/>
    <n v="1"/>
    <n v="0.17667397260273973"/>
    <m/>
    <m/>
    <n v="0"/>
    <x v="14"/>
    <n v="-64.486000000000004"/>
    <n v="-1"/>
  </r>
  <r>
    <x v="2346"/>
    <n v="6776113"/>
    <s v="NON-PROFESSIONAL USER"/>
    <s v="00677611340706"/>
    <s v="(66) 0861930657"/>
    <s v="821820"/>
    <x v="1"/>
    <n v="64.486000000000004"/>
    <n v="1"/>
    <n v="0.17667397260273973"/>
    <m/>
    <m/>
    <n v="0"/>
    <x v="14"/>
    <n v="-64.486000000000004"/>
    <n v="-1"/>
  </r>
  <r>
    <x v="2347"/>
    <n v="6755572"/>
    <s v="NON-PROFESSIONAL USER"/>
    <s v="00675557230706"/>
    <s v="(66) 0804969517"/>
    <s v="821820"/>
    <x v="1"/>
    <n v="64.486000000000004"/>
    <n v="1"/>
    <n v="0.17667397260273973"/>
    <m/>
    <m/>
    <n v="0"/>
    <x v="14"/>
    <n v="-64.486000000000004"/>
    <n v="-1"/>
  </r>
  <r>
    <x v="2348"/>
    <n v="50532475"/>
    <s v="Self-Regist: End-User"/>
    <s v="05053247511797"/>
    <s v="(66) 0656419755"/>
    <s v="821820"/>
    <x v="1"/>
    <n v="64.486000000000004"/>
    <n v="1"/>
    <n v="0.17667397260273973"/>
    <m/>
    <m/>
    <n v="0"/>
    <x v="14"/>
    <n v="-64.486000000000004"/>
    <n v="-1"/>
  </r>
  <r>
    <x v="2349"/>
    <n v="6775500"/>
    <s v="Self-Regist: End-User"/>
    <s v="00677550050797"/>
    <s v="(66) 0864367170"/>
    <s v="821820"/>
    <x v="1"/>
    <n v="64.486000000000004"/>
    <n v="1"/>
    <n v="0.17667397260273973"/>
    <m/>
    <m/>
    <n v="0"/>
    <x v="14"/>
    <n v="-64.486000000000004"/>
    <n v="-1"/>
  </r>
  <r>
    <x v="2350"/>
    <n v="6741679"/>
    <s v="INTERNET-NON FOOD RETAILER"/>
    <s v="00674167990725"/>
    <s v="(66) 0807902020"/>
    <s v="821820"/>
    <x v="1"/>
    <n v="64.486000000000004"/>
    <n v="1"/>
    <n v="0.17667397260273973"/>
    <m/>
    <m/>
    <n v="0"/>
    <x v="14"/>
    <n v="-64.486000000000004"/>
    <n v="-1"/>
  </r>
  <r>
    <x v="2351"/>
    <n v="6168390"/>
    <s v="SMALL RETAIL SHOP/STALL"/>
    <s v="0616839050101"/>
    <s v="N/A"/>
    <s v="831193"/>
    <x v="2"/>
    <n v="64.486000000000004"/>
    <n v="1"/>
    <n v="0.17667397260273973"/>
    <m/>
    <m/>
    <n v="0"/>
    <x v="14"/>
    <n v="-64.486000000000004"/>
    <n v="-1"/>
  </r>
  <r>
    <x v="2352"/>
    <n v="41638019"/>
    <s v="NOODLE FOOD SHOP"/>
    <s v="04163801911319"/>
    <s v="(66) 0644984222"/>
    <s v="831193"/>
    <x v="2"/>
    <n v="64.486000000000004"/>
    <n v="1"/>
    <n v="0.17667397260273973"/>
    <m/>
    <m/>
    <n v="0"/>
    <x v="14"/>
    <n v="-64.486000000000004"/>
    <n v="-1"/>
  </r>
  <r>
    <x v="2353"/>
    <n v="41643909"/>
    <s v="NON-PROFESSIONAL USER"/>
    <s v="04164390960706"/>
    <s v="(66) 0955198996"/>
    <s v="821820"/>
    <x v="1"/>
    <n v="64.486000000000004"/>
    <n v="1"/>
    <n v="0.17667397260273973"/>
    <m/>
    <m/>
    <n v="0"/>
    <x v="14"/>
    <n v="-64.486000000000004"/>
    <n v="-1"/>
  </r>
  <r>
    <x v="2354"/>
    <n v="6780347"/>
    <s v="NON-PROFESSIONAL USER"/>
    <s v="00678034790706"/>
    <s v="(66) 0650123900"/>
    <s v="821820"/>
    <x v="1"/>
    <n v="64.486000000000004"/>
    <n v="1"/>
    <n v="0.17667397260273973"/>
    <m/>
    <m/>
    <n v="0"/>
    <x v="14"/>
    <n v="-64.486000000000004"/>
    <n v="-1"/>
  </r>
  <r>
    <x v="2355"/>
    <n v="25054595"/>
    <s v="NON-PROFESSIONAL USER"/>
    <s v="2505459580706"/>
    <s v="(66) 0838022464"/>
    <s v="821820"/>
    <x v="1"/>
    <n v="64.486000000000004"/>
    <n v="1"/>
    <n v="0.17667397260273973"/>
    <m/>
    <m/>
    <n v="0"/>
    <x v="14"/>
    <n v="-64.486000000000004"/>
    <n v="-1"/>
  </r>
  <r>
    <x v="2356"/>
    <n v="50523545"/>
    <s v="RICE FOOD KIOSK"/>
    <s v="05052354520329"/>
    <s v="(66) 0927833925"/>
    <s v="821820"/>
    <x v="1"/>
    <n v="64.486000000000004"/>
    <n v="1"/>
    <n v="0.17667397260273973"/>
    <m/>
    <m/>
    <n v="0"/>
    <x v="14"/>
    <n v="-64.486000000000004"/>
    <n v="-1"/>
  </r>
  <r>
    <x v="2357"/>
    <n v="6792012"/>
    <s v="Self-Regist: End-User"/>
    <s v="00679201280797"/>
    <s v="(66) 0903218738"/>
    <s v="821820"/>
    <x v="1"/>
    <n v="64.486000000000004"/>
    <n v="1"/>
    <n v="0.17667397260273973"/>
    <m/>
    <m/>
    <n v="0"/>
    <x v="14"/>
    <n v="-64.486000000000004"/>
    <n v="-1"/>
  </r>
  <r>
    <x v="2358"/>
    <n v="6019953"/>
    <s v="SMALL RETAIL SHOP/STALL"/>
    <s v="0601995322101"/>
    <s v="(66) 0810264268"/>
    <s v="821820"/>
    <x v="1"/>
    <n v="64.486000000000004"/>
    <n v="1"/>
    <n v="0.17667397260273973"/>
    <m/>
    <m/>
    <n v="0"/>
    <x v="14"/>
    <n v="-64.486000000000004"/>
    <n v="-1"/>
  </r>
  <r>
    <x v="2359"/>
    <n v="6618580"/>
    <s v="NON-PROFESSIONAL USER"/>
    <s v="0661858050706"/>
    <s v="(66) 0992919164"/>
    <s v="821820"/>
    <x v="1"/>
    <n v="64.486000000000004"/>
    <n v="1"/>
    <n v="0.17667397260273973"/>
    <m/>
    <m/>
    <n v="0"/>
    <x v="14"/>
    <n v="-64.486000000000004"/>
    <n v="-1"/>
  </r>
  <r>
    <x v="2360"/>
    <n v="41630881"/>
    <s v="BAKERY SHOP"/>
    <s v="04163088160321"/>
    <s v="(66) 0619989895"/>
    <s v="831193"/>
    <x v="2"/>
    <n v="64.486000000000004"/>
    <n v="1"/>
    <n v="0.17667397260273973"/>
    <m/>
    <m/>
    <n v="0"/>
    <x v="14"/>
    <n v="-64.486000000000004"/>
    <n v="-1"/>
  </r>
  <r>
    <x v="2361"/>
    <n v="6787284"/>
    <s v="Self-Regist: End-User"/>
    <s v="00678728490797"/>
    <s v="(66) 0917306522"/>
    <s v="831193"/>
    <x v="2"/>
    <n v="64.486000000000004"/>
    <n v="1"/>
    <n v="0.17667397260273973"/>
    <m/>
    <m/>
    <n v="0"/>
    <x v="14"/>
    <n v="-64.486000000000004"/>
    <n v="-1"/>
  </r>
  <r>
    <x v="2362"/>
    <n v="6788299"/>
    <s v="Self-Regist: End-User"/>
    <s v="00678829910797"/>
    <s v="(66) 0984373895"/>
    <s v="831193"/>
    <x v="2"/>
    <n v="64.486000000000004"/>
    <n v="1"/>
    <n v="0.17667397260273973"/>
    <m/>
    <m/>
    <n v="0"/>
    <x v="14"/>
    <n v="-64.486000000000004"/>
    <n v="-1"/>
  </r>
  <r>
    <x v="2363"/>
    <n v="41647734"/>
    <s v="Self-Regist: End-User"/>
    <s v="04164773460797"/>
    <s v="(66) 0821882285"/>
    <s v="831193"/>
    <x v="2"/>
    <n v="64.486000000000004"/>
    <n v="1"/>
    <n v="0.17667397260273973"/>
    <m/>
    <m/>
    <n v="0"/>
    <x v="14"/>
    <n v="-64.486000000000004"/>
    <n v="-1"/>
  </r>
  <r>
    <x v="2364"/>
    <n v="67015114"/>
    <s v="NON-PROFESSIONAL USER"/>
    <s v="6701511460706"/>
    <s v="(66) 0907601809"/>
    <s v="831193"/>
    <x v="2"/>
    <n v="64.486000000000004"/>
    <n v="1"/>
    <n v="0.17667397260273973"/>
    <m/>
    <m/>
    <n v="0"/>
    <x v="14"/>
    <n v="-64.486000000000004"/>
    <n v="-1"/>
  </r>
  <r>
    <x v="2365"/>
    <n v="6722524"/>
    <s v="VARIETY FOOD SHOP"/>
    <s v="00672252450318"/>
    <s v="(66) 0956789061"/>
    <s v="821820"/>
    <x v="1"/>
    <n v="64.486000000000004"/>
    <n v="1"/>
    <n v="0.17667397260273973"/>
    <m/>
    <m/>
    <n v="0"/>
    <x v="14"/>
    <n v="-64.486000000000004"/>
    <n v="-1"/>
  </r>
  <r>
    <x v="2366"/>
    <n v="6800100"/>
    <s v="Self-Regist: End-User"/>
    <s v="00680010020797"/>
    <s v="(66) 0818812602"/>
    <s v="831193"/>
    <x v="2"/>
    <n v="64.486000000000004"/>
    <n v="1"/>
    <n v="0.17667397260273973"/>
    <m/>
    <m/>
    <n v="0"/>
    <x v="14"/>
    <n v="-64.486000000000004"/>
    <n v="-1"/>
  </r>
  <r>
    <x v="2367"/>
    <n v="51556910"/>
    <s v="OTHER FOOD KIOSK"/>
    <s v="05155691011331"/>
    <s v="(66) 0833232034"/>
    <s v="831193"/>
    <x v="2"/>
    <n v="64.486000000000004"/>
    <n v="1"/>
    <n v="0.17667397260273973"/>
    <m/>
    <m/>
    <n v="0"/>
    <x v="14"/>
    <n v="-64.486000000000004"/>
    <n v="-1"/>
  </r>
  <r>
    <x v="2368"/>
    <n v="50515220"/>
    <s v="PORK PAN/BARBECUE/SUKI"/>
    <s v="05051522020317"/>
    <s v="(66) 0650564290"/>
    <s v="821820"/>
    <x v="1"/>
    <n v="64.486000000000004"/>
    <n v="1"/>
    <n v="0.17667397260273973"/>
    <m/>
    <m/>
    <n v="0"/>
    <x v="14"/>
    <n v="-64.486000000000004"/>
    <n v="-1"/>
  </r>
  <r>
    <x v="2369"/>
    <n v="6779417"/>
    <s v="NON-PROFESSIONAL USER"/>
    <s v="00677941750706"/>
    <s v="(66) 0898979568"/>
    <s v="821820"/>
    <x v="1"/>
    <n v="64.486000000000004"/>
    <n v="1"/>
    <n v="0.17667397260273973"/>
    <m/>
    <m/>
    <n v="0"/>
    <x v="14"/>
    <n v="-64.486000000000004"/>
    <n v="-1"/>
  </r>
  <r>
    <x v="2370"/>
    <n v="16942188"/>
    <s v="Self-Regist: End-User"/>
    <s v="01694218860797"/>
    <s v="(66) 0629548381"/>
    <s v="821820"/>
    <x v="1"/>
    <n v="64.486000000000004"/>
    <n v="1"/>
    <n v="0.17667397260273973"/>
    <m/>
    <m/>
    <n v="0"/>
    <x v="14"/>
    <n v="-64.486000000000004"/>
    <n v="-1"/>
  </r>
  <r>
    <x v="2371"/>
    <n v="50518030"/>
    <s v="OTHER STREET FOOD SHOP"/>
    <s v="05051803030328"/>
    <s v="(66) 0844063904"/>
    <s v="821820"/>
    <x v="1"/>
    <n v="64.486000000000004"/>
    <n v="1"/>
    <n v="0.17667397260273973"/>
    <m/>
    <m/>
    <n v="0"/>
    <x v="14"/>
    <n v="-64.486000000000004"/>
    <n v="-1"/>
  </r>
  <r>
    <x v="1267"/>
    <n v="6126942"/>
    <s v="SMALL RETAIL SHOP/STALL"/>
    <s v="0612694251101"/>
    <s v="(66) 0811669446"/>
    <s v="821820"/>
    <x v="1"/>
    <n v="64.486000000000004"/>
    <n v="1"/>
    <n v="0.17667397260273973"/>
    <m/>
    <m/>
    <n v="0"/>
    <x v="14"/>
    <n v="-64.486000000000004"/>
    <n v="-1"/>
  </r>
  <r>
    <x v="2372"/>
    <n v="6778062"/>
    <s v="Self-Regist: End-User"/>
    <s v="00677806260797"/>
    <s v="(66) 0993870707"/>
    <s v="831193"/>
    <x v="2"/>
    <n v="64.486000000000004"/>
    <n v="1"/>
    <n v="0.17667397260273973"/>
    <m/>
    <m/>
    <n v="0"/>
    <x v="14"/>
    <n v="-64.486000000000004"/>
    <n v="-1"/>
  </r>
  <r>
    <x v="1488"/>
    <n v="6770458"/>
    <s v="COFFEE/DRINKS/SNACK/BAKERY SHOP"/>
    <s v="00677045830322"/>
    <s v="(66) 0960836054"/>
    <s v="821820"/>
    <x v="1"/>
    <n v="64.486000000000004"/>
    <n v="1"/>
    <n v="0.17667397260273973"/>
    <m/>
    <m/>
    <n v="0"/>
    <x v="14"/>
    <n v="-64.486000000000004"/>
    <n v="-1"/>
  </r>
  <r>
    <x v="2373"/>
    <n v="6040210"/>
    <s v="OTHER NON-FOOD SHOP"/>
    <s v="0604021040230"/>
    <m/>
    <s v="821820"/>
    <x v="1"/>
    <n v="64.486000000000004"/>
    <n v="1"/>
    <n v="0.17667397260273973"/>
    <m/>
    <m/>
    <n v="0"/>
    <x v="14"/>
    <n v="-64.486000000000004"/>
    <n v="-1"/>
  </r>
  <r>
    <x v="2374"/>
    <n v="50522817"/>
    <s v="NON-PROFESSIONAL USER"/>
    <s v="05052281750706"/>
    <s v="(66) 0810239600"/>
    <s v="831193"/>
    <x v="2"/>
    <n v="64.486000000000004"/>
    <n v="1"/>
    <n v="0.17667397260273973"/>
    <m/>
    <m/>
    <n v="0"/>
    <x v="14"/>
    <n v="-64.486000000000004"/>
    <n v="-1"/>
  </r>
  <r>
    <x v="2375"/>
    <n v="41648538"/>
    <s v="Self-Regist: End-User"/>
    <s v="04164853830797"/>
    <s v="(66) 0845036619"/>
    <s v="831193"/>
    <x v="2"/>
    <n v="64.486000000000004"/>
    <n v="1"/>
    <n v="0.17667397260273973"/>
    <m/>
    <m/>
    <n v="0"/>
    <x v="14"/>
    <n v="-64.486000000000004"/>
    <n v="-1"/>
  </r>
  <r>
    <x v="2376"/>
    <n v="6737779"/>
    <s v="MAKRO STAFF"/>
    <s v="00673777911701"/>
    <s v="(66) 0873591706"/>
    <s v="831193"/>
    <x v="2"/>
    <n v="64.486000000000004"/>
    <n v="1"/>
    <n v="0.17667397260273973"/>
    <m/>
    <m/>
    <n v="0"/>
    <x v="14"/>
    <n v="-64.486000000000004"/>
    <n v="-1"/>
  </r>
  <r>
    <x v="2377"/>
    <n v="6780068"/>
    <s v="Self-Regist: End-User"/>
    <s v="00678006850797"/>
    <s v="(66) 0817942645"/>
    <s v="831193"/>
    <x v="2"/>
    <n v="64.486000000000004"/>
    <n v="1"/>
    <n v="0.17667397260273973"/>
    <m/>
    <m/>
    <n v="0"/>
    <x v="14"/>
    <n v="-64.486000000000004"/>
    <n v="-1"/>
  </r>
  <r>
    <x v="2378"/>
    <n v="6142760"/>
    <s v="SMALL RETAIL SHOP/STALL"/>
    <s v="0614276070101"/>
    <s v="(66) 0931941855"/>
    <s v="821820"/>
    <x v="1"/>
    <n v="64.486000000000004"/>
    <n v="1"/>
    <n v="0.17667397260273973"/>
    <m/>
    <m/>
    <n v="0"/>
    <x v="14"/>
    <n v="-64.486000000000004"/>
    <n v="-1"/>
  </r>
  <r>
    <x v="2379"/>
    <n v="6798867"/>
    <s v="Self-Regist: End-User"/>
    <s v="00679886790797"/>
    <s v="(66) 0995458079"/>
    <s v="821820"/>
    <x v="1"/>
    <n v="64.486000000000004"/>
    <n v="1"/>
    <n v="0.17667397260273973"/>
    <m/>
    <m/>
    <n v="0"/>
    <x v="14"/>
    <n v="-64.486000000000004"/>
    <n v="-1"/>
  </r>
  <r>
    <x v="2380"/>
    <n v="83071607"/>
    <s v="Self-Regist: End-User"/>
    <s v="08307160730797"/>
    <s v="(66) 0633133963"/>
    <s v="831193"/>
    <x v="2"/>
    <n v="64.486000000000004"/>
    <n v="1"/>
    <n v="0.17667397260273973"/>
    <m/>
    <m/>
    <n v="0"/>
    <x v="14"/>
    <n v="-64.486000000000004"/>
    <n v="-1"/>
  </r>
  <r>
    <x v="2381"/>
    <n v="41605179"/>
    <s v="NON-PROFESSIONAL USER"/>
    <s v="04160517900706"/>
    <s v="(66) 0861981999"/>
    <s v="821820"/>
    <x v="1"/>
    <n v="64.486000000000004"/>
    <n v="1"/>
    <n v="0.17667397260273973"/>
    <m/>
    <m/>
    <n v="0"/>
    <x v="14"/>
    <n v="-64.486000000000004"/>
    <n v="-1"/>
  </r>
  <r>
    <x v="2381"/>
    <n v="41605179"/>
    <s v="NON-PROFESSIONAL USER"/>
    <s v="04160517900706"/>
    <s v="(66) 0861981999"/>
    <s v="831193"/>
    <x v="2"/>
    <n v="64.486000000000004"/>
    <n v="1"/>
    <n v="0.17667397260273973"/>
    <m/>
    <m/>
    <n v="0"/>
    <x v="14"/>
    <n v="-64.486000000000004"/>
    <n v="-1"/>
  </r>
  <r>
    <x v="2382"/>
    <n v="6767052"/>
    <s v="Self-Regist: End-User"/>
    <s v="00676705200797"/>
    <s v="(66) 0631158590"/>
    <s v="821820"/>
    <x v="1"/>
    <n v="64.486000000000004"/>
    <n v="1"/>
    <n v="0.17667397260273973"/>
    <m/>
    <m/>
    <n v="0"/>
    <x v="14"/>
    <n v="-64.486000000000004"/>
    <n v="-1"/>
  </r>
  <r>
    <x v="2382"/>
    <n v="6767052"/>
    <s v="Self-Regist: End-User"/>
    <s v="00676705200797"/>
    <s v="(66) 0631158590"/>
    <s v="831193"/>
    <x v="2"/>
    <n v="64.486000000000004"/>
    <n v="1"/>
    <n v="0.17667397260273973"/>
    <m/>
    <m/>
    <n v="0"/>
    <x v="14"/>
    <n v="-64.486000000000004"/>
    <n v="-1"/>
  </r>
  <r>
    <x v="2383"/>
    <n v="6755680"/>
    <s v="COFFEE/DRINKS/SNACK/BAKERY SHOP"/>
    <s v="00675568060322"/>
    <s v="(66) 0623100359"/>
    <s v="831193"/>
    <x v="2"/>
    <n v="64.486000000000004"/>
    <n v="1"/>
    <n v="0.17667397260273973"/>
    <m/>
    <m/>
    <n v="0"/>
    <x v="14"/>
    <n v="-64.486000000000004"/>
    <n v="-1"/>
  </r>
  <r>
    <x v="2384"/>
    <n v="41615172"/>
    <s v="PORK PAN/BARBECUE/SUKI"/>
    <s v="04161517280317"/>
    <s v="(66) 0859889855"/>
    <s v="821820"/>
    <x v="1"/>
    <n v="64.486000000000004"/>
    <n v="1"/>
    <n v="0.17667397260273973"/>
    <m/>
    <m/>
    <n v="0"/>
    <x v="14"/>
    <n v="-64.486000000000004"/>
    <n v="-1"/>
  </r>
  <r>
    <x v="2385"/>
    <n v="6773827"/>
    <s v="VARIETY FOOD SHOP"/>
    <s v="00677382740318"/>
    <s v="(66) 0954485615"/>
    <s v="821820"/>
    <x v="1"/>
    <n v="64.486000000000004"/>
    <n v="1"/>
    <n v="0.17667397260273973"/>
    <m/>
    <m/>
    <n v="0"/>
    <x v="14"/>
    <n v="-64.486000000000004"/>
    <n v="-1"/>
  </r>
  <r>
    <x v="2386"/>
    <n v="6165620"/>
    <s v="VARIETY FOOD SHOP"/>
    <s v="0616562070318"/>
    <s v="(66) 0869116891"/>
    <s v="821820"/>
    <x v="1"/>
    <n v="64.486000000000004"/>
    <n v="1"/>
    <n v="0.17667397260273973"/>
    <m/>
    <m/>
    <n v="0"/>
    <x v="14"/>
    <n v="-64.486000000000004"/>
    <n v="-1"/>
  </r>
  <r>
    <x v="2387"/>
    <n v="6173439"/>
    <s v="NON-PROFESSIONAL USER"/>
    <s v="0617343910706"/>
    <s v="(66) 0818827739"/>
    <s v="821820"/>
    <x v="1"/>
    <n v="64.486000000000004"/>
    <n v="1"/>
    <n v="0.17667397260273973"/>
    <m/>
    <m/>
    <n v="0"/>
    <x v="14"/>
    <n v="-64.486000000000004"/>
    <n v="-1"/>
  </r>
  <r>
    <x v="2388"/>
    <n v="34015326"/>
    <s v="NON-PROFESSIONAL USER"/>
    <s v="3401532670706"/>
    <s v="(66) 0896313338"/>
    <s v="821820"/>
    <x v="1"/>
    <n v="64.486000000000004"/>
    <n v="1"/>
    <n v="0.17667397260273973"/>
    <m/>
    <m/>
    <n v="0"/>
    <x v="14"/>
    <n v="-64.486000000000004"/>
    <n v="-1"/>
  </r>
  <r>
    <x v="2389"/>
    <n v="85049397"/>
    <s v="NON-PROFESSIONAL USER"/>
    <s v="08504939730706"/>
    <s v="(66) 0818049450"/>
    <s v="831193"/>
    <x v="2"/>
    <n v="64.486000000000004"/>
    <n v="1"/>
    <n v="0.17667397260273973"/>
    <m/>
    <m/>
    <n v="0"/>
    <x v="14"/>
    <n v="-64.486000000000004"/>
    <n v="-1"/>
  </r>
  <r>
    <x v="2390"/>
    <n v="41607043"/>
    <s v="NON-PROFESSIONAL USER"/>
    <s v="04160704311706"/>
    <s v="(66) 0812889315"/>
    <s v="831193"/>
    <x v="2"/>
    <n v="64.486000000000004"/>
    <n v="1"/>
    <n v="0.17667397260273973"/>
    <m/>
    <m/>
    <n v="0"/>
    <x v="14"/>
    <n v="-64.486000000000004"/>
    <n v="-1"/>
  </r>
  <r>
    <x v="2391"/>
    <n v="6784743"/>
    <s v="NON-PROFESSIONAL USER"/>
    <s v="00678474380706"/>
    <s v="(66) 0961988727"/>
    <s v="831193"/>
    <x v="2"/>
    <n v="64.486000000000004"/>
    <n v="1"/>
    <n v="0.17667397260273973"/>
    <m/>
    <m/>
    <n v="0"/>
    <x v="14"/>
    <n v="-64.486000000000004"/>
    <n v="-1"/>
  </r>
  <r>
    <x v="2392"/>
    <n v="6619104"/>
    <s v="NON-PROFESSIONAL USER"/>
    <s v="0661910461706"/>
    <m/>
    <s v="821820"/>
    <x v="1"/>
    <n v="64.486000000000004"/>
    <n v="1"/>
    <n v="0.17667397260273973"/>
    <m/>
    <m/>
    <n v="0"/>
    <x v="14"/>
    <n v="-64.486000000000004"/>
    <n v="-1"/>
  </r>
  <r>
    <x v="2393"/>
    <n v="6792326"/>
    <s v="Self-Regist: End-User"/>
    <s v="00679232660797"/>
    <s v="(66) 0994415169"/>
    <s v="831193"/>
    <x v="2"/>
    <n v="64.486000000000004"/>
    <n v="1"/>
    <n v="0.17667397260273973"/>
    <m/>
    <m/>
    <n v="0"/>
    <x v="14"/>
    <n v="-64.486000000000004"/>
    <n v="-1"/>
  </r>
  <r>
    <x v="2394"/>
    <n v="41638865"/>
    <s v="NON-PROFESSIONAL USER"/>
    <s v="04163886530706"/>
    <s v="(66) 0995951492"/>
    <s v="821820"/>
    <x v="1"/>
    <n v="64.486000000000004"/>
    <n v="1"/>
    <n v="0.17667397260273973"/>
    <m/>
    <m/>
    <n v="0"/>
    <x v="14"/>
    <n v="-64.486000000000004"/>
    <n v="-1"/>
  </r>
  <r>
    <x v="2395"/>
    <n v="34555376"/>
    <s v="Self-Regist: End-User"/>
    <s v="03455537610797"/>
    <s v="(66) 0914810166"/>
    <s v="821820"/>
    <x v="1"/>
    <n v="64.486000000000004"/>
    <n v="1"/>
    <n v="0.17667397260273973"/>
    <m/>
    <m/>
    <n v="0"/>
    <x v="14"/>
    <n v="-64.486000000000004"/>
    <n v="-1"/>
  </r>
  <r>
    <x v="2396"/>
    <n v="41630750"/>
    <s v="Self-Regist: End-User"/>
    <s v="04163075080797"/>
    <s v="(66) 0908931597"/>
    <s v="821820"/>
    <x v="1"/>
    <n v="64.486000000000004"/>
    <n v="1"/>
    <n v="0.17667397260273973"/>
    <m/>
    <m/>
    <n v="0"/>
    <x v="14"/>
    <n v="-64.486000000000004"/>
    <n v="-1"/>
  </r>
  <r>
    <x v="2397"/>
    <n v="6770336"/>
    <s v="NON-PROFESSIONAL USER"/>
    <s v="00677033660706"/>
    <s v="(66) 0959305293"/>
    <s v="821820"/>
    <x v="1"/>
    <n v="64.486000000000004"/>
    <n v="1"/>
    <n v="0.17667397260273973"/>
    <m/>
    <m/>
    <n v="0"/>
    <x v="14"/>
    <n v="-64.486000000000004"/>
    <n v="-1"/>
  </r>
  <r>
    <x v="2398"/>
    <n v="50517236"/>
    <s v="SMALL RETAIL SHOP/STALL"/>
    <s v="05051723630101"/>
    <s v="(66) 0931467952"/>
    <s v="821820"/>
    <x v="1"/>
    <n v="64.486000000000004"/>
    <n v="1"/>
    <n v="0.17667397260273973"/>
    <m/>
    <m/>
    <n v="0"/>
    <x v="14"/>
    <n v="-64.486000000000004"/>
    <n v="-1"/>
  </r>
  <r>
    <x v="2399"/>
    <n v="11921485"/>
    <s v="Self-Regist: End-User"/>
    <s v="01192148520797"/>
    <s v="(66) 0959420729"/>
    <s v="831193"/>
    <x v="2"/>
    <n v="64.486000000000004"/>
    <n v="1"/>
    <n v="0.17667397260273973"/>
    <m/>
    <m/>
    <n v="0"/>
    <x v="14"/>
    <n v="-64.486000000000004"/>
    <n v="-1"/>
  </r>
  <r>
    <x v="2400"/>
    <n v="6778146"/>
    <s v="NON-PROFESSIONAL USER"/>
    <s v="00677814640706"/>
    <s v="(66) 0941596441"/>
    <s v="821820"/>
    <x v="1"/>
    <n v="64.486000000000004"/>
    <n v="1"/>
    <n v="0.17667397260273973"/>
    <m/>
    <m/>
    <n v="0"/>
    <x v="14"/>
    <n v="-64.486000000000004"/>
    <n v="-1"/>
  </r>
  <r>
    <x v="2025"/>
    <n v="81013469"/>
    <s v="THAI SPECIAL FOOD SHOP"/>
    <s v="08101346921327"/>
    <s v="(66) 0621546442"/>
    <s v="831193"/>
    <x v="2"/>
    <n v="64.486000000000004"/>
    <n v="1"/>
    <n v="0.17667397260273973"/>
    <m/>
    <m/>
    <n v="0"/>
    <x v="14"/>
    <n v="-64.486000000000004"/>
    <n v="-1"/>
  </r>
  <r>
    <x v="2401"/>
    <n v="6788623"/>
    <s v="Self-Regist: End-User"/>
    <s v="00678862380797"/>
    <s v="(66) 0610906544"/>
    <s v="821820"/>
    <x v="1"/>
    <n v="64.486000000000004"/>
    <n v="1"/>
    <n v="0.17667397260273973"/>
    <m/>
    <m/>
    <n v="0"/>
    <x v="14"/>
    <n v="-64.486000000000004"/>
    <n v="-1"/>
  </r>
  <r>
    <x v="2402"/>
    <n v="6766554"/>
    <s v="Self-Regist: End-User"/>
    <s v="00676655430797"/>
    <s v="(66) 0842914724"/>
    <s v="821820"/>
    <x v="1"/>
    <n v="64.486000000000004"/>
    <n v="1"/>
    <n v="0.17667397260273973"/>
    <m/>
    <m/>
    <n v="0"/>
    <x v="14"/>
    <n v="-64.486000000000004"/>
    <n v="-1"/>
  </r>
  <r>
    <x v="2403"/>
    <n v="6771787"/>
    <s v="NON-PROFESSIONAL USER"/>
    <s v="00677178700706"/>
    <s v="(66) 0641142527"/>
    <s v="831193"/>
    <x v="2"/>
    <n v="64.486000000000004"/>
    <n v="1"/>
    <n v="0.17667397260273973"/>
    <m/>
    <m/>
    <n v="0"/>
    <x v="14"/>
    <n v="-64.486000000000004"/>
    <n v="-1"/>
  </r>
  <r>
    <x v="2404"/>
    <n v="6789825"/>
    <s v="NON-PROFESSIONAL USER"/>
    <s v="00678982580706"/>
    <s v="(66) 0637836056"/>
    <s v="831193"/>
    <x v="2"/>
    <n v="64.486000000000004"/>
    <n v="1"/>
    <n v="0.17667397260273973"/>
    <m/>
    <m/>
    <n v="0"/>
    <x v="14"/>
    <n v="-64.486000000000004"/>
    <n v="-1"/>
  </r>
  <r>
    <x v="2405"/>
    <n v="41648251"/>
    <s v="Self-Regist: End-User"/>
    <s v="04164825180797"/>
    <s v="(66) 0813663178"/>
    <s v="831193"/>
    <x v="2"/>
    <n v="64.486000000000004"/>
    <n v="1"/>
    <n v="0.17667397260273973"/>
    <m/>
    <m/>
    <n v="0"/>
    <x v="14"/>
    <n v="-64.486000000000004"/>
    <n v="-1"/>
  </r>
  <r>
    <x v="2406"/>
    <n v="6793209"/>
    <s v="NON-PROFESSIONAL USER"/>
    <s v="00679320980706"/>
    <s v="(66) 0821579005"/>
    <s v="821820"/>
    <x v="1"/>
    <n v="64.486000000000004"/>
    <n v="1"/>
    <n v="0.17667397260273973"/>
    <m/>
    <m/>
    <n v="0"/>
    <x v="14"/>
    <n v="-64.486000000000004"/>
    <n v="-1"/>
  </r>
  <r>
    <x v="2407"/>
    <n v="41635473"/>
    <s v="Self-Regist: End-User"/>
    <s v="04163547370797"/>
    <s v="(66) 0863547501"/>
    <s v="821820"/>
    <x v="1"/>
    <n v="64.486000000000004"/>
    <n v="1"/>
    <n v="0.17667397260273973"/>
    <m/>
    <m/>
    <n v="0"/>
    <x v="14"/>
    <n v="-64.486000000000004"/>
    <n v="-1"/>
  </r>
  <r>
    <x v="2408"/>
    <n v="50521638"/>
    <s v="NON-PROFESSIONAL USER"/>
    <s v="05052163800706"/>
    <s v="(66) 0954751949"/>
    <s v="821820"/>
    <x v="1"/>
    <n v="64.486000000000004"/>
    <n v="1"/>
    <n v="0.17667397260273973"/>
    <m/>
    <m/>
    <n v="0"/>
    <x v="14"/>
    <n v="-64.486000000000004"/>
    <n v="-1"/>
  </r>
  <r>
    <x v="2409"/>
    <n v="50512043"/>
    <s v="THAI SPECIAL FOOD SHOP"/>
    <s v="05051204320327"/>
    <s v="(66) 0969184041"/>
    <s v="831193"/>
    <x v="2"/>
    <n v="64.486000000000004"/>
    <n v="1"/>
    <n v="0.17667397260273973"/>
    <m/>
    <m/>
    <n v="0"/>
    <x v="14"/>
    <n v="-64.486000000000004"/>
    <n v="-1"/>
  </r>
  <r>
    <x v="2410"/>
    <n v="6783266"/>
    <s v="NON-PROFESSIONAL USER"/>
    <s v="00678326650706"/>
    <s v="(66) 0932868202"/>
    <s v="821820"/>
    <x v="1"/>
    <n v="64.486000000000004"/>
    <n v="1"/>
    <n v="0.17667397260273973"/>
    <m/>
    <m/>
    <n v="0"/>
    <x v="14"/>
    <n v="-64.486000000000004"/>
    <n v="-1"/>
  </r>
  <r>
    <x v="2411"/>
    <n v="6744170"/>
    <s v="ITALIAN FOOD"/>
    <s v="00674417012314"/>
    <s v="(66) 0903318319"/>
    <s v="821820"/>
    <x v="1"/>
    <n v="64.486000000000004"/>
    <n v="1"/>
    <n v="0.17667397260273973"/>
    <m/>
    <m/>
    <n v="0"/>
    <x v="14"/>
    <n v="-64.486000000000004"/>
    <n v="-1"/>
  </r>
  <r>
    <x v="2412"/>
    <n v="41646937"/>
    <s v="Self-Regist: End-User"/>
    <s v="04164693780797"/>
    <s v="(66) 0932324363"/>
    <s v="821820"/>
    <x v="1"/>
    <n v="64.486000000000004"/>
    <n v="1"/>
    <n v="0.17667397260273973"/>
    <m/>
    <m/>
    <n v="0"/>
    <x v="14"/>
    <n v="-64.486000000000004"/>
    <n v="-1"/>
  </r>
  <r>
    <x v="2413"/>
    <n v="6174024"/>
    <s v="OTHER NON-FOOD SHOP"/>
    <s v="0617402410230"/>
    <s v="(66) 0839461327"/>
    <s v="821820"/>
    <x v="1"/>
    <n v="64.486000000000004"/>
    <n v="1"/>
    <n v="0.17667397260273973"/>
    <m/>
    <m/>
    <n v="0"/>
    <x v="14"/>
    <n v="-64.486000000000004"/>
    <n v="-1"/>
  </r>
  <r>
    <x v="2414"/>
    <n v="6771471"/>
    <s v="NON-PROFESSIONAL USER"/>
    <s v="00677147170706"/>
    <s v="(66) 0818713892"/>
    <s v="821820"/>
    <x v="1"/>
    <n v="64.486000000000004"/>
    <n v="1"/>
    <n v="0.17667397260273973"/>
    <m/>
    <m/>
    <n v="0"/>
    <x v="14"/>
    <n v="-64.486000000000004"/>
    <n v="-1"/>
  </r>
  <r>
    <x v="2415"/>
    <n v="21942920"/>
    <s v="Self-Regist: End-User"/>
    <s v="02194292070797"/>
    <s v="(66) 0627012146"/>
    <s v="831193"/>
    <x v="2"/>
    <n v="64.486000000000004"/>
    <n v="1"/>
    <n v="0.17667397260273973"/>
    <m/>
    <m/>
    <n v="0"/>
    <x v="14"/>
    <n v="-64.486000000000004"/>
    <n v="-1"/>
  </r>
  <r>
    <x v="2416"/>
    <n v="6794888"/>
    <s v="Self-Regist: End-User"/>
    <s v="00679488870797"/>
    <s v="(66) 0615789732"/>
    <s v="831193"/>
    <x v="2"/>
    <n v="64.486000000000004"/>
    <n v="1"/>
    <n v="0.17667397260273973"/>
    <m/>
    <m/>
    <n v="0"/>
    <x v="14"/>
    <n v="-64.486000000000004"/>
    <n v="-1"/>
  </r>
  <r>
    <x v="2417"/>
    <n v="50021005"/>
    <s v="OTHER FOOD KIOSK"/>
    <s v="05002100581331"/>
    <s v="(66) 0869442954"/>
    <s v="831193"/>
    <x v="2"/>
    <n v="64.486000000000004"/>
    <n v="1"/>
    <n v="0.17667397260273973"/>
    <m/>
    <m/>
    <n v="0"/>
    <x v="14"/>
    <n v="-64.486000000000004"/>
    <n v="-1"/>
  </r>
  <r>
    <x v="2418"/>
    <n v="50517549"/>
    <s v="NON-PROFESSIONAL USER"/>
    <s v="05051754990706"/>
    <s v="(66) 0618247467"/>
    <s v="821820"/>
    <x v="1"/>
    <n v="64.486000000000004"/>
    <n v="1"/>
    <n v="0.17667397260273973"/>
    <m/>
    <m/>
    <n v="0"/>
    <x v="14"/>
    <n v="-64.486000000000004"/>
    <n v="-1"/>
  </r>
  <r>
    <x v="2419"/>
    <n v="34013101"/>
    <s v="NON-PROFESSIONAL USER"/>
    <s v="3401310160706"/>
    <s v="(66) 0898358533"/>
    <s v="831193"/>
    <x v="2"/>
    <n v="64.486000000000004"/>
    <n v="1"/>
    <n v="0.17667397260273973"/>
    <m/>
    <m/>
    <n v="0"/>
    <x v="14"/>
    <n v="-64.486000000000004"/>
    <n v="-1"/>
  </r>
  <r>
    <x v="2420"/>
    <n v="6773821"/>
    <s v="Self-Regist: End-User"/>
    <s v="00677382180797"/>
    <s v="(66) 0855569194"/>
    <s v="821820"/>
    <x v="1"/>
    <n v="64.486000000000004"/>
    <n v="1"/>
    <n v="0.17667397260273973"/>
    <m/>
    <m/>
    <n v="0"/>
    <x v="14"/>
    <n v="-64.486000000000004"/>
    <n v="-1"/>
  </r>
  <r>
    <x v="2421"/>
    <n v="6118760"/>
    <s v="NON-PROFESSIONAL USER"/>
    <s v="0611876021706"/>
    <s v="(66) 0866739587"/>
    <s v="821820"/>
    <x v="1"/>
    <n v="64.486000000000004"/>
    <n v="1"/>
    <n v="0.17667397260273973"/>
    <m/>
    <m/>
    <n v="0"/>
    <x v="14"/>
    <n v="-64.486000000000004"/>
    <n v="-1"/>
  </r>
  <r>
    <x v="2422"/>
    <n v="87019505"/>
    <s v="NON-PROFESSIONAL USER"/>
    <s v="08701950500706"/>
    <s v="(66) 0869173422"/>
    <s v="821820"/>
    <x v="1"/>
    <n v="64.486000000000004"/>
    <n v="1"/>
    <n v="0.17667397260273973"/>
    <m/>
    <m/>
    <n v="0"/>
    <x v="14"/>
    <n v="-64.486000000000004"/>
    <n v="-1"/>
  </r>
  <r>
    <x v="2423"/>
    <n v="41622004"/>
    <s v="ITALIAN FOOD"/>
    <s v="04162200430314"/>
    <s v="(66) 0902016335"/>
    <s v="831193"/>
    <x v="2"/>
    <n v="64.486000000000004"/>
    <n v="1"/>
    <n v="0.17667397260273973"/>
    <m/>
    <m/>
    <n v="0"/>
    <x v="14"/>
    <n v="-64.486000000000004"/>
    <n v="-1"/>
  </r>
  <r>
    <x v="2424"/>
    <n v="52002670"/>
    <s v="PUB/BAR/KARAOKE"/>
    <s v="5200267021305"/>
    <s v="(66) 0895566819"/>
    <s v="831193"/>
    <x v="2"/>
    <n v="64.486000000000004"/>
    <n v="1"/>
    <n v="0.17667397260273973"/>
    <m/>
    <m/>
    <n v="0"/>
    <x v="14"/>
    <n v="-64.486000000000004"/>
    <n v="-1"/>
  </r>
  <r>
    <x v="2425"/>
    <n v="34561873"/>
    <s v="NON-PROFESSIONAL USER"/>
    <s v="03456187300706"/>
    <s v="(66) 0808597025"/>
    <s v="831193"/>
    <x v="2"/>
    <n v="64.486000000000004"/>
    <n v="1"/>
    <n v="0.17667397260273973"/>
    <m/>
    <m/>
    <n v="0"/>
    <x v="14"/>
    <n v="-64.486000000000004"/>
    <n v="-1"/>
  </r>
  <r>
    <x v="2426"/>
    <n v="6728363"/>
    <s v="THAI SPECIAL FOOD SHOP"/>
    <s v="00672836300327"/>
    <s v="(66) 0851074687"/>
    <s v="821820"/>
    <x v="1"/>
    <n v="64.486000000000004"/>
    <n v="1"/>
    <n v="0.17667397260273973"/>
    <m/>
    <m/>
    <n v="0"/>
    <x v="14"/>
    <n v="-64.486000000000004"/>
    <n v="-1"/>
  </r>
  <r>
    <x v="2427"/>
    <n v="6790199"/>
    <s v="NOODLE FOOD SHOP"/>
    <s v="00679019932319"/>
    <s v="(66) 0879948183"/>
    <s v="821820"/>
    <x v="1"/>
    <n v="64.486000000000004"/>
    <n v="1"/>
    <n v="0.17667397260273973"/>
    <m/>
    <m/>
    <n v="0"/>
    <x v="14"/>
    <n v="-64.486000000000004"/>
    <n v="-1"/>
  </r>
  <r>
    <x v="2428"/>
    <n v="6732800"/>
    <s v="OTHER COMMERCIAL SERVICE"/>
    <s v="00673280070430"/>
    <s v="(66) 0635938353"/>
    <s v="821820"/>
    <x v="1"/>
    <n v="64.486000000000004"/>
    <n v="1"/>
    <n v="0.17667397260273973"/>
    <m/>
    <m/>
    <n v="0"/>
    <x v="14"/>
    <n v="-64.486000000000004"/>
    <n v="-1"/>
  </r>
  <r>
    <x v="2429"/>
    <n v="45523508"/>
    <s v="SMALL RETAIL SHOP/STALL"/>
    <s v="04552350880101"/>
    <s v="(66) 0633502511"/>
    <s v="821820"/>
    <x v="1"/>
    <n v="64.486000000000004"/>
    <n v="1"/>
    <n v="0.17667397260273973"/>
    <m/>
    <m/>
    <n v="0"/>
    <x v="14"/>
    <n v="-64.486000000000004"/>
    <n v="-1"/>
  </r>
  <r>
    <x v="2430"/>
    <n v="100007925"/>
    <s v="COFFEE/DRINKS/SNACK/BAKERY SHOP"/>
    <s v="10000792530322"/>
    <s v="(66) 0812895653"/>
    <s v="821820"/>
    <x v="1"/>
    <n v="64.486000000000004"/>
    <n v="1"/>
    <n v="0.17667397260273973"/>
    <m/>
    <m/>
    <n v="0"/>
    <x v="14"/>
    <n v="-64.486000000000004"/>
    <n v="-1"/>
  </r>
  <r>
    <x v="2431"/>
    <n v="6786101"/>
    <s v="Self-Regist: End-User"/>
    <s v="00678610110797"/>
    <s v="(66) 0940632874"/>
    <s v="831193"/>
    <x v="2"/>
    <n v="64.486000000000004"/>
    <n v="1"/>
    <n v="0.17667397260273973"/>
    <m/>
    <m/>
    <n v="0"/>
    <x v="14"/>
    <n v="-64.486000000000004"/>
    <n v="-1"/>
  </r>
  <r>
    <x v="2432"/>
    <n v="6777362"/>
    <s v="NON-PROFESSIONAL USER"/>
    <s v="00677736240706"/>
    <s v="(66) 0616978922"/>
    <s v="831193"/>
    <x v="2"/>
    <n v="64.486000000000004"/>
    <n v="1"/>
    <n v="0.17667397260273973"/>
    <m/>
    <m/>
    <n v="0"/>
    <x v="14"/>
    <n v="-64.486000000000004"/>
    <n v="-1"/>
  </r>
  <r>
    <x v="2433"/>
    <n v="6791725"/>
    <s v="Self-Regist: End-User"/>
    <s v="00679172560797"/>
    <s v="(66) 0895533201"/>
    <s v="821820"/>
    <x v="1"/>
    <n v="64.486000000000004"/>
    <n v="1"/>
    <n v="0.17667397260273973"/>
    <m/>
    <m/>
    <n v="0"/>
    <x v="14"/>
    <n v="-64.486000000000004"/>
    <n v="-1"/>
  </r>
  <r>
    <x v="2434"/>
    <n v="6763033"/>
    <s v="Self-Regist: End-User"/>
    <s v="00676303340797"/>
    <s v="(66) 0899351946"/>
    <s v="821820"/>
    <x v="1"/>
    <n v="64.486000000000004"/>
    <n v="1"/>
    <n v="0.17667397260273973"/>
    <m/>
    <m/>
    <n v="0"/>
    <x v="14"/>
    <n v="-64.486000000000004"/>
    <n v="-1"/>
  </r>
  <r>
    <x v="2435"/>
    <n v="6781350"/>
    <s v="NON-PROFESSIONAL USER"/>
    <s v="00678135090706"/>
    <s v="(66) 0826109330"/>
    <s v="831193"/>
    <x v="2"/>
    <n v="64.486000000000004"/>
    <n v="1"/>
    <n v="0.17667397260273973"/>
    <m/>
    <m/>
    <n v="0"/>
    <x v="14"/>
    <n v="-64.486000000000004"/>
    <n v="-1"/>
  </r>
  <r>
    <x v="2436"/>
    <n v="50534767"/>
    <s v="Self-Regist: End-User"/>
    <s v="05053476760797"/>
    <s v="(66) 0634324983"/>
    <s v="831193"/>
    <x v="2"/>
    <n v="64.486000000000004"/>
    <n v="1"/>
    <n v="0.17667397260273973"/>
    <m/>
    <m/>
    <n v="0"/>
    <x v="14"/>
    <n v="-64.486000000000004"/>
    <n v="-1"/>
  </r>
  <r>
    <x v="2437"/>
    <n v="6020601"/>
    <s v="NON-PROFESSIONAL USER"/>
    <s v="0602060162706"/>
    <m/>
    <s v="821820"/>
    <x v="1"/>
    <n v="64.486000000000004"/>
    <n v="1"/>
    <n v="0.17667397260273973"/>
    <m/>
    <m/>
    <n v="0"/>
    <x v="14"/>
    <n v="-64.486000000000004"/>
    <n v="-1"/>
  </r>
  <r>
    <x v="2438"/>
    <n v="41633345"/>
    <s v="OTHER STREET FOOD SHOP"/>
    <s v="04163334560328"/>
    <s v="(66) 0825692692"/>
    <s v="821820"/>
    <x v="1"/>
    <n v="64.486000000000004"/>
    <n v="1"/>
    <n v="0.17667397260273973"/>
    <m/>
    <m/>
    <n v="0"/>
    <x v="14"/>
    <n v="-64.486000000000004"/>
    <n v="-1"/>
  </r>
  <r>
    <x v="2439"/>
    <n v="6794670"/>
    <s v="Self-Regist: End-User"/>
    <s v="00679467020797"/>
    <s v="(66) 0825836168"/>
    <s v="821820"/>
    <x v="1"/>
    <n v="64.486000000000004"/>
    <n v="1"/>
    <n v="0.17667397260273973"/>
    <m/>
    <m/>
    <n v="0"/>
    <x v="14"/>
    <n v="-64.486000000000004"/>
    <n v="-1"/>
  </r>
  <r>
    <x v="2440"/>
    <n v="41633507"/>
    <s v="OTHER STREET FOOD SHOP"/>
    <s v="04163350760328"/>
    <s v="(66) 0964566169"/>
    <s v="821820"/>
    <x v="1"/>
    <n v="64.486000000000004"/>
    <n v="1"/>
    <n v="0.17667397260273973"/>
    <m/>
    <m/>
    <n v="0"/>
    <x v="14"/>
    <n v="-64.486000000000004"/>
    <n v="-1"/>
  </r>
  <r>
    <x v="2441"/>
    <n v="50516694"/>
    <s v="THAI NORTHEASTERN FOOD KIOSK"/>
    <s v="05051669420330"/>
    <s v="(66) 0865870349"/>
    <s v="831193"/>
    <x v="2"/>
    <n v="64.486000000000004"/>
    <n v="1"/>
    <n v="0.17667397260273973"/>
    <m/>
    <m/>
    <n v="0"/>
    <x v="14"/>
    <n v="-64.486000000000004"/>
    <n v="-1"/>
  </r>
  <r>
    <x v="2442"/>
    <n v="34553079"/>
    <s v="OTHER COMMERCIAL SERVICE"/>
    <s v="03455307950430"/>
    <s v="(66) 0962953712"/>
    <s v="831193"/>
    <x v="2"/>
    <n v="64.486000000000004"/>
    <n v="1"/>
    <n v="0.17667397260273973"/>
    <m/>
    <m/>
    <n v="0"/>
    <x v="14"/>
    <n v="-64.486000000000004"/>
    <n v="-1"/>
  </r>
  <r>
    <x v="2443"/>
    <n v="34550506"/>
    <s v="NON-PROFESSIONAL USER"/>
    <s v="03455050680706"/>
    <s v="(66) 0954452200"/>
    <s v="821820"/>
    <x v="1"/>
    <n v="64.486000000000004"/>
    <n v="1"/>
    <n v="0.17667397260273973"/>
    <m/>
    <m/>
    <n v="0"/>
    <x v="14"/>
    <n v="-64.486000000000004"/>
    <n v="-1"/>
  </r>
  <r>
    <x v="2444"/>
    <n v="6127382"/>
    <s v="SMALL RETAIL SHOP/STALL"/>
    <s v="0612738260101"/>
    <s v="(66) 0851429195"/>
    <s v="831193"/>
    <x v="2"/>
    <n v="64.486000000000004"/>
    <n v="1"/>
    <n v="0.17667397260273973"/>
    <m/>
    <m/>
    <n v="0"/>
    <x v="14"/>
    <n v="-64.486000000000004"/>
    <n v="-1"/>
  </r>
  <r>
    <x v="1397"/>
    <n v="6779833"/>
    <s v="NON-PROFESSIONAL USER"/>
    <s v="00677983311706"/>
    <s v="(66) 0654953597"/>
    <s v="821820"/>
    <x v="1"/>
    <n v="64.486000000000004"/>
    <n v="1"/>
    <n v="0.17667397260273973"/>
    <m/>
    <m/>
    <n v="0"/>
    <x v="14"/>
    <n v="-64.486000000000004"/>
    <n v="-1"/>
  </r>
  <r>
    <x v="2445"/>
    <n v="6780807"/>
    <s v="Self-Regist: End-User"/>
    <s v="00678080770797"/>
    <s v="(66) 0985437144"/>
    <s v="821820"/>
    <x v="1"/>
    <n v="64.486000000000004"/>
    <n v="1"/>
    <n v="0.17667397260273973"/>
    <m/>
    <m/>
    <n v="0"/>
    <x v="14"/>
    <n v="-64.486000000000004"/>
    <n v="-1"/>
  </r>
  <r>
    <x v="2446"/>
    <n v="6782498"/>
    <s v="Self-Regist: End-User"/>
    <s v="00678249850797"/>
    <s v="(66) 0956423531"/>
    <s v="821820"/>
    <x v="1"/>
    <n v="64.486000000000004"/>
    <n v="1"/>
    <n v="0.17667397260273973"/>
    <m/>
    <m/>
    <n v="0"/>
    <x v="14"/>
    <n v="-64.486000000000004"/>
    <n v="-1"/>
  </r>
  <r>
    <x v="2447"/>
    <n v="6733689"/>
    <s v="THAI NORTHEASTERN FOOD"/>
    <s v="00673368970307"/>
    <s v="(66) 0896347059"/>
    <s v="821820"/>
    <x v="1"/>
    <n v="64.486000000000004"/>
    <n v="1"/>
    <n v="0.17667397260273973"/>
    <m/>
    <m/>
    <n v="0"/>
    <x v="14"/>
    <n v="-64.486000000000004"/>
    <n v="-1"/>
  </r>
  <r>
    <x v="2448"/>
    <n v="6778573"/>
    <s v="Self-Regist: End-User"/>
    <s v="00677857350797"/>
    <s v="(66) 0821828123"/>
    <s v="831193"/>
    <x v="2"/>
    <n v="64.486000000000004"/>
    <n v="1"/>
    <n v="0.17667397260273973"/>
    <m/>
    <m/>
    <n v="0"/>
    <x v="14"/>
    <n v="-64.486000000000004"/>
    <n v="-1"/>
  </r>
  <r>
    <x v="2449"/>
    <n v="6793344"/>
    <s v="Self-Regist: End-User"/>
    <s v="00679334430797"/>
    <s v="(66) 0639745955"/>
    <s v="821820"/>
    <x v="1"/>
    <n v="64.486000000000004"/>
    <n v="1"/>
    <n v="0.17667397260273973"/>
    <m/>
    <m/>
    <n v="0"/>
    <x v="14"/>
    <n v="-64.486000000000004"/>
    <n v="-1"/>
  </r>
  <r>
    <x v="2450"/>
    <n v="6781182"/>
    <s v="NON-PROFESSIONAL USER"/>
    <s v="00678118260706"/>
    <s v="(66) 0615649912"/>
    <s v="821820"/>
    <x v="1"/>
    <n v="64.486000000000004"/>
    <n v="1"/>
    <n v="0.17667397260273973"/>
    <m/>
    <m/>
    <n v="0"/>
    <x v="14"/>
    <n v="-64.486000000000004"/>
    <n v="-1"/>
  </r>
  <r>
    <x v="2451"/>
    <n v="6774130"/>
    <s v="NON-PROFESSIONAL USER"/>
    <s v="00677413020706"/>
    <s v="(66) 0819518646"/>
    <s v="821820"/>
    <x v="1"/>
    <n v="64.486000000000004"/>
    <n v="1"/>
    <n v="0.17667397260273973"/>
    <m/>
    <m/>
    <n v="0"/>
    <x v="14"/>
    <n v="-64.486000000000004"/>
    <n v="-1"/>
  </r>
  <r>
    <x v="2452"/>
    <n v="6782314"/>
    <s v="NON-PROFESSIONAL USER"/>
    <s v="00678231400706"/>
    <s v="(66) 0909067484"/>
    <s v="821820"/>
    <x v="1"/>
    <n v="64.486000000000004"/>
    <n v="1"/>
    <n v="0.17667397260273973"/>
    <m/>
    <m/>
    <n v="0"/>
    <x v="14"/>
    <n v="-64.486000000000004"/>
    <n v="-1"/>
  </r>
  <r>
    <x v="2453"/>
    <n v="6786401"/>
    <s v="Self-Regist: End-User"/>
    <s v="00678640150797"/>
    <s v="(66) 0641356745"/>
    <s v="831193"/>
    <x v="2"/>
    <n v="128.97200000000001"/>
    <n v="2"/>
    <n v="0.35334794520547946"/>
    <n v="64.486000000000004"/>
    <n v="1"/>
    <n v="0.17667397260273973"/>
    <x v="44"/>
    <n v="-64.486000000000004"/>
    <n v="-1"/>
  </r>
  <r>
    <x v="2454"/>
    <n v="41023117"/>
    <s v="NON-PROFESSIONAL USER"/>
    <s v="4102311740706"/>
    <s v="(66) 0817965631"/>
    <s v="821820"/>
    <x v="1"/>
    <n v="64.486000000000004"/>
    <n v="1"/>
    <n v="0.17667397260273973"/>
    <m/>
    <m/>
    <n v="0"/>
    <x v="14"/>
    <n v="-64.486000000000004"/>
    <n v="-1"/>
  </r>
  <r>
    <x v="2455"/>
    <n v="8883789"/>
    <s v="NON-PROFESSIONAL USER"/>
    <s v="00888378970706"/>
    <s v="(66) 0879897369"/>
    <s v="831193"/>
    <x v="2"/>
    <n v="64.486000000000004"/>
    <n v="1"/>
    <n v="0.17667397260273973"/>
    <m/>
    <m/>
    <n v="0"/>
    <x v="14"/>
    <n v="-64.486000000000004"/>
    <n v="-1"/>
  </r>
  <r>
    <x v="2456"/>
    <n v="49361812"/>
    <s v="OTHER STREET FOOD SHOP"/>
    <s v="04936181210328"/>
    <s v="(66) 0859382845"/>
    <s v="821820"/>
    <x v="1"/>
    <n v="64.486000000000004"/>
    <n v="1"/>
    <n v="0.17667397260273973"/>
    <m/>
    <m/>
    <n v="0"/>
    <x v="14"/>
    <n v="-64.486000000000004"/>
    <n v="-1"/>
  </r>
  <r>
    <x v="2457"/>
    <n v="6774030"/>
    <s v="NON-PROFESSIONAL USER"/>
    <s v="00677403080706"/>
    <s v="(66) 0631342652"/>
    <s v="821820"/>
    <x v="1"/>
    <n v="64.486000000000004"/>
    <n v="1"/>
    <n v="0.17667397260273973"/>
    <m/>
    <m/>
    <n v="0"/>
    <x v="14"/>
    <n v="-64.486000000000004"/>
    <n v="-1"/>
  </r>
  <r>
    <x v="2458"/>
    <n v="50018440"/>
    <s v="SMALL RETAIL SHOP/STALL"/>
    <s v="5001844040101"/>
    <s v="(66) 0817650435"/>
    <s v="831193"/>
    <x v="2"/>
    <n v="64.486000000000004"/>
    <n v="1"/>
    <n v="0.17667397260273973"/>
    <m/>
    <m/>
    <n v="0"/>
    <x v="14"/>
    <n v="-64.486000000000004"/>
    <n v="-1"/>
  </r>
  <r>
    <x v="2459"/>
    <n v="34547623"/>
    <s v="SMALL RETAIL SHOP/STALL"/>
    <s v="03454762330101"/>
    <s v="(66) 0982699433"/>
    <s v="821820"/>
    <x v="1"/>
    <n v="64.486000000000004"/>
    <n v="1"/>
    <n v="0.17667397260273973"/>
    <m/>
    <m/>
    <n v="0"/>
    <x v="14"/>
    <n v="-64.486000000000004"/>
    <n v="-1"/>
  </r>
  <r>
    <x v="2460"/>
    <n v="6768574"/>
    <s v="NON-PROFESSIONAL USER"/>
    <s v="00676857410706"/>
    <s v="(66) 0834728914"/>
    <s v="821820"/>
    <x v="1"/>
    <n v="64.486000000000004"/>
    <n v="1"/>
    <n v="0.17667397260273973"/>
    <m/>
    <m/>
    <n v="0"/>
    <x v="14"/>
    <n v="-64.486000000000004"/>
    <n v="-1"/>
  </r>
  <r>
    <x v="2461"/>
    <n v="6783667"/>
    <s v="NON-PROFESSIONAL USER"/>
    <s v="00678366760706"/>
    <s v="(66) 0918526312"/>
    <s v="831193"/>
    <x v="2"/>
    <n v="64.486000000000004"/>
    <n v="1"/>
    <n v="0.17667397260273973"/>
    <m/>
    <m/>
    <n v="0"/>
    <x v="14"/>
    <n v="-64.486000000000004"/>
    <n v="-1"/>
  </r>
  <r>
    <x v="2462"/>
    <n v="6776901"/>
    <s v="NON-PROFESSIONAL USER"/>
    <s v="00677690110706"/>
    <s v="(66) 0934379438"/>
    <s v="821820"/>
    <x v="1"/>
    <n v="64.486000000000004"/>
    <n v="1"/>
    <n v="0.17667397260273973"/>
    <m/>
    <m/>
    <n v="0"/>
    <x v="14"/>
    <n v="-64.486000000000004"/>
    <n v="-1"/>
  </r>
  <r>
    <x v="2463"/>
    <n v="50527599"/>
    <s v="NON-PROFESSIONAL USER"/>
    <s v="05052759930706"/>
    <s v="(66) 0642516963"/>
    <s v="821820"/>
    <x v="1"/>
    <n v="64.486000000000004"/>
    <n v="1"/>
    <n v="0.17667397260273973"/>
    <m/>
    <m/>
    <n v="0"/>
    <x v="14"/>
    <n v="-64.486000000000004"/>
    <n v="-1"/>
  </r>
  <r>
    <x v="2464"/>
    <n v="6781060"/>
    <s v="BAKERY SHOP"/>
    <s v="00678106090321"/>
    <s v="(66) 0653279833"/>
    <s v="821820"/>
    <x v="1"/>
    <n v="64.486000000000004"/>
    <n v="1"/>
    <n v="0.17667397260273973"/>
    <m/>
    <m/>
    <n v="0"/>
    <x v="14"/>
    <n v="-64.486000000000004"/>
    <n v="-1"/>
  </r>
  <r>
    <x v="2465"/>
    <n v="6774978"/>
    <s v="Self-Regist: End-User"/>
    <s v="00677497850797"/>
    <s v="(66) 0637828595"/>
    <s v="821820"/>
    <x v="1"/>
    <n v="64.486000000000004"/>
    <n v="1"/>
    <n v="0.17667397260273973"/>
    <m/>
    <m/>
    <n v="0"/>
    <x v="14"/>
    <n v="-64.486000000000004"/>
    <n v="-1"/>
  </r>
  <r>
    <x v="2466"/>
    <n v="6800556"/>
    <s v="Self-Regist: End-User"/>
    <s v="00680055650797"/>
    <s v="(66) 0966597779"/>
    <s v="831193"/>
    <x v="2"/>
    <n v="64.486000000000004"/>
    <n v="1"/>
    <n v="0.17667397260273973"/>
    <m/>
    <m/>
    <n v="0"/>
    <x v="14"/>
    <n v="-64.486000000000004"/>
    <n v="-1"/>
  </r>
  <r>
    <x v="2467"/>
    <n v="41028721"/>
    <s v="NON-PROFESSIONAL USER"/>
    <s v="4102872110706"/>
    <s v="(66) ขอเบอร์ติดต่อ/ที่อยู่"/>
    <s v="821820"/>
    <x v="1"/>
    <n v="64.486000000000004"/>
    <n v="1"/>
    <n v="0.17667397260273973"/>
    <m/>
    <m/>
    <n v="0"/>
    <x v="14"/>
    <n v="-64.486000000000004"/>
    <n v="-1"/>
  </r>
  <r>
    <x v="2468"/>
    <n v="70000473"/>
    <s v="SMALL RETAIL SHOP/STALL"/>
    <s v="7000047390101"/>
    <s v="(66) 0993452635"/>
    <s v="831193"/>
    <x v="2"/>
    <n v="64.486000000000004"/>
    <n v="1"/>
    <n v="0.17667397260273973"/>
    <m/>
    <m/>
    <n v="0"/>
    <x v="14"/>
    <n v="-64.486000000000004"/>
    <n v="-1"/>
  </r>
  <r>
    <x v="1282"/>
    <n v="50010615"/>
    <s v="OTHER NON-FOOD SHOP"/>
    <s v="5001061590230"/>
    <s v="(66) 0858104353"/>
    <s v="831193"/>
    <x v="2"/>
    <n v="64.486000000000004"/>
    <n v="1"/>
    <n v="0.17667397260273973"/>
    <m/>
    <m/>
    <n v="0"/>
    <x v="14"/>
    <n v="-64.486000000000004"/>
    <n v="-1"/>
  </r>
  <r>
    <x v="2469"/>
    <n v="41056448"/>
    <s v="NON-PROFESSIONAL USER"/>
    <s v="4105644890706"/>
    <s v="(66) 0805013835"/>
    <s v="831193"/>
    <x v="2"/>
    <n v="64.486000000000004"/>
    <n v="1"/>
    <n v="0.17667397260273973"/>
    <m/>
    <m/>
    <n v="0"/>
    <x v="14"/>
    <n v="-64.486000000000004"/>
    <n v="-1"/>
  </r>
  <r>
    <x v="2470"/>
    <n v="41049715"/>
    <s v="NON-PROFESSIONAL USER"/>
    <s v="4104971520706"/>
    <s v="(66) 0899515204"/>
    <s v="821820"/>
    <x v="1"/>
    <n v="64.486000000000004"/>
    <n v="1"/>
    <n v="0.17667397260273973"/>
    <m/>
    <m/>
    <n v="0"/>
    <x v="14"/>
    <n v="-64.486000000000004"/>
    <n v="-1"/>
  </r>
  <r>
    <x v="2471"/>
    <n v="34040578"/>
    <s v="NON-PROFESSIONAL USER"/>
    <s v="3404057880706"/>
    <s v="(66) 0871897038"/>
    <s v="821820"/>
    <x v="1"/>
    <n v="64.486000000000004"/>
    <n v="1"/>
    <n v="0.17667397260273973"/>
    <m/>
    <m/>
    <n v="0"/>
    <x v="14"/>
    <n v="-64.486000000000004"/>
    <n v="-1"/>
  </r>
  <r>
    <x v="2472"/>
    <n v="81017555"/>
    <s v="SMALL RETAIL SHOP/STALL"/>
    <s v="08101755510101"/>
    <s v="(66) 0969923434"/>
    <s v="821820"/>
    <x v="1"/>
    <n v="64.486000000000004"/>
    <n v="1"/>
    <n v="0.17667397260273973"/>
    <m/>
    <m/>
    <n v="0"/>
    <x v="14"/>
    <n v="-64.486000000000004"/>
    <n v="-1"/>
  </r>
  <r>
    <x v="2473"/>
    <n v="41628965"/>
    <s v="NON-PROFESSIONAL USER"/>
    <s v="04162896510706"/>
    <s v="(66) 0823861313"/>
    <s v="821820"/>
    <x v="1"/>
    <n v="64.486000000000004"/>
    <n v="1"/>
    <n v="0.17667397260273973"/>
    <m/>
    <m/>
    <n v="0"/>
    <x v="14"/>
    <n v="-64.486000000000004"/>
    <n v="-1"/>
  </r>
  <r>
    <x v="2474"/>
    <n v="16918692"/>
    <s v="NON-PROFESSIONAL USER"/>
    <s v="01691869211706"/>
    <s v="(66) 0877316470"/>
    <s v="831193"/>
    <x v="2"/>
    <n v="64.486000000000004"/>
    <n v="1"/>
    <n v="0.17667397260273973"/>
    <m/>
    <m/>
    <n v="0"/>
    <x v="14"/>
    <n v="-64.486000000000004"/>
    <n v="-1"/>
  </r>
  <r>
    <x v="2475"/>
    <n v="6732095"/>
    <s v="SMALL RETAIL SHOP/STALL"/>
    <s v="00673209570101"/>
    <s v="(66) 0856266887"/>
    <s v="821820"/>
    <x v="1"/>
    <n v="64.486000000000004"/>
    <n v="1"/>
    <n v="0.17667397260273973"/>
    <m/>
    <m/>
    <n v="0"/>
    <x v="14"/>
    <n v="-64.486000000000004"/>
    <n v="-1"/>
  </r>
  <r>
    <x v="2476"/>
    <n v="41644064"/>
    <s v="Self-Regist: End-User"/>
    <s v="04164406490797"/>
    <s v="(66) 0818188141"/>
    <s v="821820"/>
    <x v="1"/>
    <n v="64.486000000000004"/>
    <n v="1"/>
    <n v="0.17667397260273973"/>
    <m/>
    <m/>
    <n v="0"/>
    <x v="14"/>
    <n v="-64.486000000000004"/>
    <n v="-1"/>
  </r>
  <r>
    <x v="2477"/>
    <n v="41641120"/>
    <s v="BUTCHERY SHOP/STALL"/>
    <s v="04164112010103"/>
    <s v="(66) 0925422828"/>
    <s v="831193"/>
    <x v="2"/>
    <n v="64.486000000000004"/>
    <n v="1"/>
    <n v="0.17667397260273973"/>
    <m/>
    <m/>
    <n v="0"/>
    <x v="14"/>
    <n v="-64.486000000000004"/>
    <n v="-1"/>
  </r>
  <r>
    <x v="2478"/>
    <n v="52008021"/>
    <s v="NON-PROFESSIONAL USER"/>
    <s v="5200802160706"/>
    <s v="(66) 0813664963"/>
    <s v="831193"/>
    <x v="2"/>
    <n v="64.486000000000004"/>
    <n v="1"/>
    <n v="0.17667397260273973"/>
    <m/>
    <m/>
    <n v="0"/>
    <x v="14"/>
    <n v="-64.486000000000004"/>
    <n v="-1"/>
  </r>
  <r>
    <x v="2479"/>
    <n v="103011792"/>
    <s v="NON-PROFESSIONAL USER"/>
    <s v="10301179270706"/>
    <s v="(66) 0992731973,0610954850"/>
    <s v="821820"/>
    <x v="1"/>
    <n v="64.486000000000004"/>
    <n v="1"/>
    <n v="0.17667397260273973"/>
    <m/>
    <m/>
    <n v="0"/>
    <x v="14"/>
    <n v="-64.486000000000004"/>
    <n v="-1"/>
  </r>
  <r>
    <x v="2480"/>
    <n v="100016972"/>
    <s v="NON-PROFESSIONAL USER"/>
    <s v="10001697260706"/>
    <s v="(66) 0821838146"/>
    <s v="821820"/>
    <x v="1"/>
    <n v="64.486000000000004"/>
    <n v="1"/>
    <n v="0.17667397260273973"/>
    <m/>
    <m/>
    <n v="0"/>
    <x v="14"/>
    <n v="-64.486000000000004"/>
    <n v="-1"/>
  </r>
  <r>
    <x v="2481"/>
    <n v="103022692"/>
    <s v="NON-PROFESSIONAL USER"/>
    <s v="10302269250706"/>
    <s v="(66) 0843632534"/>
    <s v="821820"/>
    <x v="1"/>
    <n v="64.486000000000004"/>
    <n v="1"/>
    <n v="0.17667397260273973"/>
    <m/>
    <m/>
    <n v="0"/>
    <x v="14"/>
    <n v="-64.486000000000004"/>
    <n v="-1"/>
  </r>
  <r>
    <x v="2482"/>
    <n v="111002147"/>
    <s v="SMALL RETAIL SHOP/STALL"/>
    <s v="11100214710101"/>
    <s v="(66) N/A"/>
    <s v="821820"/>
    <x v="1"/>
    <n v="64.486000000000004"/>
    <n v="1"/>
    <n v="0.17667397260273973"/>
    <m/>
    <m/>
    <n v="0"/>
    <x v="14"/>
    <n v="-64.486000000000004"/>
    <n v="-1"/>
  </r>
  <r>
    <x v="2483"/>
    <n v="50011292"/>
    <s v="NON-PROFESSIONAL USER"/>
    <s v="5001129290706"/>
    <s v="(66) 0899978186"/>
    <s v="821820"/>
    <x v="1"/>
    <n v="64.486000000000004"/>
    <n v="1"/>
    <n v="0.17667397260273973"/>
    <m/>
    <m/>
    <n v="0"/>
    <x v="14"/>
    <n v="-64.486000000000004"/>
    <n v="-1"/>
  </r>
  <r>
    <x v="2484"/>
    <n v="6797551"/>
    <s v="Self-Regist: End-User"/>
    <s v="00679755111797"/>
    <s v="(66) 0834353514"/>
    <s v="821820"/>
    <x v="1"/>
    <n v="64.486000000000004"/>
    <n v="1"/>
    <n v="0.17667397260273973"/>
    <m/>
    <m/>
    <n v="0"/>
    <x v="14"/>
    <n v="-64.486000000000004"/>
    <n v="-1"/>
  </r>
  <r>
    <x v="2485"/>
    <n v="72020356"/>
    <s v="NON-PROFESSIONAL USER"/>
    <s v="7202035660706"/>
    <s v="(66) 0979789883"/>
    <s v="821820"/>
    <x v="1"/>
    <n v="64.486000000000004"/>
    <n v="1"/>
    <n v="0.17667397260273973"/>
    <m/>
    <m/>
    <n v="0"/>
    <x v="14"/>
    <n v="-64.486000000000004"/>
    <n v="-1"/>
  </r>
  <r>
    <x v="2486"/>
    <n v="23068070"/>
    <s v="NON-PROFESSIONAL USER"/>
    <s v="2306807021706"/>
    <s v="(66) 0850346274"/>
    <s v="821820"/>
    <x v="1"/>
    <n v="64.486000000000004"/>
    <n v="1"/>
    <n v="0.17667397260273973"/>
    <m/>
    <m/>
    <n v="0"/>
    <x v="14"/>
    <n v="-64.486000000000004"/>
    <n v="-1"/>
  </r>
  <r>
    <x v="2486"/>
    <n v="23068070"/>
    <s v="NON-PROFESSIONAL USER"/>
    <s v="2306807021706"/>
    <s v="(66) 0850346274"/>
    <s v="831193"/>
    <x v="2"/>
    <n v="64.486000000000004"/>
    <n v="1"/>
    <n v="0.17667397260273973"/>
    <m/>
    <m/>
    <n v="0"/>
    <x v="14"/>
    <n v="-64.486000000000004"/>
    <n v="-1"/>
  </r>
  <r>
    <x v="2487"/>
    <n v="50007714"/>
    <s v="NOODLE FOOD KIOSK"/>
    <s v="5000771480320"/>
    <s v="(66) 0871870939"/>
    <s v="821820"/>
    <x v="1"/>
    <n v="64.486000000000004"/>
    <n v="1"/>
    <n v="0.17667397260273973"/>
    <m/>
    <m/>
    <n v="0"/>
    <x v="14"/>
    <n v="-64.486000000000004"/>
    <n v="-1"/>
  </r>
  <r>
    <x v="2488"/>
    <n v="10063412"/>
    <s v="NON-PROFESSIONAL USER"/>
    <s v="1006341260706"/>
    <s v="(66) 0861856168"/>
    <s v="821820"/>
    <x v="1"/>
    <n v="64.486000000000004"/>
    <n v="1"/>
    <n v="0.17667397260273973"/>
    <m/>
    <m/>
    <n v="0"/>
    <x v="14"/>
    <n v="-64.486000000000004"/>
    <n v="-1"/>
  </r>
  <r>
    <x v="2489"/>
    <n v="50010880"/>
    <s v="NOODLE FOOD KIOSK"/>
    <s v="5001088030320"/>
    <s v="(66) 0838657156"/>
    <s v="821820"/>
    <x v="1"/>
    <n v="64.486000000000004"/>
    <n v="1"/>
    <n v="0.17667397260273973"/>
    <m/>
    <m/>
    <n v="0"/>
    <x v="14"/>
    <n v="-64.486000000000004"/>
    <n v="-1"/>
  </r>
  <r>
    <x v="2490"/>
    <n v="52046013"/>
    <s v="NON-PROFESSIONAL USER"/>
    <s v="5204601350706"/>
    <s v="(66) 0895575126"/>
    <s v="821820"/>
    <x v="1"/>
    <n v="64.486000000000004"/>
    <n v="1"/>
    <n v="0.17667397260273973"/>
    <m/>
    <m/>
    <n v="0"/>
    <x v="14"/>
    <n v="-64.486000000000004"/>
    <n v="-1"/>
  </r>
  <r>
    <x v="2491"/>
    <n v="162014446"/>
    <s v="NON-PROFESSIONAL USER"/>
    <s v="16201444680706"/>
    <s v="(66) 0821959825"/>
    <s v="821820"/>
    <x v="1"/>
    <n v="64.486000000000004"/>
    <n v="1"/>
    <n v="0.17667397260273973"/>
    <m/>
    <m/>
    <n v="0"/>
    <x v="14"/>
    <n v="-64.486000000000004"/>
    <n v="-1"/>
  </r>
  <r>
    <x v="2492"/>
    <n v="8908330"/>
    <s v="NON-PROFESSIONAL USER"/>
    <s v="00890833011706"/>
    <s v="(66) 0863875567"/>
    <s v="831193"/>
    <x v="2"/>
    <n v="64.486000000000004"/>
    <n v="1"/>
    <n v="0.17667397260273973"/>
    <m/>
    <m/>
    <n v="0"/>
    <x v="14"/>
    <n v="-64.486000000000004"/>
    <n v="-1"/>
  </r>
  <r>
    <x v="1081"/>
    <n v="41058941"/>
    <s v="NON-PROFESSIONAL USER"/>
    <s v="4105894130706"/>
    <s v="(66) 0843688826"/>
    <s v="831193"/>
    <x v="2"/>
    <n v="64.486000000000004"/>
    <n v="1"/>
    <n v="0.17667397260273973"/>
    <m/>
    <m/>
    <n v="0"/>
    <x v="14"/>
    <n v="-64.486000000000004"/>
    <n v="-1"/>
  </r>
  <r>
    <x v="2493"/>
    <n v="41636529"/>
    <s v="NON-PROFESSIONAL USER"/>
    <s v="04163652950706"/>
    <s v="(66) 0887569035"/>
    <s v="831193"/>
    <x v="2"/>
    <n v="64.486000000000004"/>
    <n v="1"/>
    <n v="0.17667397260273973"/>
    <m/>
    <m/>
    <n v="0"/>
    <x v="14"/>
    <n v="-64.486000000000004"/>
    <n v="-1"/>
  </r>
  <r>
    <x v="2494"/>
    <n v="6073713"/>
    <s v="SMALL RETAIL SHOP/STALL"/>
    <s v="0607371330101"/>
    <s v="(66) 0813876059"/>
    <s v="831193"/>
    <x v="2"/>
    <n v="64.486000000000004"/>
    <n v="1"/>
    <n v="0.17667397260273973"/>
    <m/>
    <m/>
    <n v="0"/>
    <x v="14"/>
    <n v="-64.486000000000004"/>
    <n v="-1"/>
  </r>
  <r>
    <x v="2495"/>
    <n v="6174072"/>
    <s v="COFFEE/DRINKS/SNACK/BAKERY SHOP"/>
    <s v="0617407261322"/>
    <s v="(66) 0835676667"/>
    <s v="821820"/>
    <x v="1"/>
    <n v="64.486000000000004"/>
    <n v="1"/>
    <n v="0.17667397260273973"/>
    <m/>
    <m/>
    <n v="0"/>
    <x v="14"/>
    <n v="-64.486000000000004"/>
    <n v="-1"/>
  </r>
  <r>
    <x v="2496"/>
    <n v="41596965"/>
    <s v="SMALL RETAIL SHOP/STALL"/>
    <s v="4159696580101"/>
    <s v="(66) 0895587246"/>
    <s v="821820"/>
    <x v="1"/>
    <n v="64.486000000000004"/>
    <n v="1"/>
    <n v="0.17667397260273973"/>
    <m/>
    <m/>
    <n v="0"/>
    <x v="14"/>
    <n v="-64.486000000000004"/>
    <n v="-1"/>
  </r>
  <r>
    <x v="2497"/>
    <n v="6788618"/>
    <s v="FACTORY/FARM"/>
    <s v="00678861880508"/>
    <s v="(66) 0834242141"/>
    <s v="831193"/>
    <x v="2"/>
    <n v="64.486000000000004"/>
    <n v="1"/>
    <n v="0.17667397260273973"/>
    <m/>
    <m/>
    <n v="0"/>
    <x v="14"/>
    <n v="-64.486000000000004"/>
    <n v="-1"/>
  </r>
  <r>
    <x v="2498"/>
    <n v="6783146"/>
    <s v="NON-PROFESSIONAL USER"/>
    <s v="00678314630706"/>
    <s v="(66) 0897003105"/>
    <s v="821820"/>
    <x v="1"/>
    <n v="64.486000000000004"/>
    <n v="1"/>
    <n v="0.17667397260273973"/>
    <m/>
    <m/>
    <n v="0"/>
    <x v="14"/>
    <n v="-64.486000000000004"/>
    <n v="-1"/>
  </r>
  <r>
    <x v="2499"/>
    <n v="6760034"/>
    <s v="THAI NORTHEASTERN FOOD"/>
    <s v="00676003400307"/>
    <s v="(66) 0623428887"/>
    <s v="831193"/>
    <x v="2"/>
    <n v="64.486000000000004"/>
    <n v="1"/>
    <n v="0.17667397260273973"/>
    <m/>
    <m/>
    <n v="0"/>
    <x v="14"/>
    <n v="-64.486000000000004"/>
    <n v="-1"/>
  </r>
  <r>
    <x v="2500"/>
    <n v="6775296"/>
    <s v="NON-PROFESSIONAL USER"/>
    <s v="00677529600706"/>
    <s v="(66) 0959616453"/>
    <s v="831193"/>
    <x v="2"/>
    <n v="64.486000000000004"/>
    <n v="1"/>
    <n v="0.17667397260273973"/>
    <m/>
    <m/>
    <n v="0"/>
    <x v="14"/>
    <n v="-64.486000000000004"/>
    <n v="-1"/>
  </r>
  <r>
    <x v="2501"/>
    <n v="61905389"/>
    <s v="NON-PROFESSIONAL USER"/>
    <s v="06190538951706"/>
    <s v="(66) 0951681491"/>
    <s v="831193"/>
    <x v="2"/>
    <n v="64.486000000000004"/>
    <n v="1"/>
    <n v="0.17667397260273973"/>
    <m/>
    <m/>
    <n v="0"/>
    <x v="14"/>
    <n v="-64.486000000000004"/>
    <n v="-1"/>
  </r>
  <r>
    <x v="2502"/>
    <n v="23051328"/>
    <s v="DRUGS STORE"/>
    <s v="2305132800104"/>
    <s v="(66) 0875771178"/>
    <s v="821820"/>
    <x v="1"/>
    <n v="64.486000000000004"/>
    <n v="1"/>
    <n v="0.17667397260273973"/>
    <m/>
    <m/>
    <n v="0"/>
    <x v="14"/>
    <n v="-64.486000000000004"/>
    <n v="-1"/>
  </r>
  <r>
    <x v="2503"/>
    <n v="6782877"/>
    <s v="NON-PROFESSIONAL USER"/>
    <s v="00678287730706"/>
    <s v="(66) 0948289946"/>
    <s v="831193"/>
    <x v="2"/>
    <n v="64.486000000000004"/>
    <n v="1"/>
    <n v="0.17667397260273973"/>
    <m/>
    <m/>
    <n v="0"/>
    <x v="14"/>
    <n v="-64.486000000000004"/>
    <n v="-1"/>
  </r>
  <r>
    <x v="2504"/>
    <n v="41650249"/>
    <s v="Self-Regist: End-User"/>
    <s v="04165024990797"/>
    <s v="(66) 0943194746"/>
    <s v="831193"/>
    <x v="2"/>
    <n v="64.486000000000004"/>
    <n v="1"/>
    <n v="0.17667397260273973"/>
    <m/>
    <m/>
    <n v="0"/>
    <x v="14"/>
    <n v="-64.486000000000004"/>
    <n v="-1"/>
  </r>
  <r>
    <x v="2505"/>
    <n v="23823229"/>
    <s v="Self-Regist: End-User"/>
    <s v="02382322910797"/>
    <s v="(66) 0994534212"/>
    <s v="831193"/>
    <x v="2"/>
    <n v="64.486000000000004"/>
    <n v="1"/>
    <n v="0.17667397260273973"/>
    <m/>
    <m/>
    <n v="0"/>
    <x v="14"/>
    <n v="-64.486000000000004"/>
    <n v="-1"/>
  </r>
  <r>
    <x v="2506"/>
    <n v="6792913"/>
    <s v="NON-PROFESSIONAL USER"/>
    <s v="00679291310706"/>
    <s v="(66) 0904246249"/>
    <s v="821820"/>
    <x v="1"/>
    <n v="64.486000000000004"/>
    <n v="1"/>
    <n v="0.17667397260273973"/>
    <m/>
    <m/>
    <n v="0"/>
    <x v="14"/>
    <n v="-64.486000000000004"/>
    <n v="-1"/>
  </r>
  <r>
    <x v="2507"/>
    <n v="41053754"/>
    <s v="SMALL RETAIL SHOP/STALL"/>
    <s v="4105375460101"/>
    <s v="(66) 0843782342"/>
    <s v="831193"/>
    <x v="2"/>
    <n v="64.486000000000004"/>
    <n v="1"/>
    <n v="0.17667397260273973"/>
    <m/>
    <m/>
    <n v="0"/>
    <x v="14"/>
    <n v="-64.486000000000004"/>
    <n v="-1"/>
  </r>
  <r>
    <x v="2508"/>
    <n v="41023692"/>
    <s v="OTHER NON-FOOD SHOP"/>
    <s v="4102369221230"/>
    <s v="(66) 0895595880"/>
    <s v="831193"/>
    <x v="2"/>
    <n v="64.486000000000004"/>
    <n v="1"/>
    <n v="0.17667397260273973"/>
    <m/>
    <m/>
    <n v="0"/>
    <x v="14"/>
    <n v="-64.486000000000004"/>
    <n v="-1"/>
  </r>
  <r>
    <x v="2509"/>
    <n v="6784820"/>
    <s v="CHINESE FOOD"/>
    <s v="00678482070308"/>
    <s v="(66) 0933034733"/>
    <s v="821820"/>
    <x v="1"/>
    <n v="64.486000000000004"/>
    <n v="1"/>
    <n v="0.17667397260273973"/>
    <m/>
    <m/>
    <n v="0"/>
    <x v="14"/>
    <n v="-64.486000000000004"/>
    <n v="-1"/>
  </r>
  <r>
    <x v="2510"/>
    <n v="6736701"/>
    <s v="OTHER COMMERCIAL SERVICE"/>
    <s v="00673670170710"/>
    <s v="(66) 0899692978"/>
    <s v="821820"/>
    <x v="1"/>
    <n v="128.97200000000001"/>
    <n v="2"/>
    <n v="0.35334794520547946"/>
    <n v="64.486000000000004"/>
    <n v="1"/>
    <n v="0.17667397260273973"/>
    <x v="44"/>
    <n v="-64.486000000000004"/>
    <n v="-1"/>
  </r>
  <r>
    <x v="2511"/>
    <n v="41635358"/>
    <s v="NON-PROFESSIONAL USER"/>
    <s v="04163535890706"/>
    <s v="(66) 0988132156"/>
    <s v="821820"/>
    <x v="1"/>
    <n v="64.486000000000004"/>
    <n v="1"/>
    <n v="0.17667397260273973"/>
    <m/>
    <m/>
    <n v="0"/>
    <x v="14"/>
    <n v="-64.486000000000004"/>
    <n v="-1"/>
  </r>
  <r>
    <x v="2512"/>
    <n v="34003016"/>
    <s v="TRAVEL AGENT"/>
    <s v="3400301660408"/>
    <s v="(66) 0827629720"/>
    <s v="831193"/>
    <x v="2"/>
    <n v="64.486000000000004"/>
    <n v="1"/>
    <n v="0.17667397260273973"/>
    <m/>
    <m/>
    <n v="0"/>
    <x v="14"/>
    <n v="-64.486000000000004"/>
    <n v="-1"/>
  </r>
  <r>
    <x v="2513"/>
    <n v="6175137"/>
    <s v="MEDICAL STATION (HOSPITAL/CLINIC)"/>
    <s v="0617513730501"/>
    <s v="(66) 0871804442"/>
    <s v="821820"/>
    <x v="1"/>
    <n v="64.486000000000004"/>
    <n v="1"/>
    <n v="0.17667397260273973"/>
    <m/>
    <m/>
    <n v="0"/>
    <x v="14"/>
    <n v="-64.486000000000004"/>
    <n v="-1"/>
  </r>
  <r>
    <x v="2514"/>
    <n v="6000990"/>
    <s v="APARTMENT/DORMITORY"/>
    <s v="0600099021301"/>
    <s v="(66) 0866579389"/>
    <s v="821820"/>
    <x v="1"/>
    <n v="64.486000000000004"/>
    <n v="1"/>
    <n v="0.17667397260273973"/>
    <m/>
    <m/>
    <n v="0"/>
    <x v="14"/>
    <n v="-64.486000000000004"/>
    <n v="-1"/>
  </r>
  <r>
    <x v="2515"/>
    <n v="41608133"/>
    <s v="OTHER COMMERCIAL SERVICE"/>
    <s v="04160813360430"/>
    <s v="(66) 0908913693"/>
    <s v="821820"/>
    <x v="1"/>
    <n v="64.486000000000004"/>
    <n v="1"/>
    <n v="0.17667397260273973"/>
    <m/>
    <m/>
    <n v="0"/>
    <x v="14"/>
    <n v="-64.486000000000004"/>
    <n v="-1"/>
  </r>
  <r>
    <x v="1857"/>
    <n v="41596273"/>
    <s v="COFFEE/DRINKS/SNACK/BAKERY SHOP"/>
    <s v="04159627361322"/>
    <s v="(66) 0997829361"/>
    <s v="821820"/>
    <x v="1"/>
    <n v="64.486000000000004"/>
    <n v="1"/>
    <n v="0.17667397260273973"/>
    <m/>
    <m/>
    <n v="0"/>
    <x v="14"/>
    <n v="-64.486000000000004"/>
    <n v="-1"/>
  </r>
  <r>
    <x v="2516"/>
    <n v="6763830"/>
    <s v="MEDICAL STATION (HOSPITAL/CLINIC)"/>
    <s v="00676383041501"/>
    <s v="(66) 0942760475"/>
    <s v="821820"/>
    <x v="1"/>
    <n v="64.486000000000004"/>
    <n v="1"/>
    <n v="0.17667397260273973"/>
    <m/>
    <m/>
    <n v="0"/>
    <x v="14"/>
    <n v="-64.486000000000004"/>
    <n v="-1"/>
  </r>
  <r>
    <x v="2517"/>
    <n v="87052254"/>
    <s v="Self-Regist: End-User"/>
    <s v="08705225480797"/>
    <s v="(66) 0961736089"/>
    <s v="831193"/>
    <x v="2"/>
    <n v="64.486000000000004"/>
    <n v="1"/>
    <n v="0.17667397260273973"/>
    <m/>
    <m/>
    <n v="0"/>
    <x v="14"/>
    <n v="-64.486000000000004"/>
    <n v="-1"/>
  </r>
  <r>
    <x v="2518"/>
    <n v="50508700"/>
    <s v="SMALL RETAIL SHOP/STALL"/>
    <s v="05050870080101"/>
    <s v="(66) 0910734503"/>
    <s v="821820"/>
    <x v="1"/>
    <n v="64.486000000000004"/>
    <n v="1"/>
    <n v="0.17667397260273973"/>
    <m/>
    <m/>
    <n v="0"/>
    <x v="14"/>
    <n v="-64.486000000000004"/>
    <n v="-1"/>
  </r>
  <r>
    <x v="2519"/>
    <n v="34546821"/>
    <s v="OTHER COMMERCIAL SERVICE"/>
    <s v="03454682110430"/>
    <s v="(66) 0989939899"/>
    <s v="821820"/>
    <x v="1"/>
    <n v="64.486000000000004"/>
    <n v="1"/>
    <n v="0.17667397260273973"/>
    <m/>
    <m/>
    <n v="0"/>
    <x v="14"/>
    <n v="-64.486000000000004"/>
    <n v="-1"/>
  </r>
  <r>
    <x v="2520"/>
    <n v="6773806"/>
    <s v="OTHER COMMERCIAL SERVICE"/>
    <s v="00677380640430"/>
    <s v="(66) 0840256994"/>
    <s v="831193"/>
    <x v="2"/>
    <n v="64.486000000000004"/>
    <n v="1"/>
    <n v="0.17667397260273973"/>
    <m/>
    <m/>
    <n v="0"/>
    <x v="14"/>
    <n v="-64.486000000000004"/>
    <n v="-1"/>
  </r>
  <r>
    <x v="2521"/>
    <n v="41056518"/>
    <s v="TRAVEL AGENT"/>
    <s v="04105651851408"/>
    <s v="(66) 0807922415"/>
    <s v="821820"/>
    <x v="1"/>
    <n v="64.486000000000004"/>
    <n v="1"/>
    <n v="0.17667397260273973"/>
    <m/>
    <m/>
    <n v="0"/>
    <x v="14"/>
    <n v="-64.486000000000004"/>
    <n v="-1"/>
  </r>
  <r>
    <x v="2522"/>
    <n v="6739329"/>
    <s v="OTHER NON-FOOD SHOP"/>
    <s v="00673932940230"/>
    <s v="(66) 0810336664"/>
    <s v="821820"/>
    <x v="1"/>
    <n v="64.486000000000004"/>
    <n v="1"/>
    <n v="0.17667397260273973"/>
    <m/>
    <m/>
    <n v="0"/>
    <x v="14"/>
    <n v="-64.486000000000004"/>
    <n v="-1"/>
  </r>
  <r>
    <x v="2523"/>
    <n v="6742050"/>
    <s v="OTHER COMMERCIAL SERVICE"/>
    <s v="00674205050430"/>
    <s v="(66) 0966980583"/>
    <s v="821820"/>
    <x v="1"/>
    <n v="64.486000000000004"/>
    <n v="1"/>
    <n v="0.17667397260273973"/>
    <m/>
    <m/>
    <n v="0"/>
    <x v="14"/>
    <n v="-64.486000000000004"/>
    <n v="-1"/>
  </r>
  <r>
    <x v="2524"/>
    <n v="303002006"/>
    <s v="HOTEL &amp; RESORT ( B )"/>
    <s v="30300200650303"/>
    <s v="N/A"/>
    <s v="831193"/>
    <x v="2"/>
    <n v="64.486000000000004"/>
    <n v="1"/>
    <n v="0.17667397260273973"/>
    <m/>
    <m/>
    <n v="0"/>
    <x v="14"/>
    <n v="-64.486000000000004"/>
    <n v="-1"/>
  </r>
  <r>
    <x v="2525"/>
    <n v="6795354"/>
    <s v="Self-Regist: Unidentified Professional"/>
    <s v="00679535480796"/>
    <s v="(66) 0947286111"/>
    <s v="831193"/>
    <x v="2"/>
    <n v="64.486000000000004"/>
    <n v="1"/>
    <n v="0.17667397260273973"/>
    <m/>
    <m/>
    <n v="0"/>
    <x v="14"/>
    <n v="-64.486000000000004"/>
    <n v="-1"/>
  </r>
  <r>
    <x v="2526"/>
    <n v="6722513"/>
    <s v="PUB/BAR/KARAOKE"/>
    <s v="00672251390305"/>
    <s v="(66) 0979189892"/>
    <s v="831193"/>
    <x v="2"/>
    <n v="64.486000000000004"/>
    <n v="1"/>
    <n v="0.17667397260273973"/>
    <m/>
    <m/>
    <n v="0"/>
    <x v="14"/>
    <n v="-64.486000000000004"/>
    <n v="-1"/>
  </r>
  <r>
    <x v="59"/>
    <n v="6751448"/>
    <s v="VARIETY FOOD SHOP"/>
    <s v="00675144820318"/>
    <s v="(66) 0635251719"/>
    <s v="821820"/>
    <x v="1"/>
    <n v="64.486000000000004"/>
    <n v="1"/>
    <n v="0.17667397260273973"/>
    <m/>
    <m/>
    <n v="0"/>
    <x v="14"/>
    <n v="-64.486000000000004"/>
    <n v="-1"/>
  </r>
  <r>
    <x v="2527"/>
    <n v="6734294"/>
    <s v="JAPANESE FOOD"/>
    <s v="00673429440310"/>
    <s v="(66) 0869168289"/>
    <s v="831193"/>
    <x v="2"/>
    <n v="64.486000000000004"/>
    <n v="1"/>
    <n v="0.17667397260273973"/>
    <m/>
    <m/>
    <n v="0"/>
    <x v="14"/>
    <n v="-64.486000000000004"/>
    <n v="-1"/>
  </r>
  <r>
    <x v="2528"/>
    <n v="6725648"/>
    <s v="OTHER NON-FOOD SHOP"/>
    <s v="00672564840230"/>
    <s v="(66) 0815358366"/>
    <s v="831193"/>
    <x v="2"/>
    <n v="64.486000000000004"/>
    <n v="1"/>
    <n v="0.17667397260273973"/>
    <m/>
    <m/>
    <n v="0"/>
    <x v="14"/>
    <n v="-64.486000000000004"/>
    <n v="-1"/>
  </r>
  <r>
    <x v="2529"/>
    <n v="34562718"/>
    <s v="OTHER FOOD RETAIL SHOP"/>
    <s v="03456271830130"/>
    <s v="(66) 0960519691"/>
    <s v="831193"/>
    <x v="2"/>
    <n v="64.486000000000004"/>
    <n v="1"/>
    <n v="0.17667397260273973"/>
    <m/>
    <m/>
    <n v="0"/>
    <x v="14"/>
    <n v="-64.486000000000004"/>
    <n v="-1"/>
  </r>
  <r>
    <x v="2530"/>
    <n v="6731895"/>
    <s v="OTHER COMMERCIAL SERVICE"/>
    <s v="00673189512430"/>
    <s v="(66) 0890627002"/>
    <s v="821820"/>
    <x v="1"/>
    <n v="64.486000000000004"/>
    <n v="1"/>
    <n v="0.17667397260273973"/>
    <m/>
    <m/>
    <n v="0"/>
    <x v="14"/>
    <n v="-64.486000000000004"/>
    <n v="-1"/>
  </r>
  <r>
    <x v="2531"/>
    <n v="6777603"/>
    <s v="FACTORY/FARM"/>
    <s v="00677760390508"/>
    <s v="(66) 0932276447"/>
    <s v="821820"/>
    <x v="1"/>
    <n v="64.486000000000004"/>
    <n v="1"/>
    <n v="0.17667397260273973"/>
    <m/>
    <m/>
    <n v="0"/>
    <x v="14"/>
    <n v="-64.486000000000004"/>
    <n v="-1"/>
  </r>
  <r>
    <x v="2531"/>
    <n v="6777603"/>
    <s v="FACTORY/FARM"/>
    <s v="00677760390508"/>
    <s v="(66) 0932276447"/>
    <s v="831193"/>
    <x v="2"/>
    <n v="64.486000000000004"/>
    <n v="1"/>
    <n v="0.17667397260273973"/>
    <m/>
    <m/>
    <n v="0"/>
    <x v="14"/>
    <n v="-64.486000000000004"/>
    <n v="-1"/>
  </r>
  <r>
    <x v="2532"/>
    <n v="6732470"/>
    <s v="OTHER FOOD RETAIL SHOP"/>
    <s v="00673247061130"/>
    <s v="N/A"/>
    <s v="821820"/>
    <x v="1"/>
    <n v="64.486000000000004"/>
    <n v="1"/>
    <n v="0.17667397260273973"/>
    <m/>
    <m/>
    <n v="0"/>
    <x v="14"/>
    <n v="-64.486000000000004"/>
    <n v="-1"/>
  </r>
  <r>
    <x v="2533"/>
    <n v="303000039"/>
    <s v="VARIETY FOOD SHOP"/>
    <s v="30300003970318"/>
    <s v="(66) 0993831712"/>
    <s v="831193"/>
    <x v="2"/>
    <n v="64.486000000000004"/>
    <n v="1"/>
    <n v="0.17667397260273973"/>
    <m/>
    <m/>
    <n v="0"/>
    <x v="14"/>
    <n v="-64.486000000000004"/>
    <n v="-1"/>
  </r>
  <r>
    <x v="2534"/>
    <n v="6742759"/>
    <s v="PUB/BAR/KARAOKE"/>
    <s v="00674275910305"/>
    <s v="(66) 0624289017"/>
    <s v="821820"/>
    <x v="1"/>
    <n v="64.486000000000004"/>
    <n v="1"/>
    <n v="0.17667397260273973"/>
    <m/>
    <m/>
    <n v="0"/>
    <x v="14"/>
    <n v="-64.486000000000004"/>
    <n v="-1"/>
  </r>
  <r>
    <x v="2535"/>
    <n v="6790531"/>
    <s v="CHINESE FOOD"/>
    <s v="00679053140308"/>
    <s v="(66) 0633951354"/>
    <s v="831193"/>
    <x v="2"/>
    <n v="64.486000000000004"/>
    <n v="1"/>
    <n v="0.17667397260273973"/>
    <m/>
    <m/>
    <n v="0"/>
    <x v="14"/>
    <n v="-64.486000000000004"/>
    <n v="-1"/>
  </r>
  <r>
    <x v="2536"/>
    <n v="6798491"/>
    <s v="COFFEE/DRINKS/SNACK/BAKERY SHOP"/>
    <s v="00679849150322"/>
    <s v="(66) 0819616625"/>
    <s v="821820"/>
    <x v="1"/>
    <n v="64.486000000000004"/>
    <n v="1"/>
    <n v="0.17667397260273973"/>
    <m/>
    <m/>
    <n v="0"/>
    <x v="14"/>
    <n v="-64.486000000000004"/>
    <n v="-1"/>
  </r>
  <r>
    <x v="647"/>
    <n v="303003331"/>
    <s v="THAI FOOD"/>
    <s v="30300333130306"/>
    <s v="(66) 0635825755"/>
    <s v="831193"/>
    <x v="2"/>
    <n v="64.486000000000004"/>
    <n v="1"/>
    <n v="0.17667397260273973"/>
    <m/>
    <m/>
    <n v="0"/>
    <x v="14"/>
    <n v="-64.486000000000004"/>
    <n v="-1"/>
  </r>
  <r>
    <x v="2537"/>
    <n v="6778805"/>
    <s v="PUB/BAR/KARAOKE"/>
    <s v="00677880590305"/>
    <s v="(66) 0946095115"/>
    <s v="831193"/>
    <x v="2"/>
    <n v="64.486000000000004"/>
    <n v="1"/>
    <n v="0.17667397260273973"/>
    <m/>
    <m/>
    <n v="0"/>
    <x v="14"/>
    <n v="-64.486000000000004"/>
    <n v="-1"/>
  </r>
  <r>
    <x v="2538"/>
    <n v="6784222"/>
    <s v="COFFEE/DRINKS/SNACK/BAKERY SHOP"/>
    <s v="00678422250322"/>
    <s v="(66) 0656511191"/>
    <s v="821820"/>
    <x v="1"/>
    <n v="64.486000000000004"/>
    <n v="1"/>
    <n v="0.17667397260273973"/>
    <m/>
    <m/>
    <n v="0"/>
    <x v="14"/>
    <n v="-64.486000000000004"/>
    <n v="-1"/>
  </r>
  <r>
    <x v="2539"/>
    <n v="6732243"/>
    <s v="FACTORY/FARM"/>
    <s v="00673224320508"/>
    <s v="(66) 0958677653"/>
    <s v="831193"/>
    <x v="2"/>
    <n v="64.486000000000004"/>
    <n v="1"/>
    <n v="0.17667397260273973"/>
    <m/>
    <m/>
    <n v="0"/>
    <x v="14"/>
    <n v="-64.486000000000004"/>
    <n v="-1"/>
  </r>
  <r>
    <x v="2540"/>
    <n v="6739553"/>
    <s v="OTHER COMMERCIAL SERVICE"/>
    <s v="00673955380430"/>
    <s v="(66) 0619023993"/>
    <s v="821820"/>
    <x v="1"/>
    <n v="64.486000000000004"/>
    <n v="1"/>
    <n v="0.17667397260273973"/>
    <m/>
    <m/>
    <n v="0"/>
    <x v="14"/>
    <n v="-64.486000000000004"/>
    <n v="-1"/>
  </r>
  <r>
    <x v="2541"/>
    <n v="6730229"/>
    <s v="HOTEL &amp; RESORT ( C )"/>
    <s v="00673022900302"/>
    <s v="(66) 0988874747"/>
    <s v="821820"/>
    <x v="1"/>
    <n v="64.486000000000004"/>
    <n v="1"/>
    <n v="0.17667397260273973"/>
    <m/>
    <m/>
    <n v="0"/>
    <x v="14"/>
    <n v="-64.486000000000004"/>
    <n v="-1"/>
  </r>
  <r>
    <x v="2542"/>
    <n v="6780267"/>
    <s v="ITALIAN FOOD"/>
    <s v="00678026710314"/>
    <s v="(66) 0882597030"/>
    <s v="821820"/>
    <x v="1"/>
    <n v="64.486000000000004"/>
    <n v="1"/>
    <n v="0.17667397260273973"/>
    <m/>
    <m/>
    <n v="0"/>
    <x v="14"/>
    <n v="-64.486000000000004"/>
    <n v="-1"/>
  </r>
  <r>
    <x v="2543"/>
    <n v="6729651"/>
    <s v="HOTEL &amp; RESORT ( B )"/>
    <s v="00672965100303"/>
    <s v="(66) 0891999032"/>
    <s v="821820"/>
    <x v="1"/>
    <n v="64.486000000000004"/>
    <n v="1"/>
    <n v="0.17667397260273973"/>
    <m/>
    <m/>
    <n v="0"/>
    <x v="14"/>
    <n v="-64.486000000000004"/>
    <n v="-1"/>
  </r>
  <r>
    <x v="2544"/>
    <n v="6064189"/>
    <s v="UNIVERSITY"/>
    <s v="0606418992510"/>
    <s v="(66) 0896320595"/>
    <s v="831193"/>
    <x v="2"/>
    <n v="64.486000000000004"/>
    <n v="1"/>
    <n v="0.17667397260273973"/>
    <m/>
    <m/>
    <n v="0"/>
    <x v="14"/>
    <n v="-64.486000000000004"/>
    <n v="-1"/>
  </r>
  <r>
    <x v="2545"/>
    <n v="6736579"/>
    <s v="COFFEE/DRINKS/SNACK/BAKERY SHOP"/>
    <s v="00673657950322"/>
    <s v="(66) 0945494651"/>
    <s v="831193"/>
    <x v="2"/>
    <n v="64.486000000000004"/>
    <n v="1"/>
    <n v="0.17667397260273973"/>
    <m/>
    <m/>
    <n v="0"/>
    <x v="14"/>
    <n v="-64.486000000000004"/>
    <n v="-1"/>
  </r>
  <r>
    <x v="2546"/>
    <n v="41008213"/>
    <s v="OTHER NON-FOOD SHOP"/>
    <s v="4100821320230"/>
    <s v="(66) 0810269694"/>
    <s v="821820"/>
    <x v="1"/>
    <n v="64.486000000000004"/>
    <n v="1"/>
    <n v="0.17667397260273973"/>
    <m/>
    <m/>
    <n v="0"/>
    <x v="14"/>
    <n v="-64.486000000000004"/>
    <n v="-1"/>
  </r>
  <r>
    <x v="2547"/>
    <n v="6770152"/>
    <s v="MAKRO STAFF"/>
    <s v="00677015230701"/>
    <s v="(66) 0943729079"/>
    <s v="821820"/>
    <x v="1"/>
    <n v="64.486000000000004"/>
    <n v="1"/>
    <n v="0.17667397260273973"/>
    <m/>
    <m/>
    <n v="0"/>
    <x v="14"/>
    <n v="-64.486000000000004"/>
    <n v="-1"/>
  </r>
  <r>
    <x v="2548"/>
    <n v="6763285"/>
    <s v="Self-Regist: End-User"/>
    <s v="00676328570797"/>
    <s v="(66) 0986849130"/>
    <s v="831193"/>
    <x v="2"/>
    <n v="64.486000000000004"/>
    <n v="1"/>
    <n v="0.17667397260273973"/>
    <m/>
    <m/>
    <n v="0"/>
    <x v="14"/>
    <n v="-64.486000000000004"/>
    <n v="-1"/>
  </r>
  <r>
    <x v="2549"/>
    <n v="34559272"/>
    <s v="OTHER FOOD KIOSK"/>
    <s v="03455927280331"/>
    <s v="(66) 0889596295"/>
    <s v="831193"/>
    <x v="2"/>
    <n v="64.486000000000004"/>
    <n v="1"/>
    <n v="0.17667397260273973"/>
    <m/>
    <m/>
    <n v="0"/>
    <x v="14"/>
    <n v="-64.486000000000004"/>
    <n v="-1"/>
  </r>
  <r>
    <x v="2550"/>
    <n v="6785443"/>
    <s v="NON-PROFESSIONAL USER"/>
    <s v="00678544311706"/>
    <s v="(66) 0887811704"/>
    <s v="821820"/>
    <x v="1"/>
    <n v="64.486000000000004"/>
    <n v="1"/>
    <n v="0.17667397260273973"/>
    <m/>
    <m/>
    <n v="0"/>
    <x v="14"/>
    <n v="-64.486000000000004"/>
    <n v="-1"/>
  </r>
  <r>
    <x v="2551"/>
    <n v="41648112"/>
    <s v="Self-Regist: End-User"/>
    <s v="04164811210797"/>
    <s v="(66) 0946083223"/>
    <s v="821820"/>
    <x v="1"/>
    <n v="64.486000000000004"/>
    <n v="1"/>
    <n v="0.17667397260273973"/>
    <m/>
    <m/>
    <n v="0"/>
    <x v="14"/>
    <n v="-64.486000000000004"/>
    <n v="-1"/>
  </r>
  <r>
    <x v="2552"/>
    <n v="6717524"/>
    <s v="NON-PROFESSIONAL USER"/>
    <s v="0671752460706"/>
    <s v="(66) 0844337475"/>
    <s v="831193"/>
    <x v="2"/>
    <n v="64.486000000000004"/>
    <n v="1"/>
    <n v="0.17667397260273973"/>
    <m/>
    <m/>
    <n v="0"/>
    <x v="14"/>
    <n v="-64.486000000000004"/>
    <n v="-1"/>
  </r>
  <r>
    <x v="2553"/>
    <n v="6174542"/>
    <s v="VARIETY FOOD SHOP"/>
    <s v="0617454260318"/>
    <s v="(66) 0818666990"/>
    <s v="821820"/>
    <x v="1"/>
    <n v="64.486000000000004"/>
    <n v="1"/>
    <n v="0.17667397260273973"/>
    <m/>
    <m/>
    <n v="0"/>
    <x v="14"/>
    <n v="-64.486000000000004"/>
    <n v="-1"/>
  </r>
  <r>
    <x v="2554"/>
    <n v="50523562"/>
    <s v="HOTEL &amp; RESORT ( C )"/>
    <s v="05052356210302"/>
    <s v="(66) 0899533199"/>
    <s v="821820"/>
    <x v="1"/>
    <n v="64.486000000000004"/>
    <n v="1"/>
    <n v="0.17667397260273973"/>
    <m/>
    <m/>
    <n v="0"/>
    <x v="14"/>
    <n v="-64.486000000000004"/>
    <n v="-1"/>
  </r>
  <r>
    <x v="2555"/>
    <n v="34544274"/>
    <s v="COFFEE/DRINKS/SNACK/BAKERY SHOP"/>
    <s v="03454427411322"/>
    <s v="(66) 0635256598"/>
    <s v="821820"/>
    <x v="1"/>
    <n v="64.486000000000004"/>
    <n v="1"/>
    <n v="0.17667397260273973"/>
    <m/>
    <m/>
    <n v="0"/>
    <x v="14"/>
    <n v="-64.486000000000004"/>
    <n v="-1"/>
  </r>
  <r>
    <x v="2556"/>
    <n v="6777054"/>
    <s v="NON-PROFESSIONAL USER"/>
    <s v="00677705420706"/>
    <s v="(66) 0903208056"/>
    <s v="821820"/>
    <x v="1"/>
    <n v="64.486000000000004"/>
    <n v="1"/>
    <n v="0.17667397260273973"/>
    <m/>
    <m/>
    <n v="0"/>
    <x v="14"/>
    <n v="-64.486000000000004"/>
    <n v="-1"/>
  </r>
  <r>
    <x v="2557"/>
    <n v="6794408"/>
    <s v="Self-Regist: End-User"/>
    <s v="00679440811797"/>
    <s v="(66) 0629418208"/>
    <s v="831193"/>
    <x v="2"/>
    <n v="64.486000000000004"/>
    <n v="1"/>
    <n v="0.17667397260273973"/>
    <m/>
    <m/>
    <n v="0"/>
    <x v="14"/>
    <n v="-64.486000000000004"/>
    <n v="-1"/>
  </r>
  <r>
    <x v="2558"/>
    <n v="50022726"/>
    <s v="SMALL RETAIL SHOP/STALL"/>
    <s v="5002272620101"/>
    <s v="(66) 0861938785"/>
    <s v="821820"/>
    <x v="1"/>
    <n v="64.486000000000004"/>
    <n v="1"/>
    <n v="0.17667397260273973"/>
    <m/>
    <m/>
    <n v="0"/>
    <x v="14"/>
    <n v="-64.486000000000004"/>
    <n v="-1"/>
  </r>
  <r>
    <x v="2559"/>
    <n v="6780133"/>
    <s v="NON-PROFESSIONAL USER"/>
    <s v="00678013350706"/>
    <s v="(66) 0979674793"/>
    <s v="821820"/>
    <x v="1"/>
    <n v="64.486000000000004"/>
    <n v="1"/>
    <n v="0.17667397260273973"/>
    <m/>
    <m/>
    <n v="0"/>
    <x v="14"/>
    <n v="-64.486000000000004"/>
    <n v="-1"/>
  </r>
  <r>
    <x v="2560"/>
    <n v="50018883"/>
    <s v="NON-PROFESSIONAL USER"/>
    <s v="5001888350706"/>
    <s v="(66) -"/>
    <s v="821820"/>
    <x v="1"/>
    <n v="64.486000000000004"/>
    <n v="1"/>
    <n v="0.17667397260273973"/>
    <m/>
    <m/>
    <n v="0"/>
    <x v="14"/>
    <n v="-64.486000000000004"/>
    <n v="-1"/>
  </r>
  <r>
    <x v="2561"/>
    <n v="50529489"/>
    <s v="BUTCHERY SHOP/STALL"/>
    <s v="05052948960103"/>
    <s v="(66) 0614891017"/>
    <s v="821820"/>
    <x v="1"/>
    <n v="64.486000000000004"/>
    <n v="1"/>
    <n v="0.17667397260273973"/>
    <m/>
    <m/>
    <n v="0"/>
    <x v="14"/>
    <n v="-64.486000000000004"/>
    <n v="-1"/>
  </r>
  <r>
    <x v="2562"/>
    <n v="41029544"/>
    <s v="NON-PROFESSIONAL USER"/>
    <s v="4102954470706"/>
    <s v="(66) 0859490463"/>
    <s v="831193"/>
    <x v="2"/>
    <n v="64.486000000000004"/>
    <n v="1"/>
    <n v="0.17667397260273973"/>
    <m/>
    <m/>
    <n v="0"/>
    <x v="14"/>
    <n v="-64.486000000000004"/>
    <n v="-1"/>
  </r>
  <r>
    <x v="2563"/>
    <n v="6768757"/>
    <s v="NON-PROFESSIONAL USER"/>
    <s v="00676875710706"/>
    <s v="(66) 0810891104"/>
    <s v="821820"/>
    <x v="1"/>
    <n v="64.486000000000004"/>
    <n v="1"/>
    <n v="0.17667397260273973"/>
    <m/>
    <m/>
    <n v="0"/>
    <x v="14"/>
    <n v="-64.486000000000004"/>
    <n v="-1"/>
  </r>
  <r>
    <x v="2563"/>
    <n v="6768757"/>
    <s v="NON-PROFESSIONAL USER"/>
    <s v="00676875710706"/>
    <s v="(66) 0810891104"/>
    <s v="831193"/>
    <x v="2"/>
    <n v="64.486000000000004"/>
    <n v="1"/>
    <n v="0.17667397260273973"/>
    <m/>
    <m/>
    <n v="0"/>
    <x v="14"/>
    <n v="-64.486000000000004"/>
    <n v="-1"/>
  </r>
  <r>
    <x v="2564"/>
    <n v="6048324"/>
    <s v="SMALL RETAIL SHOP/STALL"/>
    <s v="0604832421101"/>
    <m/>
    <s v="821820"/>
    <x v="1"/>
    <n v="64.486000000000004"/>
    <n v="1"/>
    <n v="0.17667397260273973"/>
    <m/>
    <m/>
    <n v="0"/>
    <x v="14"/>
    <n v="-64.486000000000004"/>
    <n v="-1"/>
  </r>
  <r>
    <x v="2565"/>
    <n v="6772584"/>
    <s v="NON-PROFESSIONAL USER"/>
    <s v="00677258490706"/>
    <s v="(66) 0871793557"/>
    <s v="821820"/>
    <x v="1"/>
    <n v="64.486000000000004"/>
    <n v="1"/>
    <n v="0.17667397260273973"/>
    <m/>
    <m/>
    <n v="0"/>
    <x v="14"/>
    <n v="-64.486000000000004"/>
    <n v="-1"/>
  </r>
  <r>
    <x v="2566"/>
    <n v="6772964"/>
    <s v="NON-PROFESSIONAL USER"/>
    <s v="00677296411706"/>
    <s v="(66) 0816034866"/>
    <s v="831193"/>
    <x v="2"/>
    <n v="64.486000000000004"/>
    <n v="1"/>
    <n v="0.17667397260273973"/>
    <m/>
    <m/>
    <n v="0"/>
    <x v="14"/>
    <n v="-64.486000000000004"/>
    <n v="-1"/>
  </r>
  <r>
    <x v="2567"/>
    <n v="6786188"/>
    <s v="Self-Regist: End-User"/>
    <s v="00678618811797"/>
    <s v="(66) 0842224379"/>
    <s v="821820"/>
    <x v="1"/>
    <n v="64.486000000000004"/>
    <n v="1"/>
    <n v="0.17667397260273973"/>
    <m/>
    <m/>
    <n v="0"/>
    <x v="14"/>
    <n v="-64.486000000000004"/>
    <n v="-1"/>
  </r>
  <r>
    <x v="2568"/>
    <n v="6609645"/>
    <s v="NON-PROFESSIONAL USER"/>
    <s v="0660964580706"/>
    <s v="(66) 0866595965"/>
    <s v="821820"/>
    <x v="1"/>
    <n v="64.486000000000004"/>
    <n v="1"/>
    <n v="0.17667397260273973"/>
    <m/>
    <m/>
    <n v="0"/>
    <x v="14"/>
    <n v="-64.486000000000004"/>
    <n v="-1"/>
  </r>
  <r>
    <x v="2568"/>
    <n v="6622551"/>
    <s v="NON-PROFESSIONAL USER"/>
    <s v="0662255100706"/>
    <m/>
    <s v="831193"/>
    <x v="2"/>
    <n v="64.486000000000004"/>
    <n v="1"/>
    <n v="0.17667397260273973"/>
    <m/>
    <m/>
    <n v="0"/>
    <x v="14"/>
    <n v="-64.486000000000004"/>
    <n v="-1"/>
  </r>
  <r>
    <x v="2569"/>
    <n v="6800529"/>
    <s v="Self-Regist: End-User"/>
    <s v="00680052920797"/>
    <s v="(66) 0650952962"/>
    <s v="821820"/>
    <x v="1"/>
    <n v="64.486000000000004"/>
    <n v="1"/>
    <n v="0.17667397260273973"/>
    <m/>
    <m/>
    <n v="0"/>
    <x v="14"/>
    <n v="-64.486000000000004"/>
    <n v="-1"/>
  </r>
  <r>
    <x v="1693"/>
    <n v="6786470"/>
    <s v="Self-Regist: End-User"/>
    <s v="00678647080797"/>
    <s v="(66) 0970030848"/>
    <s v="831193"/>
    <x v="2"/>
    <n v="64.486000000000004"/>
    <n v="1"/>
    <n v="0.17667397260273973"/>
    <m/>
    <m/>
    <n v="0"/>
    <x v="14"/>
    <n v="-64.486000000000004"/>
    <n v="-1"/>
  </r>
  <r>
    <x v="2570"/>
    <n v="34544605"/>
    <s v="NON-PROFESSIONAL USER"/>
    <s v="03454460550706"/>
    <s v="(66) 0864225573"/>
    <s v="821820"/>
    <x v="1"/>
    <n v="64.486000000000004"/>
    <n v="1"/>
    <n v="0.17667397260273973"/>
    <m/>
    <m/>
    <n v="0"/>
    <x v="14"/>
    <n v="-64.486000000000004"/>
    <n v="-1"/>
  </r>
  <r>
    <x v="2571"/>
    <n v="50514527"/>
    <s v="NON-PROFESSIONAL USER"/>
    <s v="05051452711706"/>
    <s v="(66) 0882690748"/>
    <s v="821820"/>
    <x v="1"/>
    <n v="64.486000000000004"/>
    <n v="1"/>
    <n v="0.17667397260273973"/>
    <m/>
    <m/>
    <n v="0"/>
    <x v="14"/>
    <n v="-64.486000000000004"/>
    <n v="-1"/>
  </r>
  <r>
    <x v="2572"/>
    <n v="50526231"/>
    <s v="Self-Regist: End-User"/>
    <s v="05052623100797"/>
    <s v="(66) 0850341817"/>
    <s v="821820"/>
    <x v="1"/>
    <n v="64.486000000000004"/>
    <n v="1"/>
    <n v="0.17667397260273973"/>
    <m/>
    <m/>
    <n v="0"/>
    <x v="14"/>
    <n v="-64.486000000000004"/>
    <n v="-1"/>
  </r>
  <r>
    <x v="2573"/>
    <n v="6127617"/>
    <s v="VARIETY FOOD SHOP"/>
    <s v="0612761712318"/>
    <s v="(66) 0816724965"/>
    <s v="831193"/>
    <x v="2"/>
    <n v="64.486000000000004"/>
    <n v="1"/>
    <n v="0.17667397260273973"/>
    <m/>
    <m/>
    <n v="0"/>
    <x v="14"/>
    <n v="-64.486000000000004"/>
    <n v="-1"/>
  </r>
  <r>
    <x v="2574"/>
    <n v="6784011"/>
    <s v="Self-Regist: End-User"/>
    <s v="00678401111797"/>
    <s v="(66) 0654307046"/>
    <s v="821820"/>
    <x v="1"/>
    <n v="64.486000000000004"/>
    <n v="1"/>
    <n v="0.17667397260273973"/>
    <m/>
    <m/>
    <n v="0"/>
    <x v="14"/>
    <n v="-64.486000000000004"/>
    <n v="-1"/>
  </r>
  <r>
    <x v="2575"/>
    <n v="34551314"/>
    <s v="SMALL RETAIL SHOP/STALL"/>
    <s v="03455131420101"/>
    <s v="(66) 0959083731"/>
    <s v="821820"/>
    <x v="1"/>
    <n v="64.486000000000004"/>
    <n v="1"/>
    <n v="0.17667397260273973"/>
    <m/>
    <m/>
    <n v="0"/>
    <x v="14"/>
    <n v="-64.486000000000004"/>
    <n v="-1"/>
  </r>
  <r>
    <x v="2576"/>
    <n v="6799089"/>
    <s v="Self-Regist: End-User"/>
    <s v="00679908900797"/>
    <s v="(66) 0968941683"/>
    <s v="821820"/>
    <x v="1"/>
    <n v="64.486000000000004"/>
    <n v="1"/>
    <n v="0.17667397260273973"/>
    <m/>
    <m/>
    <n v="0"/>
    <x v="14"/>
    <n v="-64.486000000000004"/>
    <n v="-1"/>
  </r>
  <r>
    <x v="2577"/>
    <n v="6776451"/>
    <s v="NON-PROFESSIONAL USER"/>
    <s v="00677645170706"/>
    <s v="(66) 0966928919"/>
    <s v="821820"/>
    <x v="1"/>
    <n v="64.486000000000004"/>
    <n v="1"/>
    <n v="0.17667397260273973"/>
    <m/>
    <m/>
    <n v="0"/>
    <x v="14"/>
    <n v="-64.486000000000004"/>
    <n v="-1"/>
  </r>
  <r>
    <x v="2578"/>
    <n v="41617435"/>
    <s v="COFFEE/DRINKS/SNACK/BAKERY SHOP"/>
    <s v="04161743560322"/>
    <s v="(66) 0910699938"/>
    <s v="821820"/>
    <x v="1"/>
    <n v="64.486000000000004"/>
    <n v="1"/>
    <n v="0.17667397260273973"/>
    <m/>
    <m/>
    <n v="0"/>
    <x v="14"/>
    <n v="-64.486000000000004"/>
    <n v="-1"/>
  </r>
  <r>
    <x v="2579"/>
    <n v="50517384"/>
    <s v="NON-PROFESSIONAL USER"/>
    <s v="05051738400706"/>
    <s v="(66) 0965141029"/>
    <s v="821820"/>
    <x v="1"/>
    <n v="64.486000000000004"/>
    <n v="1"/>
    <n v="0.17667397260273973"/>
    <m/>
    <m/>
    <n v="0"/>
    <x v="14"/>
    <n v="-64.486000000000004"/>
    <n v="-1"/>
  </r>
  <r>
    <x v="2580"/>
    <n v="6791379"/>
    <s v="Self-Regist: End-User"/>
    <s v="00679137970797"/>
    <s v="(66) 0987563632"/>
    <s v="821820"/>
    <x v="1"/>
    <n v="64.486000000000004"/>
    <n v="1"/>
    <n v="0.17667397260273973"/>
    <m/>
    <m/>
    <n v="0"/>
    <x v="14"/>
    <n v="-64.486000000000004"/>
    <n v="-1"/>
  </r>
  <r>
    <x v="2580"/>
    <n v="6791379"/>
    <s v="Self-Regist: End-User"/>
    <s v="00679137970797"/>
    <s v="(66) 0987563632"/>
    <s v="831193"/>
    <x v="2"/>
    <n v="64.486000000000004"/>
    <n v="1"/>
    <n v="0.17667397260273973"/>
    <m/>
    <m/>
    <n v="0"/>
    <x v="14"/>
    <n v="-64.486000000000004"/>
    <n v="-1"/>
  </r>
  <r>
    <x v="2581"/>
    <n v="6789703"/>
    <s v="Self-Regist: End-User"/>
    <s v="00678970300797"/>
    <s v="(66) 0931419719"/>
    <s v="821820"/>
    <x v="1"/>
    <n v="64.486000000000004"/>
    <n v="1"/>
    <n v="0.17667397260273973"/>
    <m/>
    <m/>
    <n v="0"/>
    <x v="14"/>
    <n v="-64.486000000000004"/>
    <n v="-1"/>
  </r>
  <r>
    <x v="2582"/>
    <n v="61904454"/>
    <s v="INTERNET-CHANNEL END-USER"/>
    <s v="06190445480710"/>
    <s v="(66) 0894178197"/>
    <s v="821820"/>
    <x v="1"/>
    <n v="64.486000000000004"/>
    <n v="1"/>
    <n v="0.17667397260273973"/>
    <m/>
    <m/>
    <n v="0"/>
    <x v="14"/>
    <n v="-64.486000000000004"/>
    <n v="-1"/>
  </r>
  <r>
    <x v="2583"/>
    <n v="109029099"/>
    <s v="OTHER FOOD KIOSK"/>
    <s v="10902909910331"/>
    <s v="(66) 0840667452"/>
    <s v="831193"/>
    <x v="2"/>
    <n v="64.486000000000004"/>
    <n v="1"/>
    <n v="0.17667397260273973"/>
    <m/>
    <m/>
    <n v="0"/>
    <x v="14"/>
    <n v="-64.486000000000004"/>
    <n v="-1"/>
  </r>
  <r>
    <x v="2584"/>
    <n v="6768599"/>
    <s v="MINIMART"/>
    <s v="00676859920106"/>
    <s v="(66) 0849800909"/>
    <s v="821820"/>
    <x v="1"/>
    <n v="64.486000000000004"/>
    <n v="1"/>
    <n v="0.17667397260273973"/>
    <m/>
    <m/>
    <n v="0"/>
    <x v="14"/>
    <n v="-64.486000000000004"/>
    <n v="-1"/>
  </r>
  <r>
    <x v="2585"/>
    <n v="6784292"/>
    <s v="Self-Regist: End-User"/>
    <s v="00678429200797"/>
    <s v="(66) 0979301265"/>
    <s v="831193"/>
    <x v="2"/>
    <n v="64.486000000000004"/>
    <n v="1"/>
    <n v="0.17667397260273973"/>
    <m/>
    <m/>
    <n v="0"/>
    <x v="14"/>
    <n v="-64.486000000000004"/>
    <n v="-1"/>
  </r>
  <r>
    <x v="2586"/>
    <n v="6767903"/>
    <s v="NOODLE FOOD SHOP"/>
    <s v="00676790360319"/>
    <s v="(66) 0805180767"/>
    <s v="821820"/>
    <x v="1"/>
    <n v="64.486000000000004"/>
    <n v="1"/>
    <n v="0.17667397260273973"/>
    <m/>
    <m/>
    <n v="0"/>
    <x v="14"/>
    <n v="-64.486000000000004"/>
    <n v="-1"/>
  </r>
  <r>
    <x v="2587"/>
    <n v="50516859"/>
    <s v="VARIETY FOOD SHOP"/>
    <s v="05051685900318"/>
    <s v="(66) 0817649892"/>
    <s v="831193"/>
    <x v="2"/>
    <n v="64.486000000000004"/>
    <n v="1"/>
    <n v="0.17667397260273973"/>
    <m/>
    <m/>
    <n v="0"/>
    <x v="14"/>
    <n v="-64.486000000000004"/>
    <n v="-1"/>
  </r>
  <r>
    <x v="2588"/>
    <n v="6773861"/>
    <s v="OTHER FOOD KIOSK"/>
    <s v="00677386120331"/>
    <s v="(66) 0899520239"/>
    <s v="821820"/>
    <x v="1"/>
    <n v="64.486000000000004"/>
    <n v="1"/>
    <n v="0.17667397260273973"/>
    <m/>
    <m/>
    <n v="0"/>
    <x v="14"/>
    <n v="-64.486000000000004"/>
    <n v="-1"/>
  </r>
  <r>
    <x v="2589"/>
    <n v="87052949"/>
    <s v="Self-Regist: End-User"/>
    <s v="08705294921797"/>
    <s v="(66) 0903328228"/>
    <s v="821820"/>
    <x v="1"/>
    <n v="64.486000000000004"/>
    <n v="1"/>
    <n v="0.17667397260273973"/>
    <m/>
    <m/>
    <n v="0"/>
    <x v="14"/>
    <n v="-64.486000000000004"/>
    <n v="-1"/>
  </r>
  <r>
    <x v="2590"/>
    <n v="6771446"/>
    <s v="NON-PROFESSIONAL USER"/>
    <s v="00677144611706"/>
    <s v="(66) 0929419592"/>
    <s v="831193"/>
    <x v="2"/>
    <n v="64.486000000000004"/>
    <n v="1"/>
    <n v="0.17667397260273973"/>
    <m/>
    <m/>
    <n v="0"/>
    <x v="14"/>
    <n v="-64.486000000000004"/>
    <n v="-1"/>
  </r>
  <r>
    <x v="2591"/>
    <n v="6796802"/>
    <s v="Self-Regist: End-User"/>
    <s v="00679680220797"/>
    <s v="(66) 0959050065"/>
    <s v="831193"/>
    <x v="2"/>
    <n v="64.486000000000004"/>
    <n v="1"/>
    <n v="0.17667397260273973"/>
    <m/>
    <m/>
    <n v="0"/>
    <x v="14"/>
    <n v="-64.486000000000004"/>
    <n v="-1"/>
  </r>
  <r>
    <x v="2592"/>
    <n v="34545733"/>
    <s v="NON-PROFESSIONAL USER"/>
    <s v="03454573300706"/>
    <s v="(66) 0855322807"/>
    <s v="821820"/>
    <x v="1"/>
    <n v="64.486000000000004"/>
    <n v="1"/>
    <n v="0.17667397260273973"/>
    <m/>
    <m/>
    <n v="0"/>
    <x v="14"/>
    <n v="-64.486000000000004"/>
    <n v="-1"/>
  </r>
  <r>
    <x v="2593"/>
    <n v="6769677"/>
    <s v="NON-PROFESSIONAL USER"/>
    <s v="00676967711706"/>
    <s v="(66) 0821833361"/>
    <s v="821820"/>
    <x v="1"/>
    <n v="64.486000000000004"/>
    <n v="1"/>
    <n v="0.17667397260273973"/>
    <m/>
    <m/>
    <n v="0"/>
    <x v="14"/>
    <n v="-64.486000000000004"/>
    <n v="-1"/>
  </r>
  <r>
    <x v="425"/>
    <n v="6153171"/>
    <s v="OTHER COMMERCIAL SERVICE"/>
    <s v="0615317180430"/>
    <s v="(66) 0819600479"/>
    <s v="831193"/>
    <x v="2"/>
    <n v="64.486000000000004"/>
    <n v="1"/>
    <n v="0.17667397260273973"/>
    <m/>
    <m/>
    <n v="0"/>
    <x v="14"/>
    <n v="-64.486000000000004"/>
    <n v="-1"/>
  </r>
  <r>
    <x v="2594"/>
    <n v="6790794"/>
    <s v="Self-Regist: End-User"/>
    <s v="00679079430797"/>
    <s v="(66) 0931436927"/>
    <s v="821820"/>
    <x v="1"/>
    <n v="64.486000000000004"/>
    <n v="1"/>
    <n v="0.17667397260273973"/>
    <m/>
    <m/>
    <n v="0"/>
    <x v="14"/>
    <n v="-64.486000000000004"/>
    <n v="-1"/>
  </r>
  <r>
    <x v="2595"/>
    <n v="50534065"/>
    <s v="Self-Regist: End-User"/>
    <s v="05053406590797"/>
    <s v="(66) 0931309992"/>
    <s v="831193"/>
    <x v="2"/>
    <n v="64.486000000000004"/>
    <n v="1"/>
    <n v="0.17667397260273973"/>
    <m/>
    <m/>
    <n v="0"/>
    <x v="14"/>
    <n v="-64.486000000000004"/>
    <n v="-1"/>
  </r>
  <r>
    <x v="2596"/>
    <n v="6780935"/>
    <s v="Self-Regist: End-User"/>
    <s v="00678093570797"/>
    <s v="(66) 0843784035"/>
    <s v="821820"/>
    <x v="1"/>
    <n v="64.486000000000004"/>
    <n v="1"/>
    <n v="0.17667397260273973"/>
    <m/>
    <m/>
    <n v="0"/>
    <x v="14"/>
    <n v="-64.486000000000004"/>
    <n v="-1"/>
  </r>
  <r>
    <x v="2597"/>
    <n v="50535938"/>
    <s v="Self-Regist: End-User"/>
    <s v="05053593820797"/>
    <s v="(66) 0875659754"/>
    <s v="821820"/>
    <x v="1"/>
    <n v="64.486000000000004"/>
    <n v="1"/>
    <n v="0.17667397260273973"/>
    <m/>
    <m/>
    <n v="0"/>
    <x v="14"/>
    <n v="-64.486000000000004"/>
    <n v="-1"/>
  </r>
  <r>
    <x v="2598"/>
    <n v="6103705"/>
    <s v="SCHOOL/COLLEGE"/>
    <s v="0610370590509"/>
    <s v="(66) 0614018429"/>
    <s v="831193"/>
    <x v="2"/>
    <n v="64.486000000000004"/>
    <n v="1"/>
    <n v="0.17667397260273973"/>
    <m/>
    <m/>
    <n v="0"/>
    <x v="14"/>
    <n v="-64.486000000000004"/>
    <n v="-1"/>
  </r>
  <r>
    <x v="2599"/>
    <n v="34552979"/>
    <s v="OTHER FOOD KIOSK"/>
    <s v="03455297900331"/>
    <s v="(66) 0828893119"/>
    <s v="831193"/>
    <x v="2"/>
    <n v="64.486000000000004"/>
    <n v="1"/>
    <n v="0.17667397260273973"/>
    <m/>
    <m/>
    <n v="0"/>
    <x v="14"/>
    <n v="-64.486000000000004"/>
    <n v="-1"/>
  </r>
  <r>
    <x v="2600"/>
    <n v="6732026"/>
    <s v="COFFEE/DRINKS/SNACK/BAKERY SHOP"/>
    <s v="00673202640322"/>
    <s v="(66) 0917835863"/>
    <s v="821820"/>
    <x v="1"/>
    <n v="64.486000000000004"/>
    <n v="1"/>
    <n v="0.17667397260273973"/>
    <m/>
    <m/>
    <n v="0"/>
    <x v="14"/>
    <n v="-64.486000000000004"/>
    <n v="-1"/>
  </r>
  <r>
    <x v="2601"/>
    <n v="6763051"/>
    <s v="Self-Regist: End-User"/>
    <s v="00676305160797"/>
    <s v="(66) 0811639024"/>
    <s v="821820"/>
    <x v="1"/>
    <n v="64.486000000000004"/>
    <n v="1"/>
    <n v="0.17667397260273973"/>
    <m/>
    <m/>
    <n v="0"/>
    <x v="14"/>
    <n v="-64.486000000000004"/>
    <n v="-1"/>
  </r>
  <r>
    <x v="2602"/>
    <n v="6781197"/>
    <s v="NON-PROFESSIONAL USER"/>
    <s v="00678119730706"/>
    <s v="(66) 0932097293"/>
    <s v="821820"/>
    <x v="1"/>
    <n v="64.486000000000004"/>
    <n v="1"/>
    <n v="0.17667397260273973"/>
    <m/>
    <m/>
    <n v="0"/>
    <x v="14"/>
    <n v="-64.486000000000004"/>
    <n v="-1"/>
  </r>
  <r>
    <x v="2603"/>
    <n v="6605073"/>
    <s v="NON-PROFESSIONAL USER"/>
    <s v="0660507340706"/>
    <m/>
    <s v="821820"/>
    <x v="1"/>
    <n v="64.486000000000004"/>
    <n v="1"/>
    <n v="0.17667397260273973"/>
    <m/>
    <m/>
    <n v="0"/>
    <x v="14"/>
    <n v="-64.486000000000004"/>
    <n v="-1"/>
  </r>
  <r>
    <x v="2604"/>
    <n v="50507876"/>
    <s v="NON-PROFESSIONAL USER"/>
    <s v="05050787690706"/>
    <s v="(66) 0612799299"/>
    <s v="821820"/>
    <x v="1"/>
    <n v="64.486000000000004"/>
    <n v="1"/>
    <n v="0.17667397260273973"/>
    <m/>
    <m/>
    <n v="0"/>
    <x v="14"/>
    <n v="-64.486000000000004"/>
    <n v="-1"/>
  </r>
  <r>
    <x v="2605"/>
    <n v="6779027"/>
    <s v="Self-Regist: End-User"/>
    <s v="00677902700797"/>
    <s v="(66) 0918587708"/>
    <s v="831193"/>
    <x v="2"/>
    <n v="64.486000000000004"/>
    <n v="1"/>
    <n v="0.17667397260273973"/>
    <m/>
    <m/>
    <n v="0"/>
    <x v="14"/>
    <n v="-64.486000000000004"/>
    <n v="-1"/>
  </r>
  <r>
    <x v="514"/>
    <n v="41642564"/>
    <s v="NON-PROFESSIONAL USER"/>
    <s v="04164256400706"/>
    <s v="(66) 0817462817"/>
    <s v="831193"/>
    <x v="2"/>
    <n v="64.486000000000004"/>
    <n v="1"/>
    <n v="0.17667397260273973"/>
    <m/>
    <m/>
    <n v="0"/>
    <x v="14"/>
    <n v="-64.486000000000004"/>
    <n v="-1"/>
  </r>
  <r>
    <x v="2606"/>
    <n v="34002108"/>
    <s v="VARIETY FOOD SHOP"/>
    <s v="03400210801318"/>
    <s v="(66) 0979342344"/>
    <s v="831193"/>
    <x v="2"/>
    <n v="64.486000000000004"/>
    <n v="1"/>
    <n v="0.17667397260273973"/>
    <m/>
    <m/>
    <n v="0"/>
    <x v="14"/>
    <n v="-64.486000000000004"/>
    <n v="-1"/>
  </r>
  <r>
    <x v="2607"/>
    <n v="6759205"/>
    <s v="SMALL RETAIL SHOP/STALL"/>
    <s v="00675920540101"/>
    <s v="(66) 0656153524"/>
    <s v="831193"/>
    <x v="2"/>
    <n v="64.486000000000004"/>
    <n v="1"/>
    <n v="0.17667397260273973"/>
    <m/>
    <m/>
    <n v="0"/>
    <x v="14"/>
    <n v="-64.486000000000004"/>
    <n v="-1"/>
  </r>
  <r>
    <x v="2608"/>
    <n v="23794898"/>
    <s v="SMALL RETAIL SHOP/STALL"/>
    <s v="02379489840101"/>
    <s v="(66) 0935644832"/>
    <s v="821820"/>
    <x v="1"/>
    <n v="64.486000000000004"/>
    <n v="1"/>
    <n v="0.17667397260273973"/>
    <m/>
    <m/>
    <n v="0"/>
    <x v="14"/>
    <n v="-64.486000000000004"/>
    <n v="-1"/>
  </r>
  <r>
    <x v="2609"/>
    <n v="41603624"/>
    <s v="MINIMART"/>
    <s v="04160362400106"/>
    <s v="(66) 0899992561"/>
    <s v="821820"/>
    <x v="1"/>
    <n v="64.486000000000004"/>
    <n v="1"/>
    <n v="0.17667397260273973"/>
    <m/>
    <m/>
    <n v="0"/>
    <x v="14"/>
    <n v="-64.486000000000004"/>
    <n v="-1"/>
  </r>
  <r>
    <x v="2610"/>
    <n v="6742923"/>
    <s v="Self-Regist: End-User"/>
    <s v="00674292330797"/>
    <s v="(66) 0895583687"/>
    <s v="821820"/>
    <x v="1"/>
    <n v="64.486000000000004"/>
    <n v="1"/>
    <n v="0.17667397260273973"/>
    <m/>
    <m/>
    <n v="0"/>
    <x v="14"/>
    <n v="-64.486000000000004"/>
    <n v="-1"/>
  </r>
  <r>
    <x v="2611"/>
    <n v="50515389"/>
    <s v="FAST FOOD (MEAL)"/>
    <s v="05051538930324"/>
    <s v="(66) 0871775410"/>
    <s v="831193"/>
    <x v="2"/>
    <n v="64.486000000000004"/>
    <n v="1"/>
    <n v="0.17667397260273973"/>
    <m/>
    <m/>
    <n v="0"/>
    <x v="14"/>
    <n v="-64.486000000000004"/>
    <n v="-1"/>
  </r>
  <r>
    <x v="2612"/>
    <n v="6789849"/>
    <s v="Self-Regist: End-User"/>
    <s v="00678984960797"/>
    <s v="(66) 0942513586"/>
    <s v="831193"/>
    <x v="2"/>
    <n v="64.486000000000004"/>
    <n v="1"/>
    <n v="0.17667397260273973"/>
    <m/>
    <m/>
    <n v="0"/>
    <x v="14"/>
    <n v="-64.486000000000004"/>
    <n v="-1"/>
  </r>
  <r>
    <x v="2613"/>
    <n v="6801743"/>
    <s v="Self-Regist: End-User"/>
    <s v="00680174380797"/>
    <s v="(66) 0932617999"/>
    <s v="821820"/>
    <x v="1"/>
    <n v="64.486000000000004"/>
    <n v="1"/>
    <n v="0.17667397260273973"/>
    <m/>
    <m/>
    <n v="0"/>
    <x v="14"/>
    <n v="-64.486000000000004"/>
    <n v="-1"/>
  </r>
  <r>
    <x v="2614"/>
    <n v="6780683"/>
    <s v="NON-PROFESSIONAL USER"/>
    <s v="00678068360706"/>
    <s v="(66) 0928567714"/>
    <s v="821820"/>
    <x v="1"/>
    <n v="64.486000000000004"/>
    <n v="1"/>
    <n v="0.17667397260273973"/>
    <m/>
    <m/>
    <n v="0"/>
    <x v="14"/>
    <n v="-64.486000000000004"/>
    <n v="-1"/>
  </r>
  <r>
    <x v="2615"/>
    <n v="6728954"/>
    <s v="OTHER ASIAN FOOD"/>
    <s v="00672895470326"/>
    <s v="(66) 0892648025"/>
    <s v="831193"/>
    <x v="2"/>
    <n v="64.486000000000004"/>
    <n v="1"/>
    <n v="0.17667397260273973"/>
    <m/>
    <m/>
    <n v="0"/>
    <x v="14"/>
    <n v="-64.486000000000004"/>
    <n v="-1"/>
  </r>
  <r>
    <x v="2616"/>
    <n v="6794228"/>
    <s v="Self-Regist: End-User"/>
    <s v="00679422880797"/>
    <s v="(66) 0825619242"/>
    <s v="831193"/>
    <x v="2"/>
    <n v="64.486000000000004"/>
    <n v="1"/>
    <n v="0.17667397260273973"/>
    <m/>
    <m/>
    <n v="0"/>
    <x v="14"/>
    <n v="-64.486000000000004"/>
    <n v="-1"/>
  </r>
  <r>
    <x v="2617"/>
    <n v="6735844"/>
    <s v="NON-PROFESSIONAL USER"/>
    <s v="00673584490706"/>
    <s v="(66) 0979907646"/>
    <s v="821820"/>
    <x v="1"/>
    <n v="64.486000000000004"/>
    <n v="1"/>
    <n v="0.17667397260273973"/>
    <m/>
    <m/>
    <n v="0"/>
    <x v="14"/>
    <n v="-64.486000000000004"/>
    <n v="-1"/>
  </r>
  <r>
    <x v="2618"/>
    <n v="6776975"/>
    <s v="NON-PROFESSIONAL USER"/>
    <s v="00677697580706"/>
    <s v="(66) 0933256292"/>
    <s v="821820"/>
    <x v="1"/>
    <n v="64.486000000000004"/>
    <n v="1"/>
    <n v="0.17667397260273973"/>
    <m/>
    <m/>
    <n v="0"/>
    <x v="14"/>
    <n v="-64.486000000000004"/>
    <n v="-1"/>
  </r>
  <r>
    <x v="2619"/>
    <n v="6753828"/>
    <s v="THAI FOOD"/>
    <s v="00675382840306"/>
    <s v="(66) 0988955678"/>
    <s v="831193"/>
    <x v="2"/>
    <n v="64.486000000000004"/>
    <n v="1"/>
    <n v="0.17667397260273973"/>
    <m/>
    <m/>
    <n v="0"/>
    <x v="14"/>
    <n v="-64.486000000000004"/>
    <n v="-1"/>
  </r>
  <r>
    <x v="2620"/>
    <n v="54364830"/>
    <s v="NON-PROFESSIONAL USER"/>
    <s v="05436483080706"/>
    <s v="(66) 0948495474"/>
    <s v="821820"/>
    <x v="1"/>
    <n v="64.486000000000004"/>
    <n v="1"/>
    <n v="0.17667397260273973"/>
    <m/>
    <m/>
    <n v="0"/>
    <x v="14"/>
    <n v="-64.486000000000004"/>
    <n v="-1"/>
  </r>
  <r>
    <x v="2621"/>
    <n v="50522088"/>
    <s v="THAI SPECIAL FOOD SHOP"/>
    <s v="05052208870327"/>
    <s v="(66) 0803704345"/>
    <s v="821820"/>
    <x v="1"/>
    <n v="64.486000000000004"/>
    <n v="1"/>
    <n v="0.17667397260273973"/>
    <m/>
    <m/>
    <n v="0"/>
    <x v="14"/>
    <n v="-64.486000000000004"/>
    <n v="-1"/>
  </r>
  <r>
    <x v="2622"/>
    <n v="6768709"/>
    <s v="NON-PROFESSIONAL USER"/>
    <s v="00676870990706"/>
    <s v="(66) 0807905932"/>
    <s v="831193"/>
    <x v="2"/>
    <n v="64.486000000000004"/>
    <n v="1"/>
    <n v="0.17667397260273973"/>
    <m/>
    <m/>
    <n v="0"/>
    <x v="14"/>
    <n v="-64.486000000000004"/>
    <n v="-1"/>
  </r>
  <r>
    <x v="2623"/>
    <n v="34556978"/>
    <s v="HOTEL &amp; RESORT ( A )"/>
    <s v="03455697811304"/>
    <s v="(66) 0902498879"/>
    <s v="831193"/>
    <x v="2"/>
    <n v="64.486000000000004"/>
    <n v="1"/>
    <n v="0.17667397260273973"/>
    <m/>
    <m/>
    <n v="0"/>
    <x v="14"/>
    <n v="-64.486000000000004"/>
    <n v="-1"/>
  </r>
  <r>
    <x v="2624"/>
    <n v="6759842"/>
    <s v="Self-Regist: End-User"/>
    <s v="00675984280797"/>
    <s v="(66) 0932496882"/>
    <s v="831193"/>
    <x v="2"/>
    <n v="64.486000000000004"/>
    <n v="1"/>
    <n v="0.17667397260273973"/>
    <m/>
    <m/>
    <n v="0"/>
    <x v="14"/>
    <n v="-64.486000000000004"/>
    <n v="-1"/>
  </r>
  <r>
    <x v="2625"/>
    <n v="41638497"/>
    <s v="NON-PROFESSIONAL USER"/>
    <s v="04163849710706"/>
    <s v="(66) 0844282729"/>
    <s v="831193"/>
    <x v="2"/>
    <n v="64.486000000000004"/>
    <n v="1"/>
    <n v="0.17667397260273973"/>
    <m/>
    <m/>
    <n v="0"/>
    <x v="14"/>
    <n v="-64.486000000000004"/>
    <n v="-1"/>
  </r>
  <r>
    <x v="2626"/>
    <n v="6779974"/>
    <s v="Self-Regist: End-User"/>
    <s v="00677997410797"/>
    <s v="(66) 0903240075"/>
    <s v="831193"/>
    <x v="2"/>
    <n v="64.486000000000004"/>
    <n v="1"/>
    <n v="0.17667397260273973"/>
    <m/>
    <m/>
    <n v="0"/>
    <x v="14"/>
    <n v="-64.486000000000004"/>
    <n v="-1"/>
  </r>
  <r>
    <x v="2627"/>
    <n v="41639787"/>
    <s v="Self-Regist: End-User"/>
    <s v="04163978770797"/>
    <s v="(66) 0861155929"/>
    <s v="821820"/>
    <x v="1"/>
    <n v="64.486000000000004"/>
    <n v="1"/>
    <n v="0.17667397260273973"/>
    <m/>
    <m/>
    <n v="0"/>
    <x v="14"/>
    <n v="-64.486000000000004"/>
    <n v="-1"/>
  </r>
  <r>
    <x v="2627"/>
    <n v="41639787"/>
    <s v="Self-Regist: End-User"/>
    <s v="04163978770797"/>
    <s v="(66) 0861155929"/>
    <s v="831193"/>
    <x v="2"/>
    <n v="64.486000000000004"/>
    <n v="1"/>
    <n v="0.17667397260273973"/>
    <m/>
    <m/>
    <n v="0"/>
    <x v="14"/>
    <n v="-64.486000000000004"/>
    <n v="-1"/>
  </r>
  <r>
    <x v="2628"/>
    <n v="6760845"/>
    <s v="NON-PROFESSIONAL USER"/>
    <s v="00676084530706"/>
    <s v="(66) 0928377949"/>
    <s v="831193"/>
    <x v="2"/>
    <n v="64.486000000000004"/>
    <n v="1"/>
    <n v="0.17667397260273973"/>
    <m/>
    <m/>
    <n v="0"/>
    <x v="14"/>
    <n v="-64.486000000000004"/>
    <n v="-1"/>
  </r>
  <r>
    <x v="2629"/>
    <n v="6165209"/>
    <s v="LAUNDRY SHOP"/>
    <s v="0616520960405"/>
    <s v="(66) 0955959698"/>
    <s v="821820"/>
    <x v="1"/>
    <n v="64.486000000000004"/>
    <n v="1"/>
    <n v="0.17667397260273973"/>
    <m/>
    <m/>
    <n v="0"/>
    <x v="14"/>
    <n v="-64.486000000000004"/>
    <n v="-1"/>
  </r>
  <r>
    <x v="2630"/>
    <n v="34555365"/>
    <s v="NON-PROFESSIONAL USER"/>
    <s v="03455536550706"/>
    <s v="(66) 0979808079"/>
    <s v="821820"/>
    <x v="1"/>
    <n v="64.486000000000004"/>
    <n v="1"/>
    <n v="0.17667397260273973"/>
    <m/>
    <m/>
    <n v="0"/>
    <x v="14"/>
    <n v="-64.486000000000004"/>
    <n v="-1"/>
  </r>
  <r>
    <x v="2631"/>
    <n v="6160269"/>
    <s v="SMALL RETAIL SHOP/STALL"/>
    <s v="0616026921101"/>
    <s v="(66) 0812882663"/>
    <s v="831193"/>
    <x v="2"/>
    <n v="64.486000000000004"/>
    <n v="1"/>
    <n v="0.17667397260273973"/>
    <m/>
    <m/>
    <n v="0"/>
    <x v="14"/>
    <n v="-64.486000000000004"/>
    <n v="-1"/>
  </r>
  <r>
    <x v="2632"/>
    <n v="6793380"/>
    <s v="Self-Regist: End-User"/>
    <s v="00679338070797"/>
    <s v="(66) 0800703043"/>
    <s v="821820"/>
    <x v="1"/>
    <n v="64.486000000000004"/>
    <n v="1"/>
    <n v="0.17667397260273973"/>
    <m/>
    <m/>
    <n v="0"/>
    <x v="14"/>
    <n v="-64.486000000000004"/>
    <n v="-1"/>
  </r>
  <r>
    <x v="2633"/>
    <n v="11893864"/>
    <s v="NON-PROFESSIONAL USER"/>
    <s v="01189386490706"/>
    <s v="(66) 0947485477"/>
    <s v="821820"/>
    <x v="1"/>
    <n v="64.486000000000004"/>
    <n v="1"/>
    <n v="0.17667397260273973"/>
    <m/>
    <m/>
    <n v="0"/>
    <x v="14"/>
    <n v="-64.486000000000004"/>
    <n v="-1"/>
  </r>
  <r>
    <x v="2634"/>
    <n v="6792402"/>
    <s v="NON-PROFESSIONAL USER"/>
    <s v="00679240220706"/>
    <s v="(66) 0899495435"/>
    <s v="821820"/>
    <x v="1"/>
    <n v="64.486000000000004"/>
    <n v="1"/>
    <n v="0.17667397260273973"/>
    <m/>
    <m/>
    <n v="0"/>
    <x v="14"/>
    <n v="-64.486000000000004"/>
    <n v="-1"/>
  </r>
  <r>
    <x v="2635"/>
    <n v="6774925"/>
    <s v="NON-PROFESSIONAL USER"/>
    <s v="00677492590706"/>
    <s v="(66) 0847400400"/>
    <s v="831193"/>
    <x v="2"/>
    <n v="64.486000000000004"/>
    <n v="1"/>
    <n v="0.17667397260273973"/>
    <m/>
    <m/>
    <n v="0"/>
    <x v="14"/>
    <n v="-64.486000000000004"/>
    <n v="-1"/>
  </r>
  <r>
    <x v="2636"/>
    <n v="6771825"/>
    <s v="NON-PROFESSIONAL USER"/>
    <s v="00677182580706"/>
    <s v="(66) 0944575077"/>
    <s v="831193"/>
    <x v="2"/>
    <n v="64.486000000000004"/>
    <n v="1"/>
    <n v="0.17667397260273973"/>
    <m/>
    <m/>
    <n v="0"/>
    <x v="14"/>
    <n v="-64.486000000000004"/>
    <n v="-1"/>
  </r>
  <r>
    <x v="2637"/>
    <n v="81007362"/>
    <s v="NON-PROFESSIONAL USER"/>
    <s v="8100736270706"/>
    <s v="(66) 0988551461"/>
    <s v="831193"/>
    <x v="2"/>
    <n v="64.486000000000004"/>
    <n v="1"/>
    <n v="0.17667397260273973"/>
    <m/>
    <m/>
    <n v="0"/>
    <x v="14"/>
    <n v="-64.486000000000004"/>
    <n v="-1"/>
  </r>
  <r>
    <x v="2638"/>
    <n v="50516228"/>
    <s v="NON-PROFESSIONAL USER"/>
    <s v="05051622811706"/>
    <s v="(66) 0616860089"/>
    <s v="831193"/>
    <x v="2"/>
    <n v="128.97200000000001"/>
    <n v="2"/>
    <n v="0.35334794520547946"/>
    <n v="64.486000000000004"/>
    <n v="1"/>
    <n v="0.17667397260273973"/>
    <x v="44"/>
    <n v="-64.486000000000004"/>
    <n v="-1"/>
  </r>
  <r>
    <x v="2639"/>
    <n v="6789567"/>
    <s v="NON-PROFESSIONAL USER"/>
    <s v="00678956740706"/>
    <s v="(66) 0948153290"/>
    <s v="831193"/>
    <x v="2"/>
    <n v="64.486000000000004"/>
    <n v="1"/>
    <n v="0.17667397260273973"/>
    <m/>
    <m/>
    <n v="0"/>
    <x v="14"/>
    <n v="-64.486000000000004"/>
    <n v="-1"/>
  </r>
  <r>
    <x v="2640"/>
    <n v="6802259"/>
    <s v="Self-Regist: End-User"/>
    <s v="00680225900797"/>
    <s v="(66) 0821880996"/>
    <s v="821820"/>
    <x v="1"/>
    <n v="64.486000000000004"/>
    <n v="1"/>
    <n v="0.17667397260273973"/>
    <m/>
    <m/>
    <n v="0"/>
    <x v="14"/>
    <n v="-64.486000000000004"/>
    <n v="-1"/>
  </r>
  <r>
    <x v="2641"/>
    <n v="6766322"/>
    <s v="VARIETY FOOD SHOP"/>
    <s v="00676632280318"/>
    <s v="(66) 0949363663"/>
    <s v="831193"/>
    <x v="2"/>
    <n v="64.486000000000004"/>
    <n v="1"/>
    <n v="0.17667397260273973"/>
    <m/>
    <m/>
    <n v="0"/>
    <x v="14"/>
    <n v="-64.486000000000004"/>
    <n v="-1"/>
  </r>
  <r>
    <x v="2642"/>
    <n v="6790793"/>
    <s v="Self-Regist: End-User"/>
    <s v="00679079300797"/>
    <s v="(66) 0956891117"/>
    <s v="831193"/>
    <x v="2"/>
    <n v="64.486000000000004"/>
    <n v="1"/>
    <n v="0.17667397260273973"/>
    <m/>
    <m/>
    <n v="0"/>
    <x v="14"/>
    <n v="-64.486000000000004"/>
    <n v="-1"/>
  </r>
  <r>
    <x v="441"/>
    <n v="6014754"/>
    <s v="LAUNDRY SHOP"/>
    <s v="0601475480405"/>
    <s v="(66) 0819922388"/>
    <s v="821820"/>
    <x v="1"/>
    <n v="64.486000000000004"/>
    <n v="1"/>
    <n v="0.17667397260273973"/>
    <m/>
    <m/>
    <n v="0"/>
    <x v="14"/>
    <n v="-64.486000000000004"/>
    <n v="-1"/>
  </r>
  <r>
    <x v="2643"/>
    <n v="6160570"/>
    <s v="FOUNDATION/ASSOCIATION/ROTARY"/>
    <s v="0616057030505"/>
    <s v="(66) 0871757155"/>
    <s v="821820"/>
    <x v="1"/>
    <n v="64.486000000000004"/>
    <n v="1"/>
    <n v="0.17667397260273973"/>
    <m/>
    <m/>
    <n v="0"/>
    <x v="14"/>
    <n v="-64.486000000000004"/>
    <n v="-1"/>
  </r>
  <r>
    <x v="2644"/>
    <n v="6736464"/>
    <s v="NON-PROFESSIONAL USER"/>
    <s v="00673646430710"/>
    <s v="(66) 0958858598"/>
    <s v="821820"/>
    <x v="1"/>
    <n v="64.486000000000004"/>
    <n v="1"/>
    <n v="0.17667397260273973"/>
    <m/>
    <m/>
    <n v="0"/>
    <x v="14"/>
    <n v="-64.486000000000004"/>
    <n v="-1"/>
  </r>
  <r>
    <x v="2645"/>
    <n v="6117777"/>
    <s v="FOUNDATION/ASSOCIATION/ROTARY"/>
    <s v="0611777780505"/>
    <s v="(66) 0954485106"/>
    <s v="821820"/>
    <x v="1"/>
    <n v="64.486000000000004"/>
    <n v="1"/>
    <n v="0.17667397260273973"/>
    <m/>
    <m/>
    <n v="0"/>
    <x v="14"/>
    <n v="-64.486000000000004"/>
    <n v="-1"/>
  </r>
  <r>
    <x v="2646"/>
    <n v="23052622"/>
    <s v="FOUNDATION/ASSOCIATION/ROTARY"/>
    <s v="2305262210505"/>
    <s v="(66) 0876593266"/>
    <s v="821820"/>
    <x v="1"/>
    <n v="64.486000000000004"/>
    <n v="1"/>
    <n v="0.17667397260273973"/>
    <m/>
    <m/>
    <n v="0"/>
    <x v="14"/>
    <n v="-64.486000000000004"/>
    <n v="-1"/>
  </r>
  <r>
    <x v="2647"/>
    <n v="303001139"/>
    <s v="JAPANESE FOOD"/>
    <s v="30300113990310"/>
    <s v="(66) 0929599889"/>
    <s v="821820"/>
    <x v="1"/>
    <n v="64.486000000000004"/>
    <n v="1"/>
    <n v="0.17667397260273973"/>
    <m/>
    <m/>
    <n v="0"/>
    <x v="14"/>
    <n v="-64.486000000000004"/>
    <n v="-1"/>
  </r>
  <r>
    <x v="398"/>
    <n v="6154786"/>
    <s v="MEDICAL STATION (HOSPITAL/CLINIC)"/>
    <s v="0615478680501"/>
    <m/>
    <s v="821820"/>
    <x v="1"/>
    <n v="64.486000000000004"/>
    <n v="1"/>
    <n v="0.17667397260273973"/>
    <m/>
    <m/>
    <n v="0"/>
    <x v="14"/>
    <n v="-64.486000000000004"/>
    <n v="-1"/>
  </r>
  <r>
    <x v="2648"/>
    <n v="6637704"/>
    <s v="SMALL RETAIL SHOP/STALL"/>
    <s v="0663770430101"/>
    <s v="(66) 0866737381"/>
    <s v="821820"/>
    <x v="1"/>
    <n v="64.486000000000004"/>
    <n v="1"/>
    <n v="0.17667397260273973"/>
    <m/>
    <m/>
    <n v="0"/>
    <x v="14"/>
    <n v="-64.486000000000004"/>
    <n v="-1"/>
  </r>
  <r>
    <x v="2649"/>
    <n v="6765542"/>
    <s v="OTHER STREET FOOD SHOP"/>
    <s v="00676554290328"/>
    <s v="(66) 0959097504"/>
    <s v="831193"/>
    <x v="2"/>
    <n v="64.486000000000004"/>
    <n v="1"/>
    <n v="0.17667397260273973"/>
    <m/>
    <m/>
    <n v="0"/>
    <x v="14"/>
    <n v="-64.486000000000004"/>
    <n v="-1"/>
  </r>
  <r>
    <x v="2650"/>
    <n v="50013952"/>
    <s v="NON-PROFESSIONAL USER"/>
    <s v="5001395210706"/>
    <s v="(66) 0954944229"/>
    <s v="821820"/>
    <x v="1"/>
    <n v="64.486000000000004"/>
    <n v="1"/>
    <n v="0.17667397260273973"/>
    <m/>
    <m/>
    <n v="0"/>
    <x v="14"/>
    <n v="-64.486000000000004"/>
    <n v="-1"/>
  </r>
  <r>
    <x v="2651"/>
    <n v="6783605"/>
    <s v="NON-PROFESSIONAL USER"/>
    <s v="00678360590706"/>
    <s v="(66) 0840074524"/>
    <s v="821820"/>
    <x v="1"/>
    <n v="64.486000000000004"/>
    <n v="1"/>
    <n v="0.17667397260273973"/>
    <m/>
    <m/>
    <n v="0"/>
    <x v="14"/>
    <n v="-64.486000000000004"/>
    <n v="-1"/>
  </r>
  <r>
    <x v="2652"/>
    <n v="6158707"/>
    <s v="SMALL RETAIL SHOP/STALL"/>
    <s v="0615870730101"/>
    <s v="(66) 0839709169"/>
    <s v="821820"/>
    <x v="1"/>
    <n v="64.486000000000004"/>
    <n v="1"/>
    <n v="0.17667397260273973"/>
    <m/>
    <m/>
    <n v="0"/>
    <x v="14"/>
    <n v="-64.486000000000004"/>
    <n v="-1"/>
  </r>
  <r>
    <x v="2653"/>
    <n v="50520554"/>
    <s v="HOTEL &amp; RESORT ( C )"/>
    <s v="05052055470302"/>
    <s v="(66) 0622255616"/>
    <s v="821820"/>
    <x v="1"/>
    <n v="64.486000000000004"/>
    <n v="1"/>
    <n v="0.17667397260273973"/>
    <m/>
    <m/>
    <n v="0"/>
    <x v="14"/>
    <n v="-64.486000000000004"/>
    <n v="-1"/>
  </r>
  <r>
    <x v="2654"/>
    <n v="6767933"/>
    <s v="NON-PROFESSIONAL USER"/>
    <s v="00676793370706"/>
    <s v="(66) 0864392007"/>
    <s v="821820"/>
    <x v="1"/>
    <n v="64.486000000000004"/>
    <n v="1"/>
    <n v="0.17667397260273973"/>
    <m/>
    <m/>
    <n v="0"/>
    <x v="14"/>
    <n v="-64.486000000000004"/>
    <n v="-1"/>
  </r>
  <r>
    <x v="2655"/>
    <n v="6779601"/>
    <s v="Self-Regist: End-User"/>
    <s v="00677960140797"/>
    <s v="(66) 0826403748"/>
    <s v="831193"/>
    <x v="2"/>
    <n v="64.486000000000004"/>
    <n v="1"/>
    <n v="0.17667397260273973"/>
    <m/>
    <m/>
    <n v="0"/>
    <x v="14"/>
    <n v="-64.486000000000004"/>
    <n v="-1"/>
  </r>
  <r>
    <x v="2656"/>
    <n v="6765454"/>
    <s v="Self-Regist: End-User"/>
    <s v="00676545430797"/>
    <s v="(66) 0904658401"/>
    <s v="831193"/>
    <x v="2"/>
    <n v="64.486000000000004"/>
    <n v="1"/>
    <n v="0.17667397260273973"/>
    <m/>
    <m/>
    <n v="0"/>
    <x v="14"/>
    <n v="-64.486000000000004"/>
    <n v="-1"/>
  </r>
  <r>
    <x v="2657"/>
    <n v="50519648"/>
    <s v="SMALL RETAIL SHOP/STALL"/>
    <s v="05051964810101"/>
    <s v="(66) 0871871974"/>
    <s v="831193"/>
    <x v="2"/>
    <n v="64.486000000000004"/>
    <n v="1"/>
    <n v="0.17667397260273973"/>
    <m/>
    <m/>
    <n v="0"/>
    <x v="14"/>
    <n v="-64.486000000000004"/>
    <n v="-1"/>
  </r>
  <r>
    <x v="2658"/>
    <n v="41637713"/>
    <s v="NON-PROFESSIONAL USER"/>
    <s v="04163771311706"/>
    <s v="(66) 0910780623"/>
    <s v="831193"/>
    <x v="2"/>
    <n v="64.486000000000004"/>
    <n v="1"/>
    <n v="0.17667397260273973"/>
    <m/>
    <m/>
    <n v="0"/>
    <x v="14"/>
    <n v="-64.486000000000004"/>
    <n v="-1"/>
  </r>
  <r>
    <x v="2659"/>
    <n v="41001697"/>
    <s v="NOODLE FOOD SHOP"/>
    <s v="4100169700101"/>
    <s v="(66) 0846090646"/>
    <s v="821820"/>
    <x v="1"/>
    <n v="64.486000000000004"/>
    <n v="1"/>
    <n v="0.17667397260273973"/>
    <m/>
    <m/>
    <n v="0"/>
    <x v="14"/>
    <n v="-64.486000000000004"/>
    <n v="-1"/>
  </r>
  <r>
    <x v="2660"/>
    <n v="27077891"/>
    <s v="NON-PROFESSIONAL USER"/>
    <s v="2707789121706"/>
    <s v="(66) 0875587290"/>
    <s v="821820"/>
    <x v="1"/>
    <n v="64.486000000000004"/>
    <n v="1"/>
    <n v="0.17667397260273973"/>
    <m/>
    <m/>
    <n v="0"/>
    <x v="14"/>
    <n v="-64.486000000000004"/>
    <n v="-1"/>
  </r>
  <r>
    <x v="2661"/>
    <n v="41642736"/>
    <s v="NON-PROFESSIONAL USER"/>
    <s v="04164273640706"/>
    <s v="(66) 0845015146"/>
    <s v="821820"/>
    <x v="1"/>
    <n v="64.486000000000004"/>
    <n v="1"/>
    <n v="0.17667397260273973"/>
    <m/>
    <m/>
    <n v="0"/>
    <x v="14"/>
    <n v="-64.486000000000004"/>
    <n v="-1"/>
  </r>
  <r>
    <x v="2662"/>
    <n v="6773400"/>
    <s v="SMALL RETAIL SHOP/STALL"/>
    <s v="00677340011101"/>
    <s v="(66) 0874935665"/>
    <s v="831193"/>
    <x v="2"/>
    <n v="64.486000000000004"/>
    <n v="1"/>
    <n v="0.17667397260273973"/>
    <m/>
    <m/>
    <n v="0"/>
    <x v="14"/>
    <n v="-64.486000000000004"/>
    <n v="-1"/>
  </r>
  <r>
    <x v="2663"/>
    <n v="6728106"/>
    <s v="SMALL RETAIL SHOP/STALL"/>
    <s v="00672810680101"/>
    <s v="(66) 0960145735"/>
    <s v="831193"/>
    <x v="2"/>
    <n v="64.486000000000004"/>
    <n v="1"/>
    <n v="0.17667397260273973"/>
    <m/>
    <m/>
    <n v="0"/>
    <x v="14"/>
    <n v="-64.486000000000004"/>
    <n v="-1"/>
  </r>
  <r>
    <x v="2664"/>
    <n v="6778986"/>
    <s v="Self-Regist: End-User"/>
    <s v="00677898650797"/>
    <s v="(66) 0979761671"/>
    <s v="821820"/>
    <x v="1"/>
    <n v="64.486000000000004"/>
    <n v="1"/>
    <n v="0.17667397260273973"/>
    <m/>
    <m/>
    <n v="0"/>
    <x v="14"/>
    <n v="-64.486000000000004"/>
    <n v="-1"/>
  </r>
  <r>
    <x v="2665"/>
    <n v="6140105"/>
    <s v="TRAVEL AGENT"/>
    <s v="0614010500408"/>
    <s v="(66) 0869114252"/>
    <s v="821820"/>
    <x v="1"/>
    <n v="64.486000000000004"/>
    <n v="1"/>
    <n v="0.17667397260273973"/>
    <m/>
    <m/>
    <n v="0"/>
    <x v="14"/>
    <n v="-64.486000000000004"/>
    <n v="-1"/>
  </r>
  <r>
    <x v="2666"/>
    <n v="41004368"/>
    <s v="MINIMART"/>
    <s v="04100436892106"/>
    <s v="(66) 0894344714"/>
    <s v="821820"/>
    <x v="1"/>
    <n v="64.486000000000004"/>
    <n v="1"/>
    <n v="0.17667397260273973"/>
    <m/>
    <m/>
    <n v="0"/>
    <x v="14"/>
    <n v="-64.486000000000004"/>
    <n v="-1"/>
  </r>
  <r>
    <x v="2667"/>
    <n v="158004018"/>
    <s v="SMALL RETAIL SHOP/STALL"/>
    <s v="15800401820101"/>
    <s v="(66) 0895626137"/>
    <s v="821820"/>
    <x v="1"/>
    <n v="64.486000000000004"/>
    <n v="1"/>
    <n v="0.17667397260273973"/>
    <m/>
    <m/>
    <n v="0"/>
    <x v="14"/>
    <n v="-64.486000000000004"/>
    <n v="-1"/>
  </r>
  <r>
    <x v="2668"/>
    <n v="6791400"/>
    <s v="Self-Regist: End-User"/>
    <s v="00679140010797"/>
    <s v="(66) 0825694246"/>
    <s v="821820"/>
    <x v="1"/>
    <n v="64.486000000000004"/>
    <n v="1"/>
    <n v="0.17667397260273973"/>
    <m/>
    <m/>
    <n v="0"/>
    <x v="14"/>
    <n v="-64.486000000000004"/>
    <n v="-1"/>
  </r>
  <r>
    <x v="2669"/>
    <n v="151013814"/>
    <s v="NON-PROFESSIONAL USER"/>
    <s v="15101381450706"/>
    <s v="(66) 0817742000"/>
    <s v="821820"/>
    <x v="1"/>
    <n v="64.486000000000004"/>
    <n v="1"/>
    <n v="0.17667397260273973"/>
    <m/>
    <m/>
    <n v="0"/>
    <x v="14"/>
    <n v="-64.486000000000004"/>
    <n v="-1"/>
  </r>
  <r>
    <x v="2670"/>
    <n v="6786820"/>
    <s v="Self-Regist: End-User"/>
    <s v="00678682080797"/>
    <s v="(66) 0829622461"/>
    <s v="821820"/>
    <x v="1"/>
    <n v="64.486000000000004"/>
    <n v="1"/>
    <n v="0.17667397260273973"/>
    <m/>
    <m/>
    <n v="0"/>
    <x v="14"/>
    <n v="-64.486000000000004"/>
    <n v="-1"/>
  </r>
  <r>
    <x v="2671"/>
    <n v="6733804"/>
    <s v="THAI FOOD"/>
    <s v="00673380430306"/>
    <s v="(66) 0814064248"/>
    <s v="821820"/>
    <x v="1"/>
    <n v="64.486000000000004"/>
    <n v="1"/>
    <n v="0.17667397260273973"/>
    <m/>
    <m/>
    <n v="0"/>
    <x v="14"/>
    <n v="-64.486000000000004"/>
    <n v="-1"/>
  </r>
  <r>
    <x v="2672"/>
    <n v="6741910"/>
    <s v="VARIETY FOOD SHOP"/>
    <s v="00674191060318"/>
    <s v="(66) 0801244124"/>
    <s v="821820"/>
    <x v="1"/>
    <n v="64.486000000000004"/>
    <n v="1"/>
    <n v="0.17667397260273973"/>
    <m/>
    <m/>
    <n v="0"/>
    <x v="14"/>
    <n v="-64.486000000000004"/>
    <n v="-1"/>
  </r>
  <r>
    <x v="2673"/>
    <n v="6769296"/>
    <s v="OTHER FOOD KIOSK"/>
    <s v="00676929660331"/>
    <s v="(66) 0881590133"/>
    <s v="821820"/>
    <x v="1"/>
    <n v="64.486000000000004"/>
    <n v="1"/>
    <n v="0.17667397260273973"/>
    <m/>
    <m/>
    <n v="0"/>
    <x v="14"/>
    <n v="-64.486000000000004"/>
    <n v="-1"/>
  </r>
  <r>
    <x v="2674"/>
    <n v="6744379"/>
    <s v="SMALL RETAIL SHOP/STALL"/>
    <s v="00674437910103"/>
    <s v="(66) 0953155591"/>
    <s v="821820"/>
    <x v="1"/>
    <n v="64.486000000000004"/>
    <n v="1"/>
    <n v="0.17667397260273973"/>
    <m/>
    <m/>
    <n v="0"/>
    <x v="14"/>
    <n v="-64.486000000000004"/>
    <n v="-1"/>
  </r>
  <r>
    <x v="2675"/>
    <n v="6745993"/>
    <s v="SMALL RETAIL SHOP/STALL"/>
    <s v="00674599350101"/>
    <s v="(66) 0861882465"/>
    <s v="821820"/>
    <x v="1"/>
    <n v="64.486000000000004"/>
    <n v="1"/>
    <n v="0.17667397260273973"/>
    <m/>
    <m/>
    <n v="0"/>
    <x v="14"/>
    <n v="-64.486000000000004"/>
    <n v="-1"/>
  </r>
  <r>
    <x v="2676"/>
    <n v="6767872"/>
    <s v="SMALL RETAIL SHOP/STALL"/>
    <s v="00676787240101"/>
    <s v="(66) 0806801987"/>
    <s v="831193"/>
    <x v="2"/>
    <n v="64.486000000000004"/>
    <n v="1"/>
    <n v="0.17667397260273973"/>
    <m/>
    <m/>
    <n v="0"/>
    <x v="14"/>
    <n v="-64.486000000000004"/>
    <n v="-1"/>
  </r>
  <r>
    <x v="2677"/>
    <n v="6770052"/>
    <s v="VARIETY FOOD SHOP"/>
    <s v="00677005290318"/>
    <s v="(66) 0932626008"/>
    <s v="821820"/>
    <x v="1"/>
    <n v="64.486000000000004"/>
    <n v="1"/>
    <n v="0.17667397260273973"/>
    <m/>
    <m/>
    <n v="0"/>
    <x v="14"/>
    <n v="-64.486000000000004"/>
    <n v="-1"/>
  </r>
  <r>
    <x v="667"/>
    <n v="6734590"/>
    <s v="THAI SPECIAL FOOD SHOP"/>
    <s v="00673459070327"/>
    <s v="(66) 0871346846"/>
    <s v="831193"/>
    <x v="2"/>
    <n v="64.486000000000004"/>
    <n v="1"/>
    <n v="0.17667397260273973"/>
    <m/>
    <m/>
    <n v="0"/>
    <x v="14"/>
    <n v="-64.486000000000004"/>
    <n v="-1"/>
  </r>
  <r>
    <x v="2678"/>
    <n v="81000489"/>
    <s v="MUSLIM/MIDDLE EAST FOOD"/>
    <s v="8100048920313"/>
    <s v="(66) 0903217027"/>
    <s v="821820"/>
    <x v="1"/>
    <n v="64.486000000000004"/>
    <n v="1"/>
    <n v="0.17667397260273973"/>
    <m/>
    <m/>
    <n v="0"/>
    <x v="14"/>
    <n v="-64.486000000000004"/>
    <n v="-1"/>
  </r>
  <r>
    <x v="2679"/>
    <n v="6728965"/>
    <s v="THAI SPECIAL FOOD SHOP"/>
    <s v="00672896530327"/>
    <s v="(66) 0946318899"/>
    <s v="821820"/>
    <x v="1"/>
    <n v="64.486000000000004"/>
    <n v="1"/>
    <n v="0.17667397260273973"/>
    <m/>
    <m/>
    <n v="0"/>
    <x v="14"/>
    <n v="-64.486000000000004"/>
    <n v="-1"/>
  </r>
  <r>
    <x v="2680"/>
    <n v="6751689"/>
    <s v="VARIETY FOOD SHOP"/>
    <s v="00675168990318"/>
    <s v="(66) 0855585691"/>
    <s v="831193"/>
    <x v="2"/>
    <n v="128.97200000000001"/>
    <n v="2"/>
    <n v="0.35334794520547946"/>
    <n v="64.486000000000004"/>
    <n v="1"/>
    <n v="0.17667397260273973"/>
    <x v="44"/>
    <n v="-64.486000000000004"/>
    <n v="-1"/>
  </r>
  <r>
    <x v="2681"/>
    <n v="6772871"/>
    <s v="OTHER NON-FOOD SHOP"/>
    <s v="00677287100230"/>
    <s v="(66) 0918658765"/>
    <s v="821820"/>
    <x v="1"/>
    <n v="64.486000000000004"/>
    <n v="1"/>
    <n v="0.17667397260273973"/>
    <m/>
    <m/>
    <n v="0"/>
    <x v="14"/>
    <n v="-64.486000000000004"/>
    <n v="-1"/>
  </r>
  <r>
    <x v="2185"/>
    <n v="34545103"/>
    <s v="SMALL RETAIL SHOP/STALL"/>
    <s v="03454510320101"/>
    <s v="(66) 0899993440"/>
    <s v="821820"/>
    <x v="1"/>
    <n v="64.486000000000004"/>
    <n v="1"/>
    <n v="0.17667397260273973"/>
    <m/>
    <m/>
    <n v="0"/>
    <x v="14"/>
    <n v="-64.486000000000004"/>
    <n v="-1"/>
  </r>
  <r>
    <x v="2682"/>
    <n v="41633135"/>
    <s v="LAUNDRY SHOP"/>
    <s v="04163313530405"/>
    <s v="(66) 0860544446"/>
    <s v="831193"/>
    <x v="2"/>
    <n v="64.486000000000004"/>
    <n v="1"/>
    <n v="0.17667397260273973"/>
    <m/>
    <m/>
    <n v="0"/>
    <x v="14"/>
    <n v="-64.486000000000004"/>
    <n v="-1"/>
  </r>
  <r>
    <x v="2683"/>
    <n v="6754799"/>
    <s v="OTHER FOOD KIOSK"/>
    <s v="00675479930332"/>
    <s v="(66) 0837607620"/>
    <s v="821820"/>
    <x v="1"/>
    <n v="64.486000000000004"/>
    <n v="1"/>
    <n v="0.17667397260273973"/>
    <m/>
    <m/>
    <n v="0"/>
    <x v="14"/>
    <n v="-64.486000000000004"/>
    <n v="-1"/>
  </r>
  <r>
    <x v="2684"/>
    <n v="41636577"/>
    <s v="OTHER FOOD KIOSK"/>
    <s v="04163657780331"/>
    <s v="(66) 0948785755"/>
    <s v="831193"/>
    <x v="2"/>
    <n v="64.486000000000004"/>
    <n v="1"/>
    <n v="0.17667397260273973"/>
    <m/>
    <m/>
    <n v="0"/>
    <x v="14"/>
    <n v="-64.486000000000004"/>
    <n v="-1"/>
  </r>
  <r>
    <x v="2685"/>
    <n v="6739309"/>
    <s v="THAI SPECIAL FOOD SHOP"/>
    <s v="00673930991327"/>
    <s v="(66) 0952380101"/>
    <s v="831193"/>
    <x v="2"/>
    <n v="64.486000000000004"/>
    <n v="1"/>
    <n v="0.17667397260273973"/>
    <m/>
    <m/>
    <n v="0"/>
    <x v="14"/>
    <n v="-64.486000000000004"/>
    <n v="-1"/>
  </r>
  <r>
    <x v="2686"/>
    <n v="6738604"/>
    <s v="NOODLE FOOD SHOP"/>
    <s v="00673860410319"/>
    <s v="(66) 0855240188"/>
    <s v="821820"/>
    <x v="1"/>
    <n v="64.486000000000004"/>
    <n v="1"/>
    <n v="0.17667397260273973"/>
    <m/>
    <m/>
    <n v="0"/>
    <x v="14"/>
    <n v="-64.486000000000004"/>
    <n v="-1"/>
  </r>
  <r>
    <x v="2687"/>
    <n v="6762845"/>
    <s v="JAPANESE FOOD"/>
    <s v="00676284540310"/>
    <s v="(66) 0925427273"/>
    <s v="831193"/>
    <x v="2"/>
    <n v="64.486000000000004"/>
    <n v="1"/>
    <n v="0.17667397260273973"/>
    <m/>
    <m/>
    <n v="0"/>
    <x v="14"/>
    <n v="-64.486000000000004"/>
    <n v="-1"/>
  </r>
  <r>
    <x v="2688"/>
    <n v="41601801"/>
    <s v="OTHER ASIAN FOOD"/>
    <s v="04160180130326"/>
    <s v="(66) 0987735826"/>
    <s v="831193"/>
    <x v="2"/>
    <n v="64.486000000000004"/>
    <n v="1"/>
    <n v="0.17667397260273973"/>
    <m/>
    <m/>
    <n v="0"/>
    <x v="14"/>
    <n v="-64.486000000000004"/>
    <n v="-1"/>
  </r>
  <r>
    <x v="2689"/>
    <n v="6768876"/>
    <s v="NON-PROFESSIONAL USER"/>
    <s v="00676887600327"/>
    <s v="(66) 0807902365"/>
    <s v="821820"/>
    <x v="1"/>
    <n v="128.97200000000001"/>
    <n v="2"/>
    <n v="0.35334794520547946"/>
    <n v="64.486000000000004"/>
    <n v="1"/>
    <n v="0.17667397260273973"/>
    <x v="44"/>
    <n v="-64.486000000000004"/>
    <n v="-1"/>
  </r>
  <r>
    <x v="2690"/>
    <n v="6786477"/>
    <s v="SMALL RETAIL SHOP/STALL"/>
    <s v="00678647770101"/>
    <s v="(66) 0946130099"/>
    <s v="821820"/>
    <x v="1"/>
    <n v="64.486000000000004"/>
    <n v="1"/>
    <n v="0.17667397260273973"/>
    <m/>
    <m/>
    <n v="0"/>
    <x v="14"/>
    <n v="-64.486000000000004"/>
    <n v="-1"/>
  </r>
  <r>
    <x v="2691"/>
    <n v="6741507"/>
    <s v="NON-PROFESSIONAL USER"/>
    <s v="00674150751706"/>
    <s v="(66) 0918528568"/>
    <s v="831193"/>
    <x v="2"/>
    <n v="64.486000000000004"/>
    <n v="1"/>
    <n v="0.17667397260273973"/>
    <m/>
    <m/>
    <n v="0"/>
    <x v="14"/>
    <n v="-64.486000000000004"/>
    <n v="-1"/>
  </r>
  <r>
    <x v="1990"/>
    <n v="138000267"/>
    <s v="VARIETY FOOD SHOP"/>
    <s v="13800026790318"/>
    <s v="(66) 0819249192"/>
    <s v="821820"/>
    <x v="1"/>
    <n v="64.486000000000004"/>
    <n v="1"/>
    <n v="0.17667397260273973"/>
    <m/>
    <m/>
    <n v="0"/>
    <x v="14"/>
    <n v="-64.486000000000004"/>
    <n v="-1"/>
  </r>
  <r>
    <x v="2692"/>
    <n v="50010922"/>
    <s v="VARIETY FOOD SHOP"/>
    <s v="5001092290318"/>
    <s v="(66) 0817960546"/>
    <s v="831193"/>
    <x v="2"/>
    <n v="64.486000000000004"/>
    <n v="1"/>
    <n v="0.17667397260273973"/>
    <m/>
    <m/>
    <n v="0"/>
    <x v="14"/>
    <n v="-64.486000000000004"/>
    <n v="-1"/>
  </r>
  <r>
    <x v="2693"/>
    <n v="6172658"/>
    <s v="THAI FOOD"/>
    <s v="0617265811306"/>
    <s v="(66) 0857181824"/>
    <s v="831193"/>
    <x v="2"/>
    <n v="64.486000000000004"/>
    <n v="1"/>
    <n v="0.17667397260273973"/>
    <m/>
    <m/>
    <n v="0"/>
    <x v="14"/>
    <n v="-64.486000000000004"/>
    <n v="-1"/>
  </r>
  <r>
    <x v="2694"/>
    <n v="11915260"/>
    <s v="VARIETY FOOD SHOP"/>
    <s v="01191526080318"/>
    <s v="(66) 0832418846"/>
    <s v="831193"/>
    <x v="2"/>
    <n v="64.486000000000004"/>
    <n v="1"/>
    <n v="0.17667397260273973"/>
    <m/>
    <m/>
    <n v="0"/>
    <x v="14"/>
    <n v="-64.486000000000004"/>
    <n v="-1"/>
  </r>
  <r>
    <x v="2695"/>
    <n v="50008655"/>
    <s v="STEAK SHOP"/>
    <s v="5000865500316"/>
    <s v="(66) 0811118961"/>
    <s v="821820"/>
    <x v="1"/>
    <n v="64.486000000000004"/>
    <n v="1"/>
    <n v="0.17667397260273973"/>
    <m/>
    <m/>
    <n v="0"/>
    <x v="14"/>
    <n v="-64.486000000000004"/>
    <n v="-1"/>
  </r>
  <r>
    <x v="2696"/>
    <n v="6792050"/>
    <s v="Self-Regist: End-User"/>
    <s v="00679205070797"/>
    <s v="(66) 0808466530"/>
    <s v="821820"/>
    <x v="1"/>
    <n v="64.486000000000004"/>
    <n v="1"/>
    <n v="0.17667397260273973"/>
    <m/>
    <m/>
    <n v="0"/>
    <x v="14"/>
    <n v="-64.486000000000004"/>
    <n v="-1"/>
  </r>
  <r>
    <x v="2697"/>
    <n v="6776155"/>
    <s v="NON-PROFESSIONAL USER"/>
    <s v="00677615540706"/>
    <s v="(66) 0805694978"/>
    <s v="821820"/>
    <x v="1"/>
    <n v="64.486000000000004"/>
    <n v="1"/>
    <n v="0.17667397260273973"/>
    <m/>
    <m/>
    <n v="0"/>
    <x v="14"/>
    <n v="-64.486000000000004"/>
    <n v="-1"/>
  </r>
  <r>
    <x v="2698"/>
    <n v="85016813"/>
    <s v="CATERING BUSINESS"/>
    <s v="08501681390323"/>
    <s v="(66) 0895893616"/>
    <s v="821820"/>
    <x v="1"/>
    <n v="64.486000000000004"/>
    <n v="1"/>
    <n v="0.17667397260273973"/>
    <m/>
    <m/>
    <n v="0"/>
    <x v="14"/>
    <n v="-64.486000000000004"/>
    <n v="-1"/>
  </r>
  <r>
    <x v="2699"/>
    <n v="6777927"/>
    <s v="THAI FOOD"/>
    <s v="00677792700306"/>
    <s v="(66) 0984982664"/>
    <s v="821820"/>
    <x v="1"/>
    <n v="64.486000000000004"/>
    <n v="1"/>
    <n v="0.17667397260273973"/>
    <m/>
    <m/>
    <n v="0"/>
    <x v="14"/>
    <n v="-64.486000000000004"/>
    <n v="-1"/>
  </r>
  <r>
    <x v="2700"/>
    <n v="6773371"/>
    <s v="SMALL RETAIL SHOP/STALL"/>
    <s v="00677337130101"/>
    <s v="(66) 0871787624"/>
    <s v="821820"/>
    <x v="1"/>
    <n v="64.486000000000004"/>
    <n v="1"/>
    <n v="0.17667397260273973"/>
    <m/>
    <m/>
    <n v="0"/>
    <x v="14"/>
    <n v="-64.486000000000004"/>
    <n v="-1"/>
  </r>
  <r>
    <x v="2701"/>
    <n v="129015026"/>
    <s v="Self-Regist: End-User"/>
    <s v="12901502640797"/>
    <s v="(66) 0982692479"/>
    <s v="831193"/>
    <x v="2"/>
    <n v="64.486000000000004"/>
    <n v="1"/>
    <n v="0.17667397260273973"/>
    <m/>
    <m/>
    <n v="0"/>
    <x v="14"/>
    <n v="-64.486000000000004"/>
    <n v="-1"/>
  </r>
  <r>
    <x v="2702"/>
    <n v="6792727"/>
    <s v="Self-Regist: End-User"/>
    <s v="00679272770797"/>
    <s v="(66) 0844829995"/>
    <s v="821820"/>
    <x v="1"/>
    <n v="64.486000000000004"/>
    <n v="1"/>
    <n v="0.17667397260273973"/>
    <m/>
    <m/>
    <n v="0"/>
    <x v="14"/>
    <n v="-64.486000000000004"/>
    <n v="-1"/>
  </r>
  <r>
    <x v="2703"/>
    <n v="6748101"/>
    <s v="Self-Regist: End-User"/>
    <s v="00674810170797"/>
    <s v="(66) 0954516263"/>
    <s v="821820"/>
    <x v="1"/>
    <n v="64.486000000000004"/>
    <n v="1"/>
    <n v="0.17667397260273973"/>
    <m/>
    <m/>
    <n v="0"/>
    <x v="14"/>
    <n v="-64.486000000000004"/>
    <n v="-1"/>
  </r>
  <r>
    <x v="2704"/>
    <n v="6742892"/>
    <s v="Self-Regist: End-User"/>
    <s v="00674289210797"/>
    <s v="(66) 0996268264"/>
    <s v="831193"/>
    <x v="2"/>
    <n v="64.486000000000004"/>
    <n v="1"/>
    <n v="0.17667397260273973"/>
    <m/>
    <m/>
    <n v="0"/>
    <x v="14"/>
    <n v="-64.486000000000004"/>
    <n v="-1"/>
  </r>
  <r>
    <x v="2705"/>
    <n v="50535637"/>
    <s v="Self-Regist: End-User"/>
    <s v="05053563760797"/>
    <s v="(66) 0634480419"/>
    <s v="831193"/>
    <x v="2"/>
    <n v="64.486000000000004"/>
    <n v="1"/>
    <n v="0.17667397260273973"/>
    <m/>
    <m/>
    <n v="0"/>
    <x v="14"/>
    <n v="-64.486000000000004"/>
    <n v="-1"/>
  </r>
  <r>
    <x v="2706"/>
    <n v="6739653"/>
    <s v="SMALL RETAIL SHOP/STALL"/>
    <s v="00673965320101"/>
    <s v="(66) 0860204636"/>
    <s v="821820"/>
    <x v="1"/>
    <n v="64.486000000000004"/>
    <n v="1"/>
    <n v="0.17667397260273973"/>
    <m/>
    <m/>
    <n v="0"/>
    <x v="14"/>
    <n v="-64.486000000000004"/>
    <n v="-1"/>
  </r>
  <r>
    <x v="2707"/>
    <n v="6745712"/>
    <s v="Self-Regist: End-User"/>
    <s v="00674571240797"/>
    <s v="(66) 0909789151"/>
    <s v="831193"/>
    <x v="2"/>
    <n v="64.486000000000004"/>
    <n v="1"/>
    <n v="0.17667397260273973"/>
    <m/>
    <m/>
    <n v="0"/>
    <x v="14"/>
    <n v="-64.486000000000004"/>
    <n v="-1"/>
  </r>
  <r>
    <x v="2708"/>
    <n v="50521435"/>
    <s v="SMALL RETAIL SHOP/STALL"/>
    <s v="05052143530101"/>
    <s v="(66) 0815310305"/>
    <s v="821820"/>
    <x v="1"/>
    <n v="64.486000000000004"/>
    <n v="1"/>
    <n v="0.17667397260273973"/>
    <m/>
    <m/>
    <n v="0"/>
    <x v="14"/>
    <n v="-64.486000000000004"/>
    <n v="-1"/>
  </r>
  <r>
    <x v="2709"/>
    <n v="34558355"/>
    <s v="NON-PROFESSIONAL USER"/>
    <s v="03455835580706"/>
    <s v="(66) 0931375415"/>
    <s v="821820"/>
    <x v="1"/>
    <n v="64.486000000000004"/>
    <n v="1"/>
    <n v="0.17667397260273973"/>
    <m/>
    <m/>
    <n v="0"/>
    <x v="14"/>
    <n v="-64.486000000000004"/>
    <n v="-1"/>
  </r>
  <r>
    <x v="2710"/>
    <n v="6766010"/>
    <s v="Self-Regist: End-User"/>
    <s v="00676601050797"/>
    <s v="(66) 0626466428"/>
    <s v="821820"/>
    <x v="1"/>
    <n v="64.486000000000004"/>
    <n v="1"/>
    <n v="0.17667397260273973"/>
    <m/>
    <m/>
    <n v="0"/>
    <x v="14"/>
    <n v="-64.486000000000004"/>
    <n v="-1"/>
  </r>
  <r>
    <x v="2711"/>
    <n v="23780405"/>
    <s v="SMALL RETAIL SHOP/STALL"/>
    <s v="02378040570101"/>
    <s v="(66) 0613839812"/>
    <s v="821820"/>
    <x v="1"/>
    <n v="64.486000000000004"/>
    <n v="1"/>
    <n v="0.17667397260273973"/>
    <m/>
    <m/>
    <n v="0"/>
    <x v="14"/>
    <n v="-64.486000000000004"/>
    <n v="-1"/>
  </r>
  <r>
    <x v="2712"/>
    <n v="6774882"/>
    <s v="THAI FOOD"/>
    <s v="00677488280306"/>
    <s v="(66) 0993780666"/>
    <s v="821820"/>
    <x v="1"/>
    <n v="64.486000000000004"/>
    <n v="1"/>
    <n v="0.17667397260273973"/>
    <m/>
    <m/>
    <n v="0"/>
    <x v="14"/>
    <n v="-64.486000000000004"/>
    <n v="-1"/>
  </r>
  <r>
    <x v="2713"/>
    <n v="6791632"/>
    <s v="Self-Regist: End-User"/>
    <s v="00679163270797"/>
    <s v="(66) 0821607250"/>
    <s v="821820"/>
    <x v="1"/>
    <n v="64.486000000000004"/>
    <n v="1"/>
    <n v="0.17667397260273973"/>
    <m/>
    <m/>
    <n v="0"/>
    <x v="14"/>
    <n v="-64.486000000000004"/>
    <n v="-1"/>
  </r>
  <r>
    <x v="2714"/>
    <n v="6757587"/>
    <s v="Self-Regist: End-User"/>
    <s v="00675758710797"/>
    <s v="(66) 0903296760"/>
    <s v="821820"/>
    <x v="1"/>
    <n v="64.486000000000004"/>
    <n v="1"/>
    <n v="0.17667397260273973"/>
    <m/>
    <m/>
    <n v="0"/>
    <x v="14"/>
    <n v="-64.486000000000004"/>
    <n v="-1"/>
  </r>
  <r>
    <x v="2715"/>
    <n v="110012332"/>
    <s v="NON-PROFESSIONAL USER"/>
    <s v="11001233290706"/>
    <s v="(66) 0985230592"/>
    <s v="821820"/>
    <x v="1"/>
    <n v="64.486000000000004"/>
    <n v="1"/>
    <n v="0.17667397260273973"/>
    <m/>
    <m/>
    <n v="0"/>
    <x v="14"/>
    <n v="-64.486000000000004"/>
    <n v="-1"/>
  </r>
  <r>
    <x v="2716"/>
    <n v="50506608"/>
    <s v="NON-PROFESSIONAL USER"/>
    <s v="05050660840706"/>
    <s v="(66) 0987692767"/>
    <s v="821820"/>
    <x v="1"/>
    <n v="64.486000000000004"/>
    <n v="1"/>
    <n v="0.17667397260273973"/>
    <m/>
    <m/>
    <n v="0"/>
    <x v="14"/>
    <n v="-64.486000000000004"/>
    <n v="-1"/>
  </r>
  <r>
    <x v="2717"/>
    <n v="6609683"/>
    <s v="NON-PROFESSIONAL USER"/>
    <s v="0660968370706"/>
    <m/>
    <s v="821820"/>
    <x v="1"/>
    <n v="64.486000000000004"/>
    <n v="1"/>
    <n v="0.17667397260273973"/>
    <m/>
    <m/>
    <n v="0"/>
    <x v="14"/>
    <n v="-64.486000000000004"/>
    <n v="-1"/>
  </r>
  <r>
    <x v="2718"/>
    <n v="6773281"/>
    <s v="NON-PROFESSIONAL USER"/>
    <s v="00677328120706"/>
    <s v="(66) 0654782626"/>
    <s v="821820"/>
    <x v="1"/>
    <n v="64.486000000000004"/>
    <n v="1"/>
    <n v="0.17667397260273973"/>
    <m/>
    <m/>
    <n v="0"/>
    <x v="14"/>
    <n v="-64.486000000000004"/>
    <n v="-1"/>
  </r>
  <r>
    <x v="2719"/>
    <n v="6172509"/>
    <s v="TEMPLE/MOSQUE/CHURCH"/>
    <s v="0617250911504"/>
    <s v="(66) 0946241818"/>
    <s v="821820"/>
    <x v="1"/>
    <n v="64.486000000000004"/>
    <n v="1"/>
    <n v="0.17667397260273973"/>
    <m/>
    <m/>
    <n v="0"/>
    <x v="14"/>
    <n v="-64.486000000000004"/>
    <n v="-1"/>
  </r>
  <r>
    <x v="2061"/>
    <n v="6116416"/>
    <s v="NON-PROFESSIONAL USER"/>
    <s v="0611641640706"/>
    <m/>
    <s v="831193"/>
    <x v="2"/>
    <n v="64.486000000000004"/>
    <n v="1"/>
    <n v="0.17667397260273973"/>
    <m/>
    <m/>
    <n v="0"/>
    <x v="14"/>
    <n v="-64.486000000000004"/>
    <n v="-1"/>
  </r>
  <r>
    <x v="2720"/>
    <n v="6720886"/>
    <s v="NON-PROFESSIONAL USER"/>
    <s v="0672088650706"/>
    <s v="(66) 0961629599"/>
    <s v="821820"/>
    <x v="1"/>
    <n v="64.486000000000004"/>
    <n v="1"/>
    <n v="0.17667397260273973"/>
    <m/>
    <m/>
    <n v="0"/>
    <x v="14"/>
    <n v="-64.486000000000004"/>
    <n v="-1"/>
  </r>
  <r>
    <x v="2721"/>
    <n v="6150378"/>
    <s v="NON-PROFESSIONAL USER"/>
    <s v="0615037811706"/>
    <s v="(66) 066584121"/>
    <s v="821820"/>
    <x v="1"/>
    <n v="64.486000000000004"/>
    <n v="1"/>
    <n v="0.17667397260273973"/>
    <m/>
    <m/>
    <n v="0"/>
    <x v="14"/>
    <n v="-64.486000000000004"/>
    <n v="-1"/>
  </r>
  <r>
    <x v="2722"/>
    <n v="6737723"/>
    <s v="NON-PROFESSIONAL USER"/>
    <s v="00673772371706"/>
    <s v="(66) 0953494375"/>
    <s v="831193"/>
    <x v="2"/>
    <n v="64.486000000000004"/>
    <n v="1"/>
    <n v="0.17667397260273973"/>
    <m/>
    <m/>
    <n v="0"/>
    <x v="14"/>
    <n v="-64.486000000000004"/>
    <n v="-1"/>
  </r>
  <r>
    <x v="2723"/>
    <n v="6776808"/>
    <s v="NON-PROFESSIONAL USER"/>
    <s v="00677680860706"/>
    <s v="(66) 0647465379"/>
    <s v="831193"/>
    <x v="2"/>
    <n v="64.486000000000004"/>
    <n v="1"/>
    <n v="0.17667397260273973"/>
    <m/>
    <m/>
    <n v="0"/>
    <x v="14"/>
    <n v="-64.486000000000004"/>
    <n v="-1"/>
  </r>
  <r>
    <x v="808"/>
    <n v="3015481"/>
    <s v="SMALL RETAIL SHOP/STALL"/>
    <s v="0301548191101"/>
    <m/>
    <s v="821820"/>
    <x v="1"/>
    <n v="64.486000000000004"/>
    <n v="1"/>
    <n v="0.17667397260273973"/>
    <m/>
    <m/>
    <n v="0"/>
    <x v="14"/>
    <n v="-64.486000000000004"/>
    <n v="-1"/>
  </r>
  <r>
    <x v="2724"/>
    <n v="6763883"/>
    <s v="THAI SPECIAL FOOD SHOP"/>
    <s v="00676388390327"/>
    <s v="(66) 0656766253"/>
    <s v="831193"/>
    <x v="2"/>
    <n v="64.486000000000004"/>
    <n v="1"/>
    <n v="0.17667397260273973"/>
    <m/>
    <m/>
    <n v="0"/>
    <x v="14"/>
    <n v="-64.486000000000004"/>
    <n v="-1"/>
  </r>
  <r>
    <x v="2725"/>
    <n v="39035437"/>
    <s v="SMALL RETAIL SHOP/STALL"/>
    <s v="3903543760101"/>
    <s v="(66) 0899151846"/>
    <s v="831193"/>
    <x v="2"/>
    <n v="64.486000000000004"/>
    <n v="1"/>
    <n v="0.17667397260273973"/>
    <m/>
    <m/>
    <n v="0"/>
    <x v="14"/>
    <n v="-64.486000000000004"/>
    <n v="-1"/>
  </r>
  <r>
    <x v="2726"/>
    <n v="6088472"/>
    <s v="FOOD WHOLESALER"/>
    <s v="0608847221601"/>
    <s v="(66) 0898554408"/>
    <s v="821820"/>
    <x v="1"/>
    <n v="64.486000000000004"/>
    <n v="1"/>
    <n v="0.17667397260273973"/>
    <m/>
    <m/>
    <n v="0"/>
    <x v="14"/>
    <n v="-64.486000000000004"/>
    <n v="-1"/>
  </r>
  <r>
    <x v="2727"/>
    <n v="6172428"/>
    <s v="NON-PROFESSIONAL USER"/>
    <s v="0617242811706"/>
    <s v="(66) 0898545911"/>
    <s v="821820"/>
    <x v="1"/>
    <n v="64.486000000000004"/>
    <n v="1"/>
    <n v="0.17667397260273973"/>
    <m/>
    <m/>
    <n v="0"/>
    <x v="14"/>
    <n v="-64.486000000000004"/>
    <n v="-1"/>
  </r>
  <r>
    <x v="2728"/>
    <n v="6781812"/>
    <s v="NON-PROFESSIONAL USER"/>
    <s v="00678181220706"/>
    <s v="(66) 0887772318"/>
    <s v="831193"/>
    <x v="2"/>
    <n v="64.486000000000004"/>
    <n v="1"/>
    <n v="0.17667397260273973"/>
    <m/>
    <m/>
    <n v="0"/>
    <x v="14"/>
    <n v="-64.486000000000004"/>
    <n v="-1"/>
  </r>
  <r>
    <x v="2729"/>
    <n v="73036970"/>
    <s v="NON-PROFESSIONAL USER"/>
    <s v="07303697021706"/>
    <s v="(66) 0862023092"/>
    <s v="831193"/>
    <x v="2"/>
    <n v="64.486000000000004"/>
    <n v="1"/>
    <n v="0.17667397260273973"/>
    <m/>
    <m/>
    <n v="0"/>
    <x v="14"/>
    <n v="-64.486000000000004"/>
    <n v="-1"/>
  </r>
  <r>
    <x v="2730"/>
    <n v="29050791"/>
    <s v="SMALL RETAIL SHOP/STALL"/>
    <s v="2905079110101"/>
    <s v="(66) 0840514113"/>
    <s v="831193"/>
    <x v="2"/>
    <n v="64.486000000000004"/>
    <n v="1"/>
    <n v="0.17667397260273973"/>
    <m/>
    <m/>
    <n v="0"/>
    <x v="14"/>
    <n v="-64.486000000000004"/>
    <n v="-1"/>
  </r>
  <r>
    <x v="2731"/>
    <n v="6119294"/>
    <s v="SMALL RETAIL SHOP/STALL"/>
    <s v="0611929450101"/>
    <s v="(66) 099994394"/>
    <s v="831193"/>
    <x v="2"/>
    <n v="64.486000000000004"/>
    <n v="1"/>
    <n v="0.17667397260273973"/>
    <m/>
    <m/>
    <n v="0"/>
    <x v="14"/>
    <n v="-64.486000000000004"/>
    <n v="-1"/>
  </r>
  <r>
    <x v="2732"/>
    <n v="6729984"/>
    <s v="NON-PROFESSIONAL USER"/>
    <s v="00672998430706"/>
    <s v="(66) 0819610624"/>
    <s v="821820"/>
    <x v="1"/>
    <n v="64.486000000000004"/>
    <n v="1"/>
    <n v="0.17667397260273973"/>
    <m/>
    <m/>
    <n v="0"/>
    <x v="14"/>
    <n v="-64.486000000000004"/>
    <n v="-1"/>
  </r>
  <r>
    <x v="2733"/>
    <n v="6790902"/>
    <s v="NON-PROFESSIONAL USER"/>
    <s v="00679090240706"/>
    <s v="(66) 0888052025"/>
    <s v="821820"/>
    <x v="1"/>
    <n v="64.486000000000004"/>
    <n v="1"/>
    <n v="0.17667397260273973"/>
    <m/>
    <m/>
    <n v="0"/>
    <x v="14"/>
    <n v="-64.486000000000004"/>
    <n v="-1"/>
  </r>
  <r>
    <x v="2734"/>
    <n v="50502691"/>
    <s v="SMALL RETAIL SHOP/STALL"/>
    <s v="5050269160101"/>
    <s v="(66) 0865064895"/>
    <s v="831193"/>
    <x v="2"/>
    <n v="64.486000000000004"/>
    <n v="1"/>
    <n v="0.17667397260273973"/>
    <m/>
    <m/>
    <n v="0"/>
    <x v="14"/>
    <n v="-64.486000000000004"/>
    <n v="-1"/>
  </r>
  <r>
    <x v="2735"/>
    <n v="41616947"/>
    <s v="NON-PROFESSIONAL USER"/>
    <s v="04161694720706"/>
    <s v="(66) 0896546825"/>
    <s v="821820"/>
    <x v="1"/>
    <n v="64.486000000000004"/>
    <n v="1"/>
    <n v="0.17667397260273973"/>
    <m/>
    <m/>
    <n v="0"/>
    <x v="14"/>
    <n v="-64.486000000000004"/>
    <n v="-1"/>
  </r>
  <r>
    <x v="2736"/>
    <n v="6752763"/>
    <s v="NON-PROFESSIONAL USER"/>
    <s v="00675276350706"/>
    <s v="(66) 0626082184"/>
    <s v="821820"/>
    <x v="1"/>
    <n v="64.486000000000004"/>
    <n v="1"/>
    <n v="0.17667397260273973"/>
    <m/>
    <m/>
    <n v="0"/>
    <x v="14"/>
    <n v="-64.486000000000004"/>
    <n v="-1"/>
  </r>
  <r>
    <x v="2737"/>
    <n v="6780682"/>
    <s v="NON-PROFESSIONAL USER"/>
    <s v="00678068230706"/>
    <s v="(66) 0946698896"/>
    <s v="831193"/>
    <x v="2"/>
    <n v="64.486000000000004"/>
    <n v="1"/>
    <n v="0.17667397260273973"/>
    <m/>
    <m/>
    <n v="0"/>
    <x v="14"/>
    <n v="-64.486000000000004"/>
    <n v="-1"/>
  </r>
  <r>
    <x v="2738"/>
    <n v="6777125"/>
    <s v="NON-PROFESSIONAL USER"/>
    <s v="00677712590706"/>
    <s v="(66) 0631146608"/>
    <s v="831193"/>
    <x v="2"/>
    <n v="64.486000000000004"/>
    <n v="1"/>
    <n v="0.17667397260273973"/>
    <m/>
    <m/>
    <n v="0"/>
    <x v="14"/>
    <n v="-64.486000000000004"/>
    <n v="-1"/>
  </r>
  <r>
    <x v="2739"/>
    <n v="6777401"/>
    <s v="Self-Regist: End-User"/>
    <s v="00677740140797"/>
    <s v="(66) 0936698457"/>
    <s v="831193"/>
    <x v="2"/>
    <n v="64.486000000000004"/>
    <n v="1"/>
    <n v="0.17667397260273973"/>
    <m/>
    <m/>
    <n v="0"/>
    <x v="14"/>
    <n v="-64.486000000000004"/>
    <n v="-1"/>
  </r>
  <r>
    <x v="2740"/>
    <n v="34043080"/>
    <s v="NON-PROFESSIONAL USER"/>
    <s v="3404308050706"/>
    <s v="(66) 0817247207"/>
    <s v="821820"/>
    <x v="1"/>
    <n v="64.486000000000004"/>
    <n v="1"/>
    <n v="0.17667397260273973"/>
    <m/>
    <m/>
    <n v="0"/>
    <x v="14"/>
    <n v="-64.486000000000004"/>
    <n v="-1"/>
  </r>
  <r>
    <x v="2741"/>
    <n v="6773203"/>
    <s v="Self-Regist: End-User"/>
    <s v="00677320390797"/>
    <s v="(66) 0956196650"/>
    <s v="821820"/>
    <x v="1"/>
    <n v="64.486000000000004"/>
    <n v="1"/>
    <n v="0.17667397260273973"/>
    <m/>
    <m/>
    <n v="0"/>
    <x v="14"/>
    <n v="-64.486000000000004"/>
    <n v="-1"/>
  </r>
  <r>
    <x v="2742"/>
    <n v="41629566"/>
    <s v="Self-Regist: End-User"/>
    <s v="04162956610797"/>
    <s v="(66) 0992295241"/>
    <s v="831193"/>
    <x v="2"/>
    <n v="64.486000000000004"/>
    <n v="1"/>
    <n v="0.17667397260273973"/>
    <m/>
    <m/>
    <n v="0"/>
    <x v="14"/>
    <n v="-64.486000000000004"/>
    <n v="-1"/>
  </r>
  <r>
    <x v="2743"/>
    <n v="81026632"/>
    <s v="Self-Regist: End-User"/>
    <s v="08102663280797"/>
    <s v="(66) 0979368614"/>
    <s v="831193"/>
    <x v="2"/>
    <n v="64.486000000000004"/>
    <n v="1"/>
    <n v="0.17667397260273973"/>
    <m/>
    <m/>
    <n v="0"/>
    <x v="14"/>
    <n v="-64.486000000000004"/>
    <n v="-1"/>
  </r>
  <r>
    <x v="2744"/>
    <n v="6787010"/>
    <s v="NON-PROFESSIONAL USER"/>
    <s v="00678701030706"/>
    <s v="(66) 0894358300"/>
    <s v="821820"/>
    <x v="1"/>
    <n v="64.486000000000004"/>
    <n v="1"/>
    <n v="0.17667397260273973"/>
    <m/>
    <m/>
    <n v="0"/>
    <x v="14"/>
    <n v="-64.486000000000004"/>
    <n v="-1"/>
  </r>
  <r>
    <x v="2745"/>
    <n v="34541927"/>
    <s v="OTHER FOOD KIOSK"/>
    <s v="03454192750331"/>
    <s v="(66) 0857100579"/>
    <s v="831193"/>
    <x v="2"/>
    <n v="64.486000000000004"/>
    <n v="1"/>
    <n v="0.17667397260273973"/>
    <m/>
    <m/>
    <n v="0"/>
    <x v="14"/>
    <n v="-64.486000000000004"/>
    <n v="-1"/>
  </r>
  <r>
    <x v="2746"/>
    <n v="34006182"/>
    <s v="SMALL RETAIL SHOP/STALL"/>
    <s v="3400618280101"/>
    <s v="(66) 0861810829"/>
    <s v="821820"/>
    <x v="1"/>
    <n v="64.486000000000004"/>
    <n v="1"/>
    <n v="0.17667397260273973"/>
    <m/>
    <m/>
    <n v="0"/>
    <x v="14"/>
    <n v="-64.486000000000004"/>
    <n v="-1"/>
  </r>
  <r>
    <x v="2747"/>
    <n v="34051751"/>
    <s v="SMALL RETAIL SHOP/STALL"/>
    <s v="3405175180101"/>
    <s v="(66) 0819525887"/>
    <s v="821820"/>
    <x v="1"/>
    <n v="64.486000000000004"/>
    <n v="1"/>
    <n v="0.17667397260273973"/>
    <m/>
    <m/>
    <n v="0"/>
    <x v="14"/>
    <n v="-64.486000000000004"/>
    <n v="-1"/>
  </r>
  <r>
    <x v="2748"/>
    <n v="6790786"/>
    <s v="Self-Regist: End-User"/>
    <s v="00679078650797"/>
    <s v="(66) 0979815397"/>
    <s v="821820"/>
    <x v="1"/>
    <n v="64.486000000000004"/>
    <n v="1"/>
    <n v="0.17667397260273973"/>
    <m/>
    <m/>
    <n v="0"/>
    <x v="14"/>
    <n v="-64.486000000000004"/>
    <n v="-1"/>
  </r>
  <r>
    <x v="2749"/>
    <n v="6791967"/>
    <s v="NON-PROFESSIONAL USER"/>
    <s v="00679196750706"/>
    <s v="(66) 0822251831"/>
    <s v="821820"/>
    <x v="1"/>
    <n v="64.486000000000004"/>
    <n v="1"/>
    <n v="0.17667397260273973"/>
    <m/>
    <m/>
    <n v="0"/>
    <x v="14"/>
    <n v="-64.486000000000004"/>
    <n v="-1"/>
  </r>
  <r>
    <x v="2750"/>
    <n v="6781425"/>
    <s v="Self-Regist: End-User"/>
    <s v="00678142560797"/>
    <s v="(66) 0620264799"/>
    <s v="831193"/>
    <x v="2"/>
    <n v="64.486000000000004"/>
    <n v="1"/>
    <n v="0.17667397260273973"/>
    <m/>
    <m/>
    <n v="0"/>
    <x v="14"/>
    <n v="-64.486000000000004"/>
    <n v="-1"/>
  </r>
  <r>
    <x v="2751"/>
    <n v="6786405"/>
    <s v="Self-Regist: End-User"/>
    <s v="00678640560797"/>
    <s v="(66) 0881559091"/>
    <s v="831193"/>
    <x v="2"/>
    <n v="64.486000000000004"/>
    <n v="1"/>
    <n v="0.17667397260273973"/>
    <m/>
    <m/>
    <n v="0"/>
    <x v="14"/>
    <n v="-64.486000000000004"/>
    <n v="-1"/>
  </r>
  <r>
    <x v="2752"/>
    <n v="6800921"/>
    <s v="Self-Regist: End-User"/>
    <s v="00680092190797"/>
    <s v="(66) 0943585266"/>
    <s v="821820"/>
    <x v="1"/>
    <n v="64.486000000000004"/>
    <n v="1"/>
    <n v="0.17667397260273973"/>
    <m/>
    <m/>
    <n v="0"/>
    <x v="14"/>
    <n v="-64.486000000000004"/>
    <n v="-1"/>
  </r>
  <r>
    <x v="2753"/>
    <n v="6780000"/>
    <s v="Self-Regist: End-User"/>
    <s v="00678000010797"/>
    <s v="(66) 0636256453"/>
    <s v="831193"/>
    <x v="2"/>
    <n v="64.486000000000004"/>
    <n v="1"/>
    <n v="0.17667397260273973"/>
    <m/>
    <m/>
    <n v="0"/>
    <x v="14"/>
    <n v="-64.486000000000004"/>
    <n v="-1"/>
  </r>
  <r>
    <x v="2754"/>
    <n v="6173280"/>
    <s v="SMALL RETAIL SHOP/STALL"/>
    <s v="0617328060101"/>
    <s v="(66) 0845972472"/>
    <s v="831193"/>
    <x v="2"/>
    <n v="64.486000000000004"/>
    <n v="1"/>
    <n v="0.17667397260273973"/>
    <m/>
    <m/>
    <n v="0"/>
    <x v="14"/>
    <n v="-64.486000000000004"/>
    <n v="-1"/>
  </r>
  <r>
    <x v="2755"/>
    <n v="6172863"/>
    <s v="BAKERY SHOP"/>
    <s v="0617286390321"/>
    <s v="(66) 0869212975"/>
    <s v="831193"/>
    <x v="2"/>
    <n v="64.486000000000004"/>
    <n v="1"/>
    <n v="0.17667397260273973"/>
    <m/>
    <m/>
    <n v="0"/>
    <x v="14"/>
    <n v="-64.486000000000004"/>
    <n v="-1"/>
  </r>
  <r>
    <x v="2756"/>
    <n v="6730172"/>
    <s v="NON-PROFESSIONAL USER"/>
    <s v="00673017250706"/>
    <s v="(66) 0841698176"/>
    <s v="821820"/>
    <x v="1"/>
    <n v="64.486000000000004"/>
    <n v="1"/>
    <n v="0.17667397260273973"/>
    <m/>
    <m/>
    <n v="0"/>
    <x v="14"/>
    <n v="-64.486000000000004"/>
    <n v="-1"/>
  </r>
  <r>
    <x v="2757"/>
    <n v="6760106"/>
    <s v="NON-PROFESSIONAL USER"/>
    <s v="00676010611706"/>
    <s v="(66) 0810214477"/>
    <s v="831193"/>
    <x v="2"/>
    <n v="64.486000000000004"/>
    <n v="1"/>
    <n v="0.17667397260273973"/>
    <m/>
    <m/>
    <n v="0"/>
    <x v="14"/>
    <n v="-64.486000000000004"/>
    <n v="-1"/>
  </r>
  <r>
    <x v="2758"/>
    <n v="6782475"/>
    <s v="Self-Regist: End-User"/>
    <s v="00678247511797"/>
    <s v="(66) 0881430612"/>
    <s v="821820"/>
    <x v="1"/>
    <n v="64.486000000000004"/>
    <n v="1"/>
    <n v="0.17667397260273973"/>
    <m/>
    <m/>
    <n v="0"/>
    <x v="14"/>
    <n v="-64.486000000000004"/>
    <n v="-1"/>
  </r>
  <r>
    <x v="1658"/>
    <n v="6791579"/>
    <s v="Self-Regist: End-User"/>
    <s v="00679157960797"/>
    <s v="(66) 0613802359"/>
    <s v="821820"/>
    <x v="1"/>
    <n v="64.486000000000004"/>
    <n v="1"/>
    <n v="0.17667397260273973"/>
    <m/>
    <m/>
    <n v="0"/>
    <x v="14"/>
    <n v="-64.486000000000004"/>
    <n v="-1"/>
  </r>
  <r>
    <x v="2759"/>
    <n v="50518837"/>
    <s v="OTHER FOOD KIOSK"/>
    <s v="05051883701331"/>
    <s v="(66) 0828201168"/>
    <s v="821820"/>
    <x v="1"/>
    <n v="64.486000000000004"/>
    <n v="1"/>
    <n v="0.17667397260273973"/>
    <m/>
    <m/>
    <n v="0"/>
    <x v="14"/>
    <n v="-64.486000000000004"/>
    <n v="-1"/>
  </r>
  <r>
    <x v="2760"/>
    <n v="6781707"/>
    <s v="BAKERY SHOP"/>
    <s v="00678170780321"/>
    <s v="(66) 0835770865"/>
    <s v="821820"/>
    <x v="1"/>
    <n v="64.486000000000004"/>
    <n v="1"/>
    <n v="0.17667397260273973"/>
    <m/>
    <m/>
    <n v="0"/>
    <x v="14"/>
    <n v="-64.486000000000004"/>
    <n v="-1"/>
  </r>
  <r>
    <x v="2761"/>
    <n v="6777560"/>
    <s v="NON-PROFESSIONAL USER"/>
    <s v="00677756080706"/>
    <s v="(66) 0835266329"/>
    <s v="831193"/>
    <x v="2"/>
    <n v="64.486000000000004"/>
    <n v="1"/>
    <n v="0.17667397260273973"/>
    <m/>
    <m/>
    <n v="0"/>
    <x v="14"/>
    <n v="-64.486000000000004"/>
    <n v="-1"/>
  </r>
  <r>
    <x v="2762"/>
    <n v="6782143"/>
    <s v="SMALL RETAIL SHOP/STALL"/>
    <s v="00678214311101"/>
    <s v="(66) 0626626542"/>
    <s v="821820"/>
    <x v="1"/>
    <n v="64.486000000000004"/>
    <n v="1"/>
    <n v="0.17667397260273973"/>
    <m/>
    <m/>
    <n v="0"/>
    <x v="14"/>
    <n v="-64.486000000000004"/>
    <n v="-1"/>
  </r>
  <r>
    <x v="2762"/>
    <n v="6782143"/>
    <s v="SMALL RETAIL SHOP/STALL"/>
    <s v="00678214311101"/>
    <s v="(66) 0626626542"/>
    <s v="831193"/>
    <x v="2"/>
    <n v="64.486000000000004"/>
    <n v="1"/>
    <n v="0.17667397260273973"/>
    <m/>
    <m/>
    <n v="0"/>
    <x v="14"/>
    <n v="-64.486000000000004"/>
    <n v="-1"/>
  </r>
  <r>
    <x v="906"/>
    <n v="41646848"/>
    <s v="OTHER FOOD KIOSK"/>
    <s v="04164684811331"/>
    <s v="(66) 0817648536"/>
    <s v="831193"/>
    <x v="2"/>
    <n v="64.486000000000004"/>
    <n v="1"/>
    <n v="0.17667397260273973"/>
    <m/>
    <m/>
    <n v="0"/>
    <x v="14"/>
    <n v="-64.486000000000004"/>
    <n v="-1"/>
  </r>
  <r>
    <x v="2763"/>
    <n v="50516595"/>
    <s v="SMALL RETAIL SHOP/STALL"/>
    <s v="05051659500101"/>
    <s v="(66) 0860400771"/>
    <s v="821820"/>
    <x v="1"/>
    <n v="64.486000000000004"/>
    <n v="1"/>
    <n v="0.17667397260273973"/>
    <m/>
    <m/>
    <n v="0"/>
    <x v="14"/>
    <n v="-64.486000000000004"/>
    <n v="-1"/>
  </r>
  <r>
    <x v="2764"/>
    <n v="6727072"/>
    <s v="MINIMART"/>
    <s v="00672707220106"/>
    <s v="(66) 0993336524"/>
    <s v="821820"/>
    <x v="1"/>
    <n v="64.486000000000004"/>
    <n v="1"/>
    <n v="0.17667397260273973"/>
    <m/>
    <m/>
    <n v="0"/>
    <x v="14"/>
    <n v="-64.486000000000004"/>
    <n v="-1"/>
  </r>
  <r>
    <x v="2765"/>
    <n v="6790484"/>
    <s v="NON-PROFESSIONAL USER"/>
    <s v="00679048460706"/>
    <s v="(66) 0933956456"/>
    <s v="821820"/>
    <x v="1"/>
    <n v="64.486000000000004"/>
    <n v="1"/>
    <n v="0.17667397260273973"/>
    <m/>
    <m/>
    <n v="0"/>
    <x v="14"/>
    <n v="-64.486000000000004"/>
    <n v="-1"/>
  </r>
  <r>
    <x v="976"/>
    <n v="17898428"/>
    <s v="NON-PROFESSIONAL USER"/>
    <s v="01789842830706"/>
    <s v="(66) 0929141215"/>
    <s v="831193"/>
    <x v="2"/>
    <n v="64.486000000000004"/>
    <n v="1"/>
    <n v="0.17667397260273973"/>
    <m/>
    <m/>
    <n v="0"/>
    <x v="14"/>
    <n v="-64.486000000000004"/>
    <n v="-1"/>
  </r>
  <r>
    <x v="2766"/>
    <n v="6623801"/>
    <s v="NON-PROFESSIONAL USER"/>
    <s v="0662380194706"/>
    <s v="(66) 0819361644"/>
    <s v="831193"/>
    <x v="2"/>
    <n v="64.486000000000004"/>
    <n v="1"/>
    <n v="0.17667397260273973"/>
    <m/>
    <m/>
    <n v="0"/>
    <x v="14"/>
    <n v="-64.486000000000004"/>
    <n v="-1"/>
  </r>
  <r>
    <x v="2767"/>
    <n v="50527633"/>
    <s v="Self-Regist: End-User"/>
    <s v="05052763311797"/>
    <s v="(66) 0871929912"/>
    <s v="821820"/>
    <x v="1"/>
    <n v="64.486000000000004"/>
    <n v="1"/>
    <n v="0.17667397260273973"/>
    <m/>
    <m/>
    <n v="0"/>
    <x v="14"/>
    <n v="-64.486000000000004"/>
    <n v="-1"/>
  </r>
  <r>
    <x v="2768"/>
    <n v="41599259"/>
    <s v="NON-PROFESSIONAL USER"/>
    <s v="4159925911706"/>
    <s v="(66) 0831541249"/>
    <s v="821820"/>
    <x v="1"/>
    <n v="64.486000000000004"/>
    <n v="1"/>
    <n v="0.17667397260273973"/>
    <m/>
    <m/>
    <n v="0"/>
    <x v="14"/>
    <n v="-64.486000000000004"/>
    <n v="-1"/>
  </r>
  <r>
    <x v="2769"/>
    <n v="6771624"/>
    <s v="Self-Regist: End-User"/>
    <s v="00677162460797"/>
    <s v="(66) 0809183485"/>
    <s v="821820"/>
    <x v="1"/>
    <n v="64.486000000000004"/>
    <n v="1"/>
    <n v="0.17667397260273973"/>
    <m/>
    <m/>
    <n v="0"/>
    <x v="14"/>
    <n v="-64.486000000000004"/>
    <n v="-1"/>
  </r>
  <r>
    <x v="2770"/>
    <n v="6128333"/>
    <s v="DRINKS &amp; ALCOHOL WHOLESALER"/>
    <s v="0612833397605"/>
    <s v="(66) 0833229630"/>
    <s v="821820"/>
    <x v="1"/>
    <n v="64.486000000000004"/>
    <n v="1"/>
    <n v="0.17667397260273973"/>
    <m/>
    <m/>
    <n v="0"/>
    <x v="14"/>
    <n v="-64.486000000000004"/>
    <n v="-1"/>
  </r>
  <r>
    <x v="2771"/>
    <n v="50504467"/>
    <s v="NON-PROFESSIONAL USER"/>
    <s v="05050446730706"/>
    <s v="(66) 0892652052"/>
    <s v="831193"/>
    <x v="2"/>
    <n v="64.486000000000004"/>
    <n v="1"/>
    <n v="0.17667397260273973"/>
    <m/>
    <m/>
    <n v="0"/>
    <x v="14"/>
    <n v="-64.486000000000004"/>
    <n v="-1"/>
  </r>
  <r>
    <x v="2772"/>
    <n v="23015968"/>
    <s v="OFFICE (GOVERNMENT SECTOR)"/>
    <s v="2301596880503"/>
    <s v="(66) 0615297998"/>
    <s v="821820"/>
    <x v="1"/>
    <n v="64.486000000000004"/>
    <n v="1"/>
    <n v="0.17667397260273973"/>
    <m/>
    <m/>
    <n v="0"/>
    <x v="14"/>
    <n v="-64.486000000000004"/>
    <n v="-1"/>
  </r>
  <r>
    <x v="2773"/>
    <n v="6721215"/>
    <s v="SMALL RETAIL SHOP/STALL"/>
    <s v="0672121550101"/>
    <s v="(66) 0840475173"/>
    <s v="821820"/>
    <x v="1"/>
    <n v="64.486000000000004"/>
    <n v="1"/>
    <n v="0.17667397260273973"/>
    <m/>
    <m/>
    <n v="0"/>
    <x v="14"/>
    <n v="-64.486000000000004"/>
    <n v="-1"/>
  </r>
  <r>
    <x v="2774"/>
    <n v="6799512"/>
    <s v="Self-Regist: End-User"/>
    <s v="00679951290797"/>
    <s v="(66) 0873936806"/>
    <s v="821820"/>
    <x v="1"/>
    <n v="64.486000000000004"/>
    <n v="1"/>
    <n v="0.17667397260273973"/>
    <m/>
    <m/>
    <n v="0"/>
    <x v="14"/>
    <n v="-64.486000000000004"/>
    <n v="-1"/>
  </r>
  <r>
    <x v="2775"/>
    <n v="6049847"/>
    <s v="SMALL RETAIL SHOP/STALL"/>
    <s v="0604984792101"/>
    <s v="(66) 0818833772"/>
    <s v="831193"/>
    <x v="2"/>
    <n v="64.486000000000004"/>
    <n v="1"/>
    <n v="0.17667397260273973"/>
    <m/>
    <m/>
    <n v="0"/>
    <x v="14"/>
    <n v="-64.486000000000004"/>
    <n v="-1"/>
  </r>
  <r>
    <x v="1661"/>
    <n v="6775290"/>
    <s v="SMALL RETAIL SHOP/STALL"/>
    <s v="00677529040101"/>
    <s v="(66) 0890612829"/>
    <s v="831193"/>
    <x v="2"/>
    <n v="64.486000000000004"/>
    <n v="1"/>
    <n v="0.17667397260273973"/>
    <m/>
    <m/>
    <n v="0"/>
    <x v="14"/>
    <n v="-64.486000000000004"/>
    <n v="-1"/>
  </r>
  <r>
    <x v="2776"/>
    <n v="6796376"/>
    <s v="Self-Regist: End-User"/>
    <s v="00679637660797"/>
    <s v="(66) 0869162231"/>
    <s v="831193"/>
    <x v="2"/>
    <n v="64.486000000000004"/>
    <n v="1"/>
    <n v="0.17667397260273973"/>
    <m/>
    <m/>
    <n v="0"/>
    <x v="14"/>
    <n v="-64.486000000000004"/>
    <n v="-1"/>
  </r>
  <r>
    <x v="2777"/>
    <n v="6743829"/>
    <s v="INTERNET-CHANNEL END-USER"/>
    <s v="00674382900710"/>
    <s v="(66) 0869198381"/>
    <s v="831193"/>
    <x v="2"/>
    <n v="64.486000000000004"/>
    <n v="1"/>
    <n v="0.17667397260273973"/>
    <m/>
    <m/>
    <n v="0"/>
    <x v="14"/>
    <n v="-64.486000000000004"/>
    <n v="-1"/>
  </r>
  <r>
    <x v="2778"/>
    <n v="6788356"/>
    <s v="NON-PROFESSIONAL USER"/>
    <s v="00678835630706"/>
    <s v="(66) 0625789012"/>
    <s v="821820"/>
    <x v="1"/>
    <n v="64.486000000000004"/>
    <n v="1"/>
    <n v="0.17667397260273973"/>
    <m/>
    <m/>
    <n v="0"/>
    <x v="14"/>
    <n v="-64.486000000000004"/>
    <n v="-1"/>
  </r>
  <r>
    <x v="2779"/>
    <n v="34554686"/>
    <s v="NON-PROFESSIONAL USER"/>
    <s v="03455468630706"/>
    <s v="(66) 0612697646"/>
    <s v="831193"/>
    <x v="2"/>
    <n v="64.486000000000004"/>
    <n v="1"/>
    <n v="0.17667397260273973"/>
    <m/>
    <m/>
    <n v="0"/>
    <x v="14"/>
    <n v="-64.486000000000004"/>
    <n v="-1"/>
  </r>
  <r>
    <x v="2780"/>
    <n v="6600579"/>
    <s v="NON-PROFESSIONAL USER"/>
    <s v="0660057913706"/>
    <s v="(66) 0833229877"/>
    <s v="831193"/>
    <x v="2"/>
    <n v="64.486000000000004"/>
    <n v="1"/>
    <n v="0.17667397260273973"/>
    <m/>
    <m/>
    <n v="0"/>
    <x v="14"/>
    <n v="-64.486000000000004"/>
    <n v="-1"/>
  </r>
  <r>
    <x v="2781"/>
    <n v="6765850"/>
    <s v="Self-Regist: End-User"/>
    <s v="00676585000797"/>
    <s v="(66) 0898514972"/>
    <s v="821820"/>
    <x v="1"/>
    <n v="64.486000000000004"/>
    <n v="1"/>
    <n v="0.17667397260273973"/>
    <m/>
    <m/>
    <n v="0"/>
    <x v="14"/>
    <n v="-64.486000000000004"/>
    <n v="-1"/>
  </r>
  <r>
    <x v="2782"/>
    <n v="67034121"/>
    <s v="NON-PROFESSIONAL USER"/>
    <s v="06703412180706"/>
    <s v="(66) 0937578809"/>
    <s v="821820"/>
    <x v="1"/>
    <n v="64.486000000000004"/>
    <n v="1"/>
    <n v="0.17667397260273973"/>
    <m/>
    <m/>
    <n v="0"/>
    <x v="14"/>
    <n v="-64.486000000000004"/>
    <n v="-1"/>
  </r>
  <r>
    <x v="2783"/>
    <n v="6034291"/>
    <s v="OTHER NON-FOOD SHOP"/>
    <s v="0603429151230"/>
    <s v="(66) 0955059342"/>
    <s v="821820"/>
    <x v="1"/>
    <n v="64.486000000000004"/>
    <n v="1"/>
    <n v="0.17667397260273973"/>
    <m/>
    <m/>
    <n v="0"/>
    <x v="14"/>
    <n v="-64.486000000000004"/>
    <n v="-1"/>
  </r>
  <r>
    <x v="2784"/>
    <n v="14868187"/>
    <s v="OTHER FOOD KIOSK"/>
    <s v="01486818750331"/>
    <s v="(66) 0956659754"/>
    <s v="831193"/>
    <x v="2"/>
    <n v="64.486000000000004"/>
    <n v="1"/>
    <n v="0.17667397260273973"/>
    <m/>
    <m/>
    <n v="0"/>
    <x v="14"/>
    <n v="-64.486000000000004"/>
    <n v="-1"/>
  </r>
  <r>
    <x v="2785"/>
    <n v="6764214"/>
    <s v="Self-Regist: End-User"/>
    <s v="00676421440797"/>
    <s v="(66) 0649642390"/>
    <s v="831193"/>
    <x v="2"/>
    <n v="64.486000000000004"/>
    <n v="1"/>
    <n v="0.17667397260273973"/>
    <m/>
    <m/>
    <n v="0"/>
    <x v="14"/>
    <n v="-64.486000000000004"/>
    <n v="-1"/>
  </r>
  <r>
    <x v="2786"/>
    <n v="6601066"/>
    <s v="NON-PROFESSIONAL USER"/>
    <s v="0660106670706"/>
    <s v="(66) 0849864004"/>
    <s v="821820"/>
    <x v="1"/>
    <n v="64.486000000000004"/>
    <n v="1"/>
    <n v="0.17667397260273973"/>
    <m/>
    <m/>
    <n v="0"/>
    <x v="14"/>
    <n v="-64.486000000000004"/>
    <n v="-1"/>
  </r>
  <r>
    <x v="2787"/>
    <n v="29581567"/>
    <s v="SMALL RETAIL SHOP/STALL"/>
    <s v="02958156790101"/>
    <s v="(66) 0806503327"/>
    <s v="821820"/>
    <x v="1"/>
    <n v="64.486000000000004"/>
    <n v="1"/>
    <n v="0.17667397260273973"/>
    <m/>
    <m/>
    <n v="0"/>
    <x v="14"/>
    <n v="-64.486000000000004"/>
    <n v="-1"/>
  </r>
  <r>
    <x v="2788"/>
    <n v="6752696"/>
    <s v="NON-PROFESSIONAL USER"/>
    <s v="00675269611706"/>
    <s v="(66) 0925092500"/>
    <s v="821820"/>
    <x v="1"/>
    <n v="64.486000000000004"/>
    <n v="1"/>
    <n v="0.17667397260273973"/>
    <m/>
    <m/>
    <n v="0"/>
    <x v="14"/>
    <n v="-64.486000000000004"/>
    <n v="-1"/>
  </r>
  <r>
    <x v="2789"/>
    <n v="6774070"/>
    <s v="NON-PROFESSIONAL USER"/>
    <s v="00677407020706"/>
    <s v="(66) 0624907394"/>
    <s v="831193"/>
    <x v="2"/>
    <n v="64.486000000000004"/>
    <n v="1"/>
    <n v="0.17667397260273973"/>
    <m/>
    <m/>
    <n v="0"/>
    <x v="14"/>
    <n v="-64.486000000000004"/>
    <n v="-1"/>
  </r>
  <r>
    <x v="2790"/>
    <n v="6775950"/>
    <s v="Self-Regist: End-User"/>
    <s v="00677595010797"/>
    <s v="(66) 0639891653"/>
    <s v="821820"/>
    <x v="1"/>
    <n v="64.486000000000004"/>
    <n v="1"/>
    <n v="0.17667397260273973"/>
    <m/>
    <m/>
    <n v="0"/>
    <x v="14"/>
    <n v="-64.486000000000004"/>
    <n v="-1"/>
  </r>
  <r>
    <x v="2791"/>
    <n v="6795681"/>
    <s v="Self-Regist: End-User"/>
    <s v="00679568140797"/>
    <s v="(66) 0612634745"/>
    <s v="821820"/>
    <x v="1"/>
    <n v="64.486000000000004"/>
    <n v="1"/>
    <n v="0.17667397260273973"/>
    <m/>
    <m/>
    <n v="0"/>
    <x v="14"/>
    <n v="-64.486000000000004"/>
    <n v="-1"/>
  </r>
  <r>
    <x v="2792"/>
    <n v="6756703"/>
    <s v="Self-Regist: End-User"/>
    <s v="00675670350797"/>
    <s v="(66) 0855244514"/>
    <s v="821820"/>
    <x v="1"/>
    <n v="64.486000000000004"/>
    <n v="1"/>
    <n v="0.17667397260273973"/>
    <m/>
    <m/>
    <n v="0"/>
    <x v="14"/>
    <n v="-64.486000000000004"/>
    <n v="-1"/>
  </r>
  <r>
    <x v="2793"/>
    <n v="82046578"/>
    <s v="Self-Regist: End-User"/>
    <s v="08204657850797"/>
    <s v="(66) 0856382242"/>
    <s v="821820"/>
    <x v="1"/>
    <n v="64.486000000000004"/>
    <n v="1"/>
    <n v="0.17667397260273973"/>
    <m/>
    <m/>
    <n v="0"/>
    <x v="14"/>
    <n v="-64.486000000000004"/>
    <n v="-1"/>
  </r>
  <r>
    <x v="2794"/>
    <n v="6776903"/>
    <s v="Self-Regist: End-User"/>
    <s v="00677690370797"/>
    <s v="(66) 0939539757"/>
    <s v="821820"/>
    <x v="1"/>
    <n v="64.486000000000004"/>
    <n v="1"/>
    <n v="0.17667397260273973"/>
    <m/>
    <m/>
    <n v="0"/>
    <x v="14"/>
    <n v="-64.486000000000004"/>
    <n v="-1"/>
  </r>
  <r>
    <x v="2795"/>
    <n v="34007390"/>
    <s v="OTHER NON-FOOD SHOP"/>
    <s v="3400739020230"/>
    <s v="(66) 0892631010"/>
    <s v="821820"/>
    <x v="1"/>
    <n v="64.486000000000004"/>
    <n v="1"/>
    <n v="0.17667397260273973"/>
    <m/>
    <m/>
    <n v="0"/>
    <x v="14"/>
    <n v="-64.486000000000004"/>
    <n v="-1"/>
  </r>
  <r>
    <x v="2796"/>
    <n v="6624103"/>
    <s v="NON-PROFESSIONAL USER"/>
    <s v="0662410300706"/>
    <s v="(66) 0613969369"/>
    <s v="821820"/>
    <x v="1"/>
    <n v="64.486000000000004"/>
    <n v="1"/>
    <n v="0.17667397260273973"/>
    <m/>
    <m/>
    <n v="0"/>
    <x v="14"/>
    <n v="-64.486000000000004"/>
    <n v="-1"/>
  </r>
  <r>
    <x v="2797"/>
    <n v="6087365"/>
    <s v="SMALL RETAIL SHOP/STALL"/>
    <s v="0608736571101"/>
    <s v="(66) 0832075746"/>
    <s v="821820"/>
    <x v="1"/>
    <n v="64.486000000000004"/>
    <n v="1"/>
    <n v="0.17667397260273973"/>
    <m/>
    <m/>
    <n v="0"/>
    <x v="14"/>
    <n v="-64.486000000000004"/>
    <n v="-1"/>
  </r>
  <r>
    <x v="2798"/>
    <n v="6789848"/>
    <s v="Self-Regist: End-User"/>
    <s v="00678984830797"/>
    <s v="(66) 0804944099"/>
    <s v="821820"/>
    <x v="1"/>
    <n v="64.486000000000004"/>
    <n v="1"/>
    <n v="0.17667397260273973"/>
    <m/>
    <m/>
    <n v="0"/>
    <x v="14"/>
    <n v="-64.486000000000004"/>
    <n v="-1"/>
  </r>
  <r>
    <x v="2798"/>
    <n v="6789848"/>
    <s v="Self-Regist: End-User"/>
    <s v="00678984830797"/>
    <s v="(66) 0804944099"/>
    <s v="831193"/>
    <x v="2"/>
    <n v="64.486000000000004"/>
    <n v="1"/>
    <n v="0.17667397260273973"/>
    <m/>
    <m/>
    <n v="0"/>
    <x v="14"/>
    <n v="-64.486000000000004"/>
    <n v="-1"/>
  </r>
  <r>
    <x v="126"/>
    <n v="6162173"/>
    <s v="SMALL RETAIL SHOP/STALL"/>
    <s v="0616217361101"/>
    <s v="(66) 0931694215"/>
    <s v="831193"/>
    <x v="2"/>
    <n v="64.486000000000004"/>
    <n v="1"/>
    <n v="0.17667397260273973"/>
    <m/>
    <m/>
    <n v="0"/>
    <x v="14"/>
    <n v="-64.486000000000004"/>
    <n v="-1"/>
  </r>
  <r>
    <x v="2799"/>
    <n v="6102436"/>
    <s v="VARIETY FOOD SHOP"/>
    <s v="0610243693318"/>
    <s v="(66) 0818853763"/>
    <s v="821820"/>
    <x v="1"/>
    <n v="64.486000000000004"/>
    <n v="1"/>
    <n v="0.17667397260273973"/>
    <m/>
    <m/>
    <n v="0"/>
    <x v="14"/>
    <n v="-64.486000000000004"/>
    <n v="-1"/>
  </r>
  <r>
    <x v="2800"/>
    <n v="6173253"/>
    <s v="NON-PROFESSIONAL USER"/>
    <s v="0617325330706"/>
    <s v="(66) 0815321535"/>
    <s v="831193"/>
    <x v="2"/>
    <n v="64.486000000000004"/>
    <n v="1"/>
    <n v="0.17667397260273973"/>
    <m/>
    <m/>
    <n v="0"/>
    <x v="14"/>
    <n v="-64.486000000000004"/>
    <n v="-1"/>
  </r>
  <r>
    <x v="2801"/>
    <n v="6778311"/>
    <s v="NON-PROFESSIONAL USER"/>
    <s v="00677831190706"/>
    <s v="(66) 0649645938"/>
    <s v="821820"/>
    <x v="1"/>
    <n v="64.486000000000004"/>
    <n v="1"/>
    <n v="0.17667397260273973"/>
    <m/>
    <m/>
    <n v="0"/>
    <x v="14"/>
    <n v="-64.486000000000004"/>
    <n v="-1"/>
  </r>
  <r>
    <x v="2802"/>
    <n v="50532735"/>
    <s v="CHINESE FOOD"/>
    <s v="05053273590706"/>
    <s v="(66) 0952566967"/>
    <s v="821820"/>
    <x v="1"/>
    <n v="64.486000000000004"/>
    <n v="1"/>
    <n v="0.17667397260273973"/>
    <m/>
    <m/>
    <n v="0"/>
    <x v="14"/>
    <n v="-64.486000000000004"/>
    <n v="-1"/>
  </r>
  <r>
    <x v="2803"/>
    <n v="16932455"/>
    <s v="NON-PROFESSIONAL USER"/>
    <s v="01693245540706"/>
    <s v="(66) 0819532046"/>
    <s v="821820"/>
    <x v="1"/>
    <n v="64.486000000000004"/>
    <n v="1"/>
    <n v="0.17667397260273973"/>
    <m/>
    <m/>
    <n v="0"/>
    <x v="14"/>
    <n v="-64.486000000000004"/>
    <n v="-1"/>
  </r>
  <r>
    <x v="512"/>
    <n v="6740232"/>
    <s v="NON-PROFESSIONAL USER"/>
    <s v="00674023210706"/>
    <s v="(66) 0896324055"/>
    <s v="821820"/>
    <x v="1"/>
    <n v="64.486000000000004"/>
    <n v="1"/>
    <n v="0.17667397260273973"/>
    <m/>
    <m/>
    <n v="0"/>
    <x v="14"/>
    <n v="-64.486000000000004"/>
    <n v="-1"/>
  </r>
  <r>
    <x v="2804"/>
    <n v="6776550"/>
    <s v="NON-PROFESSIONAL USER"/>
    <s v="00677655090706"/>
    <s v="(66) 0866731108"/>
    <s v="821820"/>
    <x v="1"/>
    <n v="64.486000000000004"/>
    <n v="1"/>
    <n v="0.17667397260273973"/>
    <m/>
    <m/>
    <n v="0"/>
    <x v="14"/>
    <n v="-64.486000000000004"/>
    <n v="-1"/>
  </r>
  <r>
    <x v="2805"/>
    <n v="6723495"/>
    <s v="NON-PROFESSIONAL USER"/>
    <s v="00672349540706"/>
    <s v="(66) 0804940209"/>
    <s v="821820"/>
    <x v="1"/>
    <n v="64.486000000000004"/>
    <n v="1"/>
    <n v="0.17667397260273973"/>
    <m/>
    <m/>
    <n v="0"/>
    <x v="14"/>
    <n v="-64.486000000000004"/>
    <n v="-1"/>
  </r>
  <r>
    <x v="2806"/>
    <n v="6787190"/>
    <s v="NON-PROFESSIONAL USER"/>
    <s v="00678719070706"/>
    <s v="(66) 0819522115"/>
    <s v="821820"/>
    <x v="1"/>
    <n v="64.486000000000004"/>
    <n v="1"/>
    <n v="0.17667397260273973"/>
    <m/>
    <m/>
    <n v="0"/>
    <x v="14"/>
    <n v="-64.486000000000004"/>
    <n v="-1"/>
  </r>
  <r>
    <x v="2807"/>
    <n v="6035687"/>
    <s v="SMALL RETAIL SHOP/STALL"/>
    <s v="0603568732101"/>
    <s v="(66) 0882526096"/>
    <s v="831193"/>
    <x v="2"/>
    <n v="64.486000000000004"/>
    <n v="1"/>
    <n v="0.17667397260273973"/>
    <m/>
    <m/>
    <n v="0"/>
    <x v="14"/>
    <n v="-64.486000000000004"/>
    <n v="-1"/>
  </r>
  <r>
    <x v="2808"/>
    <n v="81021504"/>
    <s v="NON-PROFESSIONAL USER"/>
    <s v="08102150440706"/>
    <s v="(66) 0904117264"/>
    <s v="821820"/>
    <x v="1"/>
    <n v="64.486000000000004"/>
    <n v="1"/>
    <n v="0.17667397260273973"/>
    <m/>
    <m/>
    <n v="0"/>
    <x v="14"/>
    <n v="-64.486000000000004"/>
    <n v="-1"/>
  </r>
  <r>
    <x v="2809"/>
    <n v="6074620"/>
    <s v="SMALL RETAIL SHOP/STALL"/>
    <s v="0607462080101"/>
    <s v="(66) 0947063838"/>
    <s v="821820"/>
    <x v="1"/>
    <n v="64.486000000000004"/>
    <n v="1"/>
    <n v="0.17667397260273973"/>
    <m/>
    <m/>
    <n v="0"/>
    <x v="14"/>
    <n v="-64.486000000000004"/>
    <n v="-1"/>
  </r>
  <r>
    <x v="2810"/>
    <n v="34549180"/>
    <s v="NON-PROFESSIONAL USER"/>
    <s v="03454918050706"/>
    <s v="(66) 0929056969"/>
    <s v="821820"/>
    <x v="1"/>
    <n v="64.486000000000004"/>
    <n v="1"/>
    <n v="0.17667397260273973"/>
    <m/>
    <m/>
    <n v="0"/>
    <x v="14"/>
    <n v="-64.486000000000004"/>
    <n v="-1"/>
  </r>
  <r>
    <x v="2811"/>
    <n v="6174330"/>
    <s v="SMALL RETAIL SHOP/STALL"/>
    <s v="0617433080101"/>
    <s v="(66) 0979928242"/>
    <s v="821820"/>
    <x v="1"/>
    <n v="64.486000000000004"/>
    <n v="1"/>
    <n v="0.17667397260273973"/>
    <m/>
    <m/>
    <n v="0"/>
    <x v="14"/>
    <n v="-64.486000000000004"/>
    <n v="-1"/>
  </r>
  <r>
    <x v="2812"/>
    <n v="6778093"/>
    <s v="STEAK SHOP"/>
    <s v="00677809311316"/>
    <s v="(66) 0636299666"/>
    <s v="831193"/>
    <x v="2"/>
    <n v="64.486000000000004"/>
    <n v="1"/>
    <n v="0.17667397260273973"/>
    <m/>
    <m/>
    <n v="0"/>
    <x v="14"/>
    <n v="-64.486000000000004"/>
    <n v="-1"/>
  </r>
  <r>
    <x v="2813"/>
    <n v="6741886"/>
    <s v="INTERNET-FOOD RETAILER"/>
    <s v="00674188630721"/>
    <s v="(66) 0819802965"/>
    <s v="821820"/>
    <x v="1"/>
    <n v="64.486000000000004"/>
    <n v="1"/>
    <n v="0.17667397260273973"/>
    <m/>
    <m/>
    <n v="0"/>
    <x v="14"/>
    <n v="-64.486000000000004"/>
    <n v="-1"/>
  </r>
  <r>
    <x v="2814"/>
    <n v="6168995"/>
    <s v="OFFICE SUPPLY SHOP"/>
    <s v="0616899560202"/>
    <s v="(66) 0871758282"/>
    <s v="831193"/>
    <x v="2"/>
    <n v="64.486000000000004"/>
    <n v="1"/>
    <n v="0.17667397260273973"/>
    <m/>
    <m/>
    <n v="0"/>
    <x v="14"/>
    <n v="-64.486000000000004"/>
    <n v="-1"/>
  </r>
  <r>
    <x v="2815"/>
    <n v="6735848"/>
    <s v="OTHER STREET FOOD SHOP"/>
    <s v="00673584811328"/>
    <s v="(66) 0990992669"/>
    <s v="821820"/>
    <x v="1"/>
    <n v="64.486000000000004"/>
    <n v="1"/>
    <n v="0.17667397260273973"/>
    <m/>
    <m/>
    <n v="0"/>
    <x v="14"/>
    <n v="-64.486000000000004"/>
    <n v="-1"/>
  </r>
  <r>
    <x v="2816"/>
    <n v="6725007"/>
    <s v="OTHER COMMERCIAL SERVICE"/>
    <s v="00672500711430"/>
    <s v="(66) 0850404511"/>
    <s v="821820"/>
    <x v="1"/>
    <n v="64.486000000000004"/>
    <n v="1"/>
    <n v="0.17667397260273973"/>
    <m/>
    <m/>
    <n v="0"/>
    <x v="14"/>
    <n v="-64.486000000000004"/>
    <n v="-1"/>
  </r>
  <r>
    <x v="2817"/>
    <n v="1840510"/>
    <s v="Self-Regist: End-User"/>
    <s v="00184051090797"/>
    <s v="(66) 0957758097"/>
    <s v="831193"/>
    <x v="2"/>
    <n v="64.486000000000004"/>
    <n v="1"/>
    <n v="0.17667397260273973"/>
    <m/>
    <m/>
    <n v="0"/>
    <x v="14"/>
    <n v="-64.486000000000004"/>
    <n v="-1"/>
  </r>
  <r>
    <x v="2818"/>
    <n v="6763672"/>
    <s v="PUB/BAR/KARAOKE"/>
    <s v="00676367230305"/>
    <s v="(66) 0923853256"/>
    <s v="821820"/>
    <x v="1"/>
    <n v="64.486000000000004"/>
    <n v="1"/>
    <n v="0.17667397260273973"/>
    <m/>
    <m/>
    <n v="0"/>
    <x v="14"/>
    <n v="-64.486000000000004"/>
    <n v="-1"/>
  </r>
  <r>
    <x v="2819"/>
    <n v="41037293"/>
    <s v="THAI NORTHEASTERN FOOD"/>
    <s v="4103729340307"/>
    <s v="(66) 0871889151"/>
    <s v="821820"/>
    <x v="1"/>
    <n v="64.486000000000004"/>
    <n v="1"/>
    <n v="0.17667397260273973"/>
    <m/>
    <m/>
    <n v="0"/>
    <x v="14"/>
    <n v="-64.486000000000004"/>
    <n v="-1"/>
  </r>
  <r>
    <x v="2820"/>
    <n v="303002989"/>
    <s v="OTHER FOOD KIOSK"/>
    <s v="30300298910331"/>
    <s v="(66) 0623982001"/>
    <s v="821820"/>
    <x v="1"/>
    <n v="64.486000000000004"/>
    <n v="1"/>
    <n v="0.17667397260273973"/>
    <m/>
    <m/>
    <n v="0"/>
    <x v="14"/>
    <n v="-64.486000000000004"/>
    <n v="-1"/>
  </r>
  <r>
    <x v="2821"/>
    <n v="6719858"/>
    <s v="VARIETY FOOD SHOP"/>
    <s v="0671985820318"/>
    <s v="(66) 0629965330"/>
    <s v="821820"/>
    <x v="1"/>
    <n v="64.486000000000004"/>
    <n v="1"/>
    <n v="0.17667397260273973"/>
    <m/>
    <m/>
    <n v="0"/>
    <x v="14"/>
    <n v="-64.486000000000004"/>
    <n v="-1"/>
  </r>
  <r>
    <x v="2822"/>
    <n v="6002336"/>
    <s v="THAI FOOD"/>
    <s v="0600233654306"/>
    <s v="(66) 0896337520"/>
    <s v="821820"/>
    <x v="1"/>
    <n v="64.486000000000004"/>
    <n v="1"/>
    <n v="0.17667397260273973"/>
    <m/>
    <m/>
    <n v="0"/>
    <x v="14"/>
    <n v="-64.486000000000004"/>
    <n v="-1"/>
  </r>
  <r>
    <x v="2823"/>
    <n v="6781893"/>
    <s v="NON-PROFESSIONAL USER"/>
    <s v="00678189340706"/>
    <s v="(66) 0926645293"/>
    <s v="821820"/>
    <x v="1"/>
    <n v="64.486000000000004"/>
    <n v="1"/>
    <n v="0.17667397260273973"/>
    <m/>
    <m/>
    <n v="0"/>
    <x v="14"/>
    <n v="-64.486000000000004"/>
    <n v="-1"/>
  </r>
  <r>
    <x v="2824"/>
    <n v="6782037"/>
    <s v="Self-Regist: End-User"/>
    <s v="00678203720797"/>
    <s v="(66) 0923654540"/>
    <s v="821820"/>
    <x v="1"/>
    <n v="64.486000000000004"/>
    <n v="1"/>
    <n v="0.17667397260273973"/>
    <m/>
    <m/>
    <n v="0"/>
    <x v="14"/>
    <n v="-64.486000000000004"/>
    <n v="-1"/>
  </r>
  <r>
    <x v="2825"/>
    <n v="6779944"/>
    <s v="VARIETY FOOD SHOP"/>
    <s v="00677994400318"/>
    <s v="(66) 0827614459"/>
    <s v="831193"/>
    <x v="2"/>
    <n v="64.486000000000004"/>
    <n v="1"/>
    <n v="0.17667397260273973"/>
    <m/>
    <m/>
    <n v="0"/>
    <x v="14"/>
    <n v="-64.486000000000004"/>
    <n v="-1"/>
  </r>
  <r>
    <x v="2826"/>
    <n v="50524155"/>
    <s v="DRUGS STORE"/>
    <s v="05052415530104"/>
    <s v="(66) 0939939153"/>
    <s v="821820"/>
    <x v="1"/>
    <n v="64.486000000000004"/>
    <n v="1"/>
    <n v="0.17667397260273973"/>
    <m/>
    <m/>
    <n v="0"/>
    <x v="14"/>
    <n v="-64.486000000000004"/>
    <n v="-1"/>
  </r>
  <r>
    <x v="2827"/>
    <n v="6788829"/>
    <s v="OTHER NON-FOOD SHOP"/>
    <s v="00678882930230"/>
    <s v="(66) 0822109377"/>
    <s v="821820"/>
    <x v="1"/>
    <n v="64.486000000000004"/>
    <n v="1"/>
    <n v="0.17667397260273973"/>
    <m/>
    <m/>
    <n v="0"/>
    <x v="14"/>
    <n v="-64.486000000000004"/>
    <n v="-1"/>
  </r>
  <r>
    <x v="1766"/>
    <n v="6764693"/>
    <s v="MINIMART"/>
    <s v="00676469301106"/>
    <s v="(66) 0882695169"/>
    <s v="831193"/>
    <x v="2"/>
    <n v="64.486000000000004"/>
    <n v="1"/>
    <n v="0.17667397260273973"/>
    <m/>
    <m/>
    <n v="0"/>
    <x v="14"/>
    <n v="-64.486000000000004"/>
    <n v="-1"/>
  </r>
  <r>
    <x v="2828"/>
    <n v="6770586"/>
    <s v="HOTEL &amp; RESORT ( B )"/>
    <s v="00677058630303"/>
    <s v="(66) 0630860846"/>
    <s v="821820"/>
    <x v="1"/>
    <n v="64.486000000000004"/>
    <n v="1"/>
    <n v="0.17667397260273973"/>
    <m/>
    <m/>
    <n v="0"/>
    <x v="14"/>
    <n v="-64.486000000000004"/>
    <n v="-1"/>
  </r>
  <r>
    <x v="2829"/>
    <n v="6781578"/>
    <s v="THAI FOOD"/>
    <s v="00678157870306"/>
    <s v="(66) 0809744598"/>
    <s v="831193"/>
    <x v="2"/>
    <n v="64.486000000000004"/>
    <n v="1"/>
    <n v="0.17667397260273973"/>
    <m/>
    <m/>
    <n v="0"/>
    <x v="14"/>
    <n v="-64.486000000000004"/>
    <n v="-1"/>
  </r>
  <r>
    <x v="2830"/>
    <n v="6777810"/>
    <s v="MEDICAL STATION (HOSPITAL/CLINIC)"/>
    <s v="00677781030501"/>
    <s v="(66) 0944426456"/>
    <s v="821820"/>
    <x v="1"/>
    <n v="64.486000000000004"/>
    <n v="1"/>
    <n v="0.17667397260273973"/>
    <m/>
    <m/>
    <n v="0"/>
    <x v="14"/>
    <n v="-64.486000000000004"/>
    <n v="-1"/>
  </r>
  <r>
    <x v="2831"/>
    <n v="50524892"/>
    <s v="THAI FOOD"/>
    <s v="05052489210306"/>
    <s v="(66) 0988922265"/>
    <s v="831193"/>
    <x v="2"/>
    <n v="64.486000000000004"/>
    <n v="1"/>
    <n v="0.17667397260273973"/>
    <m/>
    <m/>
    <n v="0"/>
    <x v="14"/>
    <n v="-64.486000000000004"/>
    <n v="-1"/>
  </r>
  <r>
    <x v="2832"/>
    <n v="41634676"/>
    <s v="OTHER COMMERCIAL SERVICE"/>
    <s v="04163467690430"/>
    <s v="(66) 0956739801"/>
    <s v="821820"/>
    <x v="1"/>
    <n v="64.486000000000004"/>
    <n v="1"/>
    <n v="0.17667397260273973"/>
    <m/>
    <m/>
    <n v="0"/>
    <x v="14"/>
    <n v="-64.486000000000004"/>
    <n v="-1"/>
  </r>
  <r>
    <x v="2833"/>
    <n v="6773691"/>
    <s v="OTHER EDUCATIONAL INSTITUTION"/>
    <s v="00677369140511"/>
    <s v="(66) 0995043030"/>
    <s v="821820"/>
    <x v="1"/>
    <n v="64.486000000000004"/>
    <n v="1"/>
    <n v="0.17667397260273973"/>
    <m/>
    <m/>
    <n v="0"/>
    <x v="14"/>
    <n v="-64.486000000000004"/>
    <n v="-1"/>
  </r>
  <r>
    <x v="745"/>
    <n v="6174805"/>
    <s v="MINIMART"/>
    <s v="0617480530106"/>
    <s v="(66) 0931670497"/>
    <s v="831193"/>
    <x v="2"/>
    <n v="64.486000000000004"/>
    <n v="1"/>
    <n v="0.17667397260273973"/>
    <m/>
    <m/>
    <n v="0"/>
    <x v="14"/>
    <n v="-64.486000000000004"/>
    <n v="-1"/>
  </r>
  <r>
    <x v="2834"/>
    <n v="7768782"/>
    <s v="Self-Regist: End-User"/>
    <s v="00776878270797"/>
    <s v="(66) 0619654452"/>
    <s v="831193"/>
    <x v="2"/>
    <n v="64.486000000000004"/>
    <n v="1"/>
    <n v="0.17667397260273973"/>
    <m/>
    <m/>
    <n v="0"/>
    <x v="14"/>
    <n v="-64.486000000000004"/>
    <n v="-1"/>
  </r>
  <r>
    <x v="2835"/>
    <n v="50529453"/>
    <s v="NON-PROFESSIONAL USER"/>
    <s v="05052945390706"/>
    <s v="(66) 0993717778"/>
    <s v="831193"/>
    <x v="2"/>
    <n v="64.486000000000004"/>
    <n v="1"/>
    <n v="0.17667397260273973"/>
    <m/>
    <m/>
    <n v="0"/>
    <x v="14"/>
    <n v="-64.486000000000004"/>
    <n v="-1"/>
  </r>
  <r>
    <x v="2836"/>
    <n v="6782736"/>
    <s v="NON-PROFESSIONAL USER"/>
    <s v="00678273610706"/>
    <s v="(66) 0863794181"/>
    <s v="821820"/>
    <x v="1"/>
    <n v="64.486000000000004"/>
    <n v="1"/>
    <n v="0.17667397260273973"/>
    <m/>
    <m/>
    <n v="0"/>
    <x v="14"/>
    <n v="-64.486000000000004"/>
    <n v="-1"/>
  </r>
  <r>
    <x v="2837"/>
    <n v="39781822"/>
    <s v="NON-PROFESSIONAL USER"/>
    <s v="03978182280706"/>
    <s v="(66) 0878100720"/>
    <s v="821820"/>
    <x v="1"/>
    <n v="64.486000000000004"/>
    <n v="1"/>
    <n v="0.17667397260273973"/>
    <m/>
    <m/>
    <n v="0"/>
    <x v="14"/>
    <n v="-64.486000000000004"/>
    <n v="-1"/>
  </r>
  <r>
    <x v="2838"/>
    <n v="6765116"/>
    <s v="Self-Regist: End-User"/>
    <s v="00676511600797"/>
    <s v="(66) 0635978941"/>
    <s v="821820"/>
    <x v="1"/>
    <n v="64.486000000000004"/>
    <n v="1"/>
    <n v="0.17667397260273973"/>
    <m/>
    <m/>
    <n v="0"/>
    <x v="14"/>
    <n v="-64.486000000000004"/>
    <n v="-1"/>
  </r>
  <r>
    <x v="2839"/>
    <n v="112013285"/>
    <s v="NON-PROFESSIONAL USER"/>
    <s v="11201328521706"/>
    <s v="(66) 0906680487"/>
    <s v="831193"/>
    <x v="2"/>
    <n v="64.486000000000004"/>
    <n v="1"/>
    <n v="0.17667397260273973"/>
    <m/>
    <m/>
    <n v="0"/>
    <x v="14"/>
    <n v="-64.486000000000004"/>
    <n v="-1"/>
  </r>
  <r>
    <x v="2840"/>
    <n v="6773563"/>
    <s v="NON-PROFESSIONAL USER"/>
    <s v="00677356340706"/>
    <s v="(66) 0654630234"/>
    <s v="831193"/>
    <x v="2"/>
    <n v="64.486000000000004"/>
    <n v="1"/>
    <n v="0.17667397260273973"/>
    <m/>
    <m/>
    <n v="0"/>
    <x v="14"/>
    <n v="-64.486000000000004"/>
    <n v="-1"/>
  </r>
  <r>
    <x v="2841"/>
    <n v="6631866"/>
    <s v="NON-PROFESSIONAL USER"/>
    <s v="0663186620706"/>
    <s v="(66) 0826190413"/>
    <s v="831193"/>
    <x v="2"/>
    <n v="64.486000000000004"/>
    <n v="1"/>
    <n v="0.17667397260273973"/>
    <m/>
    <m/>
    <n v="0"/>
    <x v="14"/>
    <n v="-64.486000000000004"/>
    <n v="-1"/>
  </r>
  <r>
    <x v="2842"/>
    <n v="6747920"/>
    <s v="SMALL RETAIL SHOP/STALL"/>
    <s v="00674792020101"/>
    <s v="(66) 0869147491"/>
    <s v="821820"/>
    <x v="1"/>
    <n v="64.486000000000004"/>
    <n v="1"/>
    <n v="0.17667397260273973"/>
    <m/>
    <m/>
    <n v="0"/>
    <x v="14"/>
    <n v="-64.486000000000004"/>
    <n v="-1"/>
  </r>
  <r>
    <x v="2843"/>
    <n v="6782681"/>
    <s v="NON-PROFESSIONAL USER"/>
    <s v="00678268110706"/>
    <s v="(66) 0990089517"/>
    <s v="821820"/>
    <x v="1"/>
    <n v="64.486000000000004"/>
    <n v="1"/>
    <n v="0.17667397260273973"/>
    <m/>
    <m/>
    <n v="0"/>
    <x v="14"/>
    <n v="-64.486000000000004"/>
    <n v="-1"/>
  </r>
  <r>
    <x v="2844"/>
    <n v="6732466"/>
    <s v="OTHER NON-FOOD SHOP"/>
    <s v="00673246670230"/>
    <s v="(66) 0828885317"/>
    <s v="831193"/>
    <x v="2"/>
    <n v="64.486000000000004"/>
    <n v="1"/>
    <n v="0.17667397260273973"/>
    <m/>
    <m/>
    <n v="0"/>
    <x v="14"/>
    <n v="-64.486000000000004"/>
    <n v="-1"/>
  </r>
  <r>
    <x v="2845"/>
    <n v="41649471"/>
    <s v="Self-Regist: End-User"/>
    <s v="04164947111797"/>
    <s v="(66) 0875433474"/>
    <s v="831193"/>
    <x v="2"/>
    <n v="64.486000000000004"/>
    <n v="1"/>
    <n v="0.17667397260273973"/>
    <m/>
    <m/>
    <n v="0"/>
    <x v="14"/>
    <n v="-64.486000000000004"/>
    <n v="-1"/>
  </r>
  <r>
    <x v="2846"/>
    <n v="41631573"/>
    <s v="NON-PROFESSIONAL USER"/>
    <s v="04163157311706"/>
    <s v="(66) 0880749310"/>
    <s v="831193"/>
    <x v="2"/>
    <n v="64.486000000000004"/>
    <n v="1"/>
    <n v="0.17667397260273973"/>
    <m/>
    <m/>
    <n v="0"/>
    <x v="14"/>
    <n v="-64.486000000000004"/>
    <n v="-1"/>
  </r>
  <r>
    <x v="2847"/>
    <n v="50534238"/>
    <s v="NON-PROFESSIONAL USER"/>
    <s v="05053423850706"/>
    <s v="(66) 0909982909"/>
    <s v="831193"/>
    <x v="2"/>
    <n v="64.486000000000004"/>
    <n v="1"/>
    <n v="0.17667397260273973"/>
    <m/>
    <m/>
    <n v="0"/>
    <x v="14"/>
    <n v="-64.486000000000004"/>
    <n v="-1"/>
  </r>
  <r>
    <x v="2848"/>
    <n v="6779439"/>
    <s v="NON-PROFESSIONAL USER"/>
    <s v="00677943980706"/>
    <s v="(66) 0932176960"/>
    <s v="831193"/>
    <x v="2"/>
    <n v="64.486000000000004"/>
    <n v="1"/>
    <n v="0.17667397260273973"/>
    <m/>
    <m/>
    <n v="0"/>
    <x v="14"/>
    <n v="-64.486000000000004"/>
    <n v="-1"/>
  </r>
  <r>
    <x v="2849"/>
    <n v="6126921"/>
    <s v="SMALL RETAIL SHOP/STALL"/>
    <s v="0612692151101"/>
    <s v="(66) 0994142997"/>
    <s v="821820"/>
    <x v="1"/>
    <n v="64.486000000000004"/>
    <n v="1"/>
    <n v="0.17667397260273973"/>
    <m/>
    <m/>
    <n v="0"/>
    <x v="14"/>
    <n v="-64.486000000000004"/>
    <n v="-1"/>
  </r>
  <r>
    <x v="780"/>
    <n v="6775844"/>
    <s v="NON-PROFESSIONAL USER"/>
    <s v="00677584461706"/>
    <s v="(66) 0955149094"/>
    <s v="831193"/>
    <x v="2"/>
    <n v="64.486000000000004"/>
    <n v="1"/>
    <n v="0.17667397260273973"/>
    <m/>
    <m/>
    <n v="0"/>
    <x v="14"/>
    <n v="-64.486000000000004"/>
    <n v="-1"/>
  </r>
  <r>
    <x v="2850"/>
    <n v="6796874"/>
    <s v="Self-Regist: End-User"/>
    <s v="00679687430797"/>
    <s v="(66) 0805511404"/>
    <s v="831193"/>
    <x v="2"/>
    <n v="64.486000000000004"/>
    <n v="1"/>
    <n v="0.17667397260273973"/>
    <m/>
    <m/>
    <n v="0"/>
    <x v="14"/>
    <n v="-64.486000000000004"/>
    <n v="-1"/>
  </r>
  <r>
    <x v="2851"/>
    <n v="3775918"/>
    <s v="NON-PROFESSIONAL USER"/>
    <s v="00377591840706"/>
    <s v="(66) 0817011124"/>
    <s v="821820"/>
    <x v="1"/>
    <n v="64.486000000000004"/>
    <n v="1"/>
    <n v="0.17667397260273973"/>
    <m/>
    <m/>
    <n v="0"/>
    <x v="14"/>
    <n v="-64.486000000000004"/>
    <n v="-1"/>
  </r>
  <r>
    <x v="2852"/>
    <n v="6757696"/>
    <s v="SMALL RETAIL SHOP/STALL"/>
    <s v="00675769670101"/>
    <s v="(66) 0629237842"/>
    <s v="821820"/>
    <x v="1"/>
    <n v="64.486000000000004"/>
    <n v="1"/>
    <n v="0.17667397260273973"/>
    <m/>
    <m/>
    <n v="0"/>
    <x v="14"/>
    <n v="-64.486000000000004"/>
    <n v="-1"/>
  </r>
  <r>
    <x v="2853"/>
    <n v="41636361"/>
    <s v="Self-Regist: End-User"/>
    <s v="04163636190797"/>
    <s v="(66) 0804428253"/>
    <s v="831193"/>
    <x v="2"/>
    <n v="64.486000000000004"/>
    <n v="1"/>
    <n v="0.17667397260273973"/>
    <m/>
    <m/>
    <n v="0"/>
    <x v="14"/>
    <n v="-64.486000000000004"/>
    <n v="-1"/>
  </r>
  <r>
    <x v="2854"/>
    <n v="6796654"/>
    <s v="OTHER FOOD KIOSK"/>
    <s v="00679665470331"/>
    <s v="(66) 0849744456"/>
    <s v="821820"/>
    <x v="1"/>
    <n v="64.486000000000004"/>
    <n v="1"/>
    <n v="0.17667397260273973"/>
    <m/>
    <m/>
    <n v="0"/>
    <x v="14"/>
    <n v="-64.486000000000004"/>
    <n v="-1"/>
  </r>
  <r>
    <x v="2855"/>
    <n v="25039312"/>
    <s v="NON-PROFESSIONAL USER"/>
    <s v="2503931270706"/>
    <s v="(66) 090088199"/>
    <s v="831193"/>
    <x v="2"/>
    <n v="64.486000000000004"/>
    <n v="1"/>
    <n v="0.17667397260273973"/>
    <m/>
    <m/>
    <n v="0"/>
    <x v="14"/>
    <n v="-64.486000000000004"/>
    <n v="-1"/>
  </r>
  <r>
    <x v="2856"/>
    <n v="6755788"/>
    <s v="NON-PROFESSIONAL USER"/>
    <s v="00675578820706"/>
    <s v="(66) 0951425287"/>
    <s v="821820"/>
    <x v="1"/>
    <n v="64.486000000000004"/>
    <n v="1"/>
    <n v="0.17667397260273973"/>
    <m/>
    <m/>
    <n v="0"/>
    <x v="14"/>
    <n v="-64.486000000000004"/>
    <n v="-1"/>
  </r>
  <r>
    <x v="2857"/>
    <n v="6723726"/>
    <s v="NON-PROFESSIONAL USER"/>
    <s v="00672372650706"/>
    <s v="(66) 0869128182"/>
    <s v="831193"/>
    <x v="2"/>
    <n v="64.486000000000004"/>
    <n v="1"/>
    <n v="0.17667397260273973"/>
    <m/>
    <m/>
    <n v="0"/>
    <x v="14"/>
    <n v="-64.486000000000004"/>
    <n v="-1"/>
  </r>
  <r>
    <x v="2858"/>
    <n v="6797703"/>
    <s v="Self-Regist: End-User"/>
    <s v="00679770360797"/>
    <s v="(66) 0842249294"/>
    <s v="821820"/>
    <x v="1"/>
    <n v="64.486000000000004"/>
    <n v="1"/>
    <n v="0.17667397260273973"/>
    <m/>
    <m/>
    <n v="0"/>
    <x v="14"/>
    <n v="-64.486000000000004"/>
    <n v="-1"/>
  </r>
  <r>
    <x v="1667"/>
    <n v="41596496"/>
    <s v="NON-PROFESSIONAL USER"/>
    <s v="4159649690706"/>
    <s v="(66) 0835708488"/>
    <s v="821820"/>
    <x v="1"/>
    <n v="64.486000000000004"/>
    <n v="1"/>
    <n v="0.17667397260273973"/>
    <m/>
    <m/>
    <n v="0"/>
    <x v="14"/>
    <n v="-64.486000000000004"/>
    <n v="-1"/>
  </r>
  <r>
    <x v="2859"/>
    <n v="6784639"/>
    <s v="Self-Regist: End-User"/>
    <s v="00678463960797"/>
    <s v="(66) 0939524656"/>
    <s v="831193"/>
    <x v="2"/>
    <n v="64.486000000000004"/>
    <n v="1"/>
    <n v="0.17667397260273973"/>
    <m/>
    <m/>
    <n v="0"/>
    <x v="14"/>
    <n v="-64.486000000000004"/>
    <n v="-1"/>
  </r>
  <r>
    <x v="2860"/>
    <n v="34555516"/>
    <s v="SMALL RETAIL SHOP/STALL"/>
    <s v="03455551690101"/>
    <s v="(66) 0817464220"/>
    <s v="831193"/>
    <x v="2"/>
    <n v="64.486000000000004"/>
    <n v="1"/>
    <n v="0.17667397260273973"/>
    <m/>
    <m/>
    <n v="0"/>
    <x v="14"/>
    <n v="-64.486000000000004"/>
    <n v="-1"/>
  </r>
  <r>
    <x v="2861"/>
    <n v="6601180"/>
    <s v="NON-PROFESSIONAL USER"/>
    <s v="0660118020706"/>
    <s v="(66) n/a"/>
    <s v="831193"/>
    <x v="2"/>
    <n v="64.486000000000004"/>
    <n v="1"/>
    <n v="0.17667397260273973"/>
    <m/>
    <m/>
    <n v="0"/>
    <x v="14"/>
    <n v="-64.486000000000004"/>
    <n v="-1"/>
  </r>
  <r>
    <x v="2862"/>
    <n v="6722997"/>
    <s v="SMALL RETAIL SHOP/STALL"/>
    <s v="00672299770101"/>
    <s v="(66) 0876577284"/>
    <s v="831193"/>
    <x v="2"/>
    <n v="64.486000000000004"/>
    <n v="1"/>
    <n v="0.17667397260273973"/>
    <m/>
    <m/>
    <n v="0"/>
    <x v="14"/>
    <n v="-64.486000000000004"/>
    <n v="-1"/>
  </r>
  <r>
    <x v="2863"/>
    <n v="41003875"/>
    <s v="OTHER COMMERCIAL SERVICE"/>
    <s v="4100387580430"/>
    <s v="(66) 0849862402"/>
    <s v="821820"/>
    <x v="1"/>
    <n v="64.486000000000004"/>
    <n v="1"/>
    <n v="0.17667397260273973"/>
    <m/>
    <m/>
    <n v="0"/>
    <x v="14"/>
    <n v="-64.486000000000004"/>
    <n v="-1"/>
  </r>
  <r>
    <x v="1561"/>
    <n v="6722306"/>
    <s v="NOODLE FOOD SHOP"/>
    <s v="00672230640319"/>
    <s v="(66) 0806845965"/>
    <s v="831193"/>
    <x v="2"/>
    <n v="64.486000000000004"/>
    <n v="1"/>
    <n v="0.17667397260273973"/>
    <m/>
    <m/>
    <n v="0"/>
    <x v="14"/>
    <n v="-64.486000000000004"/>
    <n v="-1"/>
  </r>
  <r>
    <x v="2864"/>
    <n v="6758942"/>
    <s v="Self-Regist: End-User"/>
    <s v="00675894270797"/>
    <s v="(66) 0889994878"/>
    <s v="831193"/>
    <x v="2"/>
    <n v="64.486000000000004"/>
    <n v="1"/>
    <n v="0.17667397260273973"/>
    <m/>
    <m/>
    <n v="0"/>
    <x v="14"/>
    <n v="-64.486000000000004"/>
    <n v="-1"/>
  </r>
  <r>
    <x v="2865"/>
    <n v="6793230"/>
    <s v="SMALL RETAIL SHOP/STALL"/>
    <s v="00679323040101"/>
    <s v="(66) 0969210681"/>
    <s v="821820"/>
    <x v="1"/>
    <n v="64.486000000000004"/>
    <n v="1"/>
    <n v="0.17667397260273973"/>
    <m/>
    <m/>
    <n v="0"/>
    <x v="14"/>
    <n v="-64.486000000000004"/>
    <n v="-1"/>
  </r>
  <r>
    <x v="2866"/>
    <n v="6774182"/>
    <s v="NON-PROFESSIONAL USER"/>
    <s v="00677418260706"/>
    <s v="(66) 0983592776"/>
    <s v="831193"/>
    <x v="2"/>
    <n v="64.486000000000004"/>
    <n v="1"/>
    <n v="0.17667397260273973"/>
    <m/>
    <m/>
    <n v="0"/>
    <x v="14"/>
    <n v="-64.486000000000004"/>
    <n v="-1"/>
  </r>
  <r>
    <x v="2867"/>
    <n v="6765549"/>
    <s v="Self-Regist: End-User"/>
    <s v="00676554980797"/>
    <s v="(66) 0867310339"/>
    <s v="831193"/>
    <x v="2"/>
    <n v="64.486000000000004"/>
    <n v="1"/>
    <n v="0.17667397260273973"/>
    <m/>
    <m/>
    <n v="0"/>
    <x v="14"/>
    <n v="-64.486000000000004"/>
    <n v="-1"/>
  </r>
  <r>
    <x v="2868"/>
    <n v="6732795"/>
    <s v="OTHER COMMERCIAL SERVICE"/>
    <s v="00673279590430"/>
    <s v="(66) 0856164538"/>
    <s v="821820"/>
    <x v="1"/>
    <n v="64.486000000000004"/>
    <n v="1"/>
    <n v="0.17667397260273973"/>
    <m/>
    <m/>
    <n v="0"/>
    <x v="14"/>
    <n v="-64.486000000000004"/>
    <n v="-1"/>
  </r>
  <r>
    <x v="2869"/>
    <n v="6164604"/>
    <s v="NON-PROFESSIONAL USER"/>
    <s v="0616460450706"/>
    <s v="(66) 0895536922"/>
    <s v="831193"/>
    <x v="2"/>
    <n v="64.486000000000004"/>
    <n v="1"/>
    <n v="0.17667397260273973"/>
    <m/>
    <m/>
    <n v="0"/>
    <x v="14"/>
    <n v="-64.486000000000004"/>
    <n v="-1"/>
  </r>
  <r>
    <x v="2870"/>
    <n v="50511081"/>
    <s v="SMALL RETAIL SHOP/STALL"/>
    <s v="05051108160101"/>
    <s v="(66) 0817066021"/>
    <s v="831193"/>
    <x v="2"/>
    <n v="64.486000000000004"/>
    <n v="1"/>
    <n v="0.17667397260273973"/>
    <m/>
    <m/>
    <n v="0"/>
    <x v="14"/>
    <n v="-64.486000000000004"/>
    <n v="-1"/>
  </r>
  <r>
    <x v="2871"/>
    <n v="87054340"/>
    <s v="Self-Regist: End-User"/>
    <s v="08705434070797"/>
    <s v="(66) 0835176871"/>
    <s v="831193"/>
    <x v="2"/>
    <n v="64.486000000000004"/>
    <n v="1"/>
    <n v="0.17667397260273973"/>
    <m/>
    <m/>
    <n v="0"/>
    <x v="14"/>
    <n v="-64.486000000000004"/>
    <n v="-1"/>
  </r>
  <r>
    <x v="2872"/>
    <n v="6115273"/>
    <s v="STATIONERY SHOP"/>
    <s v="0611527330201"/>
    <m/>
    <s v="821820"/>
    <x v="1"/>
    <n v="64.486000000000004"/>
    <n v="1"/>
    <n v="0.17667397260273973"/>
    <m/>
    <m/>
    <n v="0"/>
    <x v="14"/>
    <n v="-64.486000000000004"/>
    <n v="-1"/>
  </r>
  <r>
    <x v="2873"/>
    <n v="41640077"/>
    <s v="NON-PROFESSIONAL USER"/>
    <s v="04164007701706"/>
    <s v="(66) 0947156857"/>
    <s v="821820"/>
    <x v="1"/>
    <n v="64.486000000000004"/>
    <n v="1"/>
    <n v="0.17667397260273973"/>
    <m/>
    <m/>
    <n v="0"/>
    <x v="14"/>
    <n v="-64.486000000000004"/>
    <n v="-1"/>
  </r>
  <r>
    <x v="2874"/>
    <n v="6792511"/>
    <s v="THAI NORTHEASTERN FOOD"/>
    <s v="00679251180307"/>
    <s v="(66) 0926958514"/>
    <s v="821820"/>
    <x v="1"/>
    <n v="64.486000000000004"/>
    <n v="1"/>
    <n v="0.17667397260273973"/>
    <m/>
    <m/>
    <n v="0"/>
    <x v="14"/>
    <n v="-64.486000000000004"/>
    <n v="-1"/>
  </r>
  <r>
    <x v="1156"/>
    <n v="6167553"/>
    <s v="PORK PAN/BARBECUE/SUKI"/>
    <s v="0616755320317"/>
    <s v="(66) 0818842235"/>
    <s v="831193"/>
    <x v="2"/>
    <n v="64.486000000000004"/>
    <n v="1"/>
    <n v="0.17667397260273973"/>
    <m/>
    <m/>
    <n v="0"/>
    <x v="14"/>
    <n v="-64.486000000000004"/>
    <n v="-1"/>
  </r>
  <r>
    <x v="2875"/>
    <n v="6766575"/>
    <s v="MAKRO STAFF"/>
    <s v="00676657530701"/>
    <s v="(66) 0923411592"/>
    <s v="821820"/>
    <x v="1"/>
    <n v="64.486000000000004"/>
    <n v="1"/>
    <n v="0.17667397260273973"/>
    <m/>
    <m/>
    <n v="0"/>
    <x v="14"/>
    <n v="-64.486000000000004"/>
    <n v="-1"/>
  </r>
  <r>
    <x v="1973"/>
    <n v="6158943"/>
    <s v="NON-PROFESSIONAL USER"/>
    <s v="0615894381706"/>
    <s v="(66) 0816715282"/>
    <s v="831193"/>
    <x v="2"/>
    <n v="64.486000000000004"/>
    <n v="1"/>
    <n v="0.17667397260273973"/>
    <m/>
    <m/>
    <n v="0"/>
    <x v="14"/>
    <n v="-64.486000000000004"/>
    <n v="-1"/>
  </r>
  <r>
    <x v="2876"/>
    <n v="41647544"/>
    <s v="Self-Regist: End-User"/>
    <s v="04164754400797"/>
    <s v="(66) 0968411157"/>
    <s v="821820"/>
    <x v="1"/>
    <n v="64.486000000000004"/>
    <n v="1"/>
    <n v="0.17667397260273973"/>
    <m/>
    <m/>
    <n v="0"/>
    <x v="14"/>
    <n v="-64.486000000000004"/>
    <n v="-1"/>
  </r>
  <r>
    <x v="2048"/>
    <n v="6770021"/>
    <s v="OTHER FOOD KIOSK"/>
    <s v="00677002150331"/>
    <s v="(66) 0910719555"/>
    <s v="831193"/>
    <x v="2"/>
    <n v="64.486000000000004"/>
    <n v="1"/>
    <n v="0.17667397260273973"/>
    <m/>
    <m/>
    <n v="0"/>
    <x v="14"/>
    <n v="-64.486000000000004"/>
    <n v="-1"/>
  </r>
  <r>
    <x v="2877"/>
    <n v="6784640"/>
    <s v="Self-Regist: End-User"/>
    <s v="00678464050797"/>
    <s v="(66) 0630432263"/>
    <s v="821820"/>
    <x v="1"/>
    <n v="64.486000000000004"/>
    <n v="1"/>
    <n v="0.17667397260273973"/>
    <m/>
    <m/>
    <n v="0"/>
    <x v="14"/>
    <n v="-64.486000000000004"/>
    <n v="-1"/>
  </r>
  <r>
    <x v="2878"/>
    <n v="87018493"/>
    <s v="NON-PROFESSIONAL USER"/>
    <s v="08701849320706"/>
    <s v="(66) 0832040179"/>
    <s v="831193"/>
    <x v="2"/>
    <n v="64.486000000000004"/>
    <n v="1"/>
    <n v="0.17667397260273973"/>
    <m/>
    <m/>
    <n v="0"/>
    <x v="14"/>
    <n v="-64.486000000000004"/>
    <n v="-1"/>
  </r>
  <r>
    <x v="2879"/>
    <n v="81024497"/>
    <s v="NON-PROFESSIONAL USER"/>
    <s v="08102449721706"/>
    <s v="(66) 0661455540"/>
    <s v="821820"/>
    <x v="1"/>
    <n v="64.486000000000004"/>
    <n v="1"/>
    <n v="0.17667397260273973"/>
    <m/>
    <m/>
    <n v="0"/>
    <x v="14"/>
    <n v="-64.486000000000004"/>
    <n v="-1"/>
  </r>
  <r>
    <x v="2880"/>
    <n v="6758765"/>
    <s v="INTERNET-CHANNEL END-USER"/>
    <s v="00675876530710"/>
    <s v="(66) 0869125366"/>
    <s v="821820"/>
    <x v="1"/>
    <n v="64.486000000000004"/>
    <n v="1"/>
    <n v="0.17667397260273973"/>
    <m/>
    <m/>
    <n v="0"/>
    <x v="14"/>
    <n v="-64.486000000000004"/>
    <n v="-1"/>
  </r>
  <r>
    <x v="2881"/>
    <n v="50527677"/>
    <s v="OTHER FOOD KIOSK"/>
    <s v="05052767750331"/>
    <s v="(66) 0810314257"/>
    <s v="821820"/>
    <x v="1"/>
    <n v="64.486000000000004"/>
    <n v="1"/>
    <n v="0.17667397260273973"/>
    <m/>
    <m/>
    <n v="0"/>
    <x v="14"/>
    <n v="-64.486000000000004"/>
    <n v="-1"/>
  </r>
  <r>
    <x v="2881"/>
    <n v="50527677"/>
    <s v="OTHER FOOD KIOSK"/>
    <s v="05052767750331"/>
    <s v="(66) 0810314257"/>
    <s v="831193"/>
    <x v="2"/>
    <n v="64.486000000000004"/>
    <n v="1"/>
    <n v="0.17667397260273973"/>
    <m/>
    <m/>
    <n v="0"/>
    <x v="14"/>
    <n v="-64.486000000000004"/>
    <n v="-1"/>
  </r>
  <r>
    <x v="2882"/>
    <n v="41631630"/>
    <s v="Self-Regist: End-User"/>
    <s v="04163163010797"/>
    <s v="(66) 0635459939"/>
    <s v="821820"/>
    <x v="1"/>
    <n v="64.486000000000004"/>
    <n v="1"/>
    <n v="0.17667397260273973"/>
    <m/>
    <m/>
    <n v="0"/>
    <x v="14"/>
    <n v="-64.486000000000004"/>
    <n v="-1"/>
  </r>
  <r>
    <x v="2883"/>
    <n v="6634376"/>
    <s v="NON-PROFESSIONAL USER"/>
    <s v="0663437632706"/>
    <s v="(66) 0817844215"/>
    <s v="821820"/>
    <x v="1"/>
    <n v="64.486000000000004"/>
    <n v="1"/>
    <n v="0.17667397260273973"/>
    <m/>
    <m/>
    <n v="0"/>
    <x v="14"/>
    <n v="-64.486000000000004"/>
    <n v="-1"/>
  </r>
  <r>
    <x v="2884"/>
    <n v="6756905"/>
    <s v="Self-Regist: End-User"/>
    <s v="00675690511797"/>
    <s v="(66) 0963255365"/>
    <s v="831193"/>
    <x v="2"/>
    <n v="64.486000000000004"/>
    <n v="1"/>
    <n v="0.17667397260273973"/>
    <m/>
    <m/>
    <n v="0"/>
    <x v="14"/>
    <n v="-64.486000000000004"/>
    <n v="-1"/>
  </r>
  <r>
    <x v="2885"/>
    <n v="6769453"/>
    <s v="NON-PROFESSIONAL USER"/>
    <s v="00676945320706"/>
    <s v="(66) 0835669932"/>
    <s v="831193"/>
    <x v="2"/>
    <n v="64.486000000000004"/>
    <n v="1"/>
    <n v="0.17667397260273973"/>
    <m/>
    <m/>
    <n v="0"/>
    <x v="14"/>
    <n v="-64.486000000000004"/>
    <n v="-1"/>
  </r>
  <r>
    <x v="2886"/>
    <n v="6769833"/>
    <s v="NON-PROFESSIONAL USER"/>
    <s v="00676983330706"/>
    <s v="(66) 0816712376"/>
    <s v="821820"/>
    <x v="1"/>
    <n v="64.486000000000004"/>
    <n v="1"/>
    <n v="0.17667397260273973"/>
    <m/>
    <m/>
    <n v="0"/>
    <x v="14"/>
    <n v="-64.486000000000004"/>
    <n v="-1"/>
  </r>
  <r>
    <x v="2887"/>
    <n v="87047304"/>
    <s v="SMALL RETAIL SHOP/STALL"/>
    <s v="08704730450101"/>
    <s v="(66) 0861883830"/>
    <s v="821820"/>
    <x v="1"/>
    <n v="64.486000000000004"/>
    <n v="1"/>
    <n v="0.17667397260273973"/>
    <m/>
    <m/>
    <n v="0"/>
    <x v="14"/>
    <n v="-64.486000000000004"/>
    <n v="-1"/>
  </r>
  <r>
    <x v="2888"/>
    <n v="6771759"/>
    <s v="COFFEE/DRINKS/SNACK/BAKERY SHOP"/>
    <s v="00677175950322"/>
    <s v="(66) 0989582644"/>
    <s v="831193"/>
    <x v="2"/>
    <n v="64.486000000000004"/>
    <n v="1"/>
    <n v="0.17667397260273973"/>
    <m/>
    <m/>
    <n v="0"/>
    <x v="14"/>
    <n v="-64.486000000000004"/>
    <n v="-1"/>
  </r>
  <r>
    <x v="2889"/>
    <n v="6774303"/>
    <s v="SMALL RETAIL SHOP/STALL"/>
    <s v="00677430390797"/>
    <s v="(66) 0847003362"/>
    <s v="821820"/>
    <x v="1"/>
    <n v="64.486000000000004"/>
    <n v="1"/>
    <n v="0.17667397260273973"/>
    <m/>
    <m/>
    <n v="0"/>
    <x v="14"/>
    <n v="-64.486000000000004"/>
    <n v="-1"/>
  </r>
  <r>
    <x v="2890"/>
    <n v="50527239"/>
    <s v="NON-PROFESSIONAL USER"/>
    <s v="05052723980706"/>
    <s v="(66) 0856237090"/>
    <s v="821820"/>
    <x v="1"/>
    <n v="64.486000000000004"/>
    <n v="1"/>
    <n v="0.17667397260273973"/>
    <m/>
    <m/>
    <n v="0"/>
    <x v="14"/>
    <n v="-64.486000000000004"/>
    <n v="-1"/>
  </r>
  <r>
    <x v="2891"/>
    <n v="50513985"/>
    <s v="COFFEE/DRINKS/SNACK/BAKERY SHOP"/>
    <s v="05051398590322"/>
    <s v="(66) 0897585526"/>
    <s v="821820"/>
    <x v="1"/>
    <n v="64.486000000000004"/>
    <n v="1"/>
    <n v="0.17667397260273973"/>
    <m/>
    <m/>
    <n v="0"/>
    <x v="14"/>
    <n v="-64.486000000000004"/>
    <n v="-1"/>
  </r>
  <r>
    <x v="2892"/>
    <n v="6176827"/>
    <s v="APARTMENT/DORMITORY"/>
    <s v="0617682770301"/>
    <s v="(66) 0877874193"/>
    <s v="821820"/>
    <x v="1"/>
    <n v="64.486000000000004"/>
    <n v="1"/>
    <n v="0.17667397260273973"/>
    <m/>
    <m/>
    <n v="0"/>
    <x v="14"/>
    <n v="-64.486000000000004"/>
    <n v="-1"/>
  </r>
  <r>
    <x v="2893"/>
    <n v="6781348"/>
    <s v="NON-PROFESSIONAL USER"/>
    <s v="00678134870706"/>
    <s v="(66) 0934630129"/>
    <s v="831193"/>
    <x v="2"/>
    <n v="64.486000000000004"/>
    <n v="1"/>
    <n v="0.17667397260273973"/>
    <m/>
    <m/>
    <n v="0"/>
    <x v="14"/>
    <n v="-64.486000000000004"/>
    <n v="-1"/>
  </r>
  <r>
    <x v="2894"/>
    <n v="6178215"/>
    <s v="SMALL RETAIL SHOP/STALL"/>
    <s v="0617821510101"/>
    <s v="(66) 0833238898"/>
    <s v="821820"/>
    <x v="1"/>
    <n v="64.486000000000004"/>
    <n v="1"/>
    <n v="0.17667397260273973"/>
    <m/>
    <m/>
    <n v="0"/>
    <x v="14"/>
    <n v="-64.486000000000004"/>
    <n v="-1"/>
  </r>
  <r>
    <x v="2895"/>
    <n v="6754276"/>
    <s v="NOODLE FOOD SHOP"/>
    <s v="00675427650319"/>
    <s v="(66) 0906750422"/>
    <s v="831193"/>
    <x v="2"/>
    <n v="64.486000000000004"/>
    <n v="1"/>
    <n v="0.17667397260273973"/>
    <m/>
    <m/>
    <n v="0"/>
    <x v="14"/>
    <n v="-64.486000000000004"/>
    <n v="-1"/>
  </r>
  <r>
    <x v="2896"/>
    <n v="6738355"/>
    <s v="NOODLE FOOD SHOP"/>
    <s v="00673835590319"/>
    <s v="(66) 0882535839"/>
    <s v="821820"/>
    <x v="1"/>
    <n v="64.486000000000004"/>
    <n v="1"/>
    <n v="0.17667397260273973"/>
    <m/>
    <m/>
    <n v="0"/>
    <x v="14"/>
    <n v="-64.486000000000004"/>
    <n v="-1"/>
  </r>
  <r>
    <x v="2897"/>
    <n v="6148683"/>
    <s v="OFFICE SUPPLY SHOP"/>
    <s v="0614868300202"/>
    <s v="(66) 0891919214"/>
    <s v="831193"/>
    <x v="2"/>
    <n v="64.486000000000004"/>
    <n v="1"/>
    <n v="0.17667397260273973"/>
    <m/>
    <m/>
    <n v="0"/>
    <x v="14"/>
    <n v="-64.486000000000004"/>
    <n v="-1"/>
  </r>
  <r>
    <x v="2898"/>
    <n v="6769166"/>
    <s v="NON-PROFESSIONAL USER"/>
    <s v="00676916600706"/>
    <s v="(66) 0930946999"/>
    <s v="821820"/>
    <x v="1"/>
    <n v="64.486000000000004"/>
    <n v="1"/>
    <n v="0.17667397260273973"/>
    <m/>
    <m/>
    <n v="0"/>
    <x v="14"/>
    <n v="-64.486000000000004"/>
    <n v="-1"/>
  </r>
  <r>
    <x v="2899"/>
    <n v="6610952"/>
    <s v="NON-PROFESSIONAL USER"/>
    <s v="0661095240706"/>
    <s v="(66) 0871829489"/>
    <s v="831193"/>
    <x v="2"/>
    <n v="64.486000000000004"/>
    <n v="1"/>
    <n v="0.17667397260273973"/>
    <m/>
    <m/>
    <n v="0"/>
    <x v="14"/>
    <n v="-64.486000000000004"/>
    <n v="-1"/>
  </r>
  <r>
    <x v="2900"/>
    <n v="6066966"/>
    <s v="SMALL RETAIL SHOP/STALL"/>
    <s v="0606696621101"/>
    <s v="(66) 0897005586"/>
    <s v="821820"/>
    <x v="1"/>
    <n v="64.486000000000004"/>
    <n v="1"/>
    <n v="0.17667397260273973"/>
    <m/>
    <m/>
    <n v="0"/>
    <x v="14"/>
    <n v="-64.486000000000004"/>
    <n v="-1"/>
  </r>
  <r>
    <x v="1244"/>
    <n v="1668757"/>
    <s v="MAKRO STAFF"/>
    <s v="00166875730701"/>
    <s v="(66) 0635389295"/>
    <s v="821820"/>
    <x v="1"/>
    <n v="64.486000000000004"/>
    <n v="1"/>
    <n v="0.17667397260273973"/>
    <m/>
    <m/>
    <n v="0"/>
    <x v="14"/>
    <n v="-64.486000000000004"/>
    <n v="-1"/>
  </r>
  <r>
    <x v="2901"/>
    <n v="16196720"/>
    <s v="SMALL RETAIL SHOP/STALL"/>
    <s v="1619672050101"/>
    <s v="(66) 0813958358"/>
    <s v="821820"/>
    <x v="1"/>
    <n v="64.486000000000004"/>
    <n v="1"/>
    <n v="0.17667397260273973"/>
    <m/>
    <m/>
    <n v="0"/>
    <x v="14"/>
    <n v="-64.486000000000004"/>
    <n v="-1"/>
  </r>
  <r>
    <x v="2902"/>
    <n v="6737291"/>
    <s v="NON-PROFESSIONAL USER"/>
    <s v="00673729120706"/>
    <s v="(66) 0819923894"/>
    <s v="821820"/>
    <x v="1"/>
    <n v="64.486000000000004"/>
    <n v="1"/>
    <n v="0.17667397260273973"/>
    <m/>
    <m/>
    <n v="0"/>
    <x v="14"/>
    <n v="-64.486000000000004"/>
    <n v="-1"/>
  </r>
  <r>
    <x v="2903"/>
    <n v="6784021"/>
    <s v="SMALL RETAIL SHOP/STALL"/>
    <s v="00678402130101"/>
    <s v="(66) 0883077991"/>
    <s v="821820"/>
    <x v="1"/>
    <n v="64.486000000000004"/>
    <n v="1"/>
    <n v="0.17667397260273973"/>
    <m/>
    <m/>
    <n v="0"/>
    <x v="14"/>
    <n v="-64.486000000000004"/>
    <n v="-1"/>
  </r>
  <r>
    <x v="2904"/>
    <n v="6613579"/>
    <s v="NON-PROFESSIONAL USER"/>
    <s v="00661357922706"/>
    <s v="(66) 0850331090"/>
    <s v="831193"/>
    <x v="2"/>
    <n v="64.486000000000004"/>
    <n v="1"/>
    <n v="0.17667397260273973"/>
    <m/>
    <m/>
    <n v="0"/>
    <x v="14"/>
    <n v="-64.486000000000004"/>
    <n v="-1"/>
  </r>
  <r>
    <x v="2905"/>
    <n v="41059356"/>
    <s v="NON-PROFESSIONAL USER"/>
    <s v="04105935652706"/>
    <s v="(66) 0897553699"/>
    <s v="821820"/>
    <x v="1"/>
    <n v="64.486000000000004"/>
    <n v="1"/>
    <n v="0.17667397260273973"/>
    <m/>
    <m/>
    <n v="0"/>
    <x v="14"/>
    <n v="-64.486000000000004"/>
    <n v="-1"/>
  </r>
  <r>
    <x v="2906"/>
    <n v="41644632"/>
    <s v="Self-Regist: End-User"/>
    <s v="04164463211797"/>
    <s v="(66) 0946356565"/>
    <s v="831193"/>
    <x v="2"/>
    <n v="64.486000000000004"/>
    <n v="1"/>
    <n v="0.17667397260273973"/>
    <m/>
    <m/>
    <n v="0"/>
    <x v="14"/>
    <n v="-64.486000000000004"/>
    <n v="-1"/>
  </r>
  <r>
    <x v="2907"/>
    <n v="141009205"/>
    <s v="NON-PROFESSIONAL USER"/>
    <s v="14100920530706"/>
    <s v="(66) 0641342198"/>
    <s v="821820"/>
    <x v="1"/>
    <n v="64.486000000000004"/>
    <n v="1"/>
    <n v="0.17667397260273973"/>
    <m/>
    <m/>
    <n v="0"/>
    <x v="14"/>
    <n v="-64.486000000000004"/>
    <n v="-1"/>
  </r>
  <r>
    <x v="2908"/>
    <n v="6762504"/>
    <s v="Self-Regist: End-User"/>
    <s v="00676250430797"/>
    <s v="(66) 0963407803"/>
    <s v="821820"/>
    <x v="1"/>
    <n v="64.486000000000004"/>
    <n v="1"/>
    <n v="0.17667397260273973"/>
    <m/>
    <m/>
    <n v="0"/>
    <x v="14"/>
    <n v="-64.486000000000004"/>
    <n v="-1"/>
  </r>
  <r>
    <x v="2909"/>
    <n v="6773333"/>
    <s v="NON-PROFESSIONAL USER"/>
    <s v="00677333340706"/>
    <s v="(66) 0855477466"/>
    <s v="821820"/>
    <x v="1"/>
    <n v="64.486000000000004"/>
    <n v="1"/>
    <n v="0.17667397260273973"/>
    <m/>
    <m/>
    <n v="0"/>
    <x v="14"/>
    <n v="-64.486000000000004"/>
    <n v="-1"/>
  </r>
  <r>
    <x v="2910"/>
    <n v="41617305"/>
    <s v="NON-PROFESSIONAL USER"/>
    <s v="04161730521706"/>
    <s v="(66) 0804064039"/>
    <s v="831193"/>
    <x v="2"/>
    <n v="64.486000000000004"/>
    <n v="1"/>
    <n v="0.17667397260273973"/>
    <m/>
    <m/>
    <n v="0"/>
    <x v="14"/>
    <n v="-64.486000000000004"/>
    <n v="-1"/>
  </r>
  <r>
    <x v="2911"/>
    <n v="44694371"/>
    <s v="NOODLE FOOD SHOP"/>
    <s v="04469437140319"/>
    <s v="(66) 0967195284"/>
    <s v="821820"/>
    <x v="1"/>
    <n v="64.486000000000004"/>
    <n v="1"/>
    <n v="0.17667397260273973"/>
    <m/>
    <m/>
    <n v="0"/>
    <x v="14"/>
    <n v="-64.486000000000004"/>
    <n v="-1"/>
  </r>
  <r>
    <x v="2912"/>
    <n v="6796886"/>
    <s v="Self-Regist: End-User"/>
    <s v="00679688620797"/>
    <s v="(66) 0820410425"/>
    <s v="831193"/>
    <x v="2"/>
    <n v="64.486000000000004"/>
    <n v="1"/>
    <n v="0.17667397260273973"/>
    <m/>
    <m/>
    <n v="0"/>
    <x v="14"/>
    <n v="-64.486000000000004"/>
    <n v="-1"/>
  </r>
  <r>
    <x v="2913"/>
    <n v="6768530"/>
    <s v="OTHER STREET FOOD SHOP"/>
    <s v="00676853060328"/>
    <s v="(66) 0841714163"/>
    <s v="831193"/>
    <x v="2"/>
    <n v="64.486000000000004"/>
    <n v="1"/>
    <n v="0.17667397260273973"/>
    <m/>
    <m/>
    <n v="0"/>
    <x v="14"/>
    <n v="-64.486000000000004"/>
    <n v="-1"/>
  </r>
  <r>
    <x v="2914"/>
    <n v="50502320"/>
    <s v="SMALL RETAIL SHOP/STALL"/>
    <s v="5050232040101"/>
    <s v="(66) 0947025024"/>
    <s v="831193"/>
    <x v="2"/>
    <n v="64.486000000000004"/>
    <n v="1"/>
    <n v="0.17667397260273973"/>
    <m/>
    <m/>
    <n v="0"/>
    <x v="14"/>
    <n v="-64.486000000000004"/>
    <n v="-1"/>
  </r>
  <r>
    <x v="2915"/>
    <n v="6724231"/>
    <s v="NON-PROFESSIONAL USER"/>
    <s v="00672423180706"/>
    <s v="(66) 0811121526"/>
    <s v="831193"/>
    <x v="2"/>
    <n v="64.486000000000004"/>
    <n v="1"/>
    <n v="0.17667397260273973"/>
    <m/>
    <m/>
    <n v="0"/>
    <x v="14"/>
    <n v="-64.486000000000004"/>
    <n v="-1"/>
  </r>
  <r>
    <x v="2916"/>
    <n v="41624939"/>
    <s v="PUB/BAR/KARAOKE"/>
    <s v="04162493911305"/>
    <s v="(66) 0635892636"/>
    <s v="831193"/>
    <x v="2"/>
    <n v="64.486000000000004"/>
    <n v="1"/>
    <n v="0.17667397260273973"/>
    <m/>
    <m/>
    <n v="0"/>
    <x v="14"/>
    <n v="-64.486000000000004"/>
    <n v="-1"/>
  </r>
  <r>
    <x v="2917"/>
    <n v="6785111"/>
    <s v="NON-PROFESSIONAL USER"/>
    <s v="00678511111706"/>
    <s v="(66) 0851471519"/>
    <s v="821820"/>
    <x v="1"/>
    <n v="64.486000000000004"/>
    <n v="1"/>
    <n v="0.17667397260273973"/>
    <m/>
    <m/>
    <n v="0"/>
    <x v="14"/>
    <n v="-64.486000000000004"/>
    <n v="-1"/>
  </r>
  <r>
    <x v="2918"/>
    <n v="6788133"/>
    <s v="Self-Regist: End-User"/>
    <s v="00678813390797"/>
    <s v="(66) 0982519791"/>
    <s v="821820"/>
    <x v="1"/>
    <n v="64.486000000000004"/>
    <n v="1"/>
    <n v="0.17667397260273973"/>
    <m/>
    <m/>
    <n v="0"/>
    <x v="14"/>
    <n v="-64.486000000000004"/>
    <n v="-1"/>
  </r>
  <r>
    <x v="2919"/>
    <n v="6175930"/>
    <s v="SMALL RETAIL SHOP/STALL"/>
    <s v="0617593000101"/>
    <s v="(66) 0810210137"/>
    <s v="831193"/>
    <x v="2"/>
    <n v="64.486000000000004"/>
    <n v="1"/>
    <n v="0.17667397260273973"/>
    <m/>
    <m/>
    <n v="0"/>
    <x v="14"/>
    <n v="-64.486000000000004"/>
    <n v="-1"/>
  </r>
  <r>
    <x v="2920"/>
    <n v="41607307"/>
    <s v="SMALL RETAIL SHOP/STALL"/>
    <s v="04160730711101"/>
    <s v="(66) 0617966323"/>
    <s v="821820"/>
    <x v="1"/>
    <n v="64.486000000000004"/>
    <n v="1"/>
    <n v="0.17667397260273973"/>
    <m/>
    <m/>
    <n v="0"/>
    <x v="14"/>
    <n v="-64.486000000000004"/>
    <n v="-1"/>
  </r>
  <r>
    <x v="2921"/>
    <n v="6776671"/>
    <s v="NON-PROFESSIONAL USER"/>
    <s v="00677667130706"/>
    <s v="(66) 0951019518"/>
    <s v="821820"/>
    <x v="1"/>
    <n v="64.486000000000004"/>
    <n v="1"/>
    <n v="0.17667397260273973"/>
    <m/>
    <m/>
    <n v="0"/>
    <x v="14"/>
    <n v="-64.486000000000004"/>
    <n v="-1"/>
  </r>
  <r>
    <x v="2922"/>
    <n v="41620233"/>
    <s v="VARIETY FOOD SHOP"/>
    <s v="04162023311318"/>
    <s v="(66) 0958219755"/>
    <s v="831193"/>
    <x v="2"/>
    <n v="64.486000000000004"/>
    <n v="1"/>
    <n v="0.17667397260273973"/>
    <m/>
    <m/>
    <n v="0"/>
    <x v="14"/>
    <n v="-64.486000000000004"/>
    <n v="-1"/>
  </r>
  <r>
    <x v="2923"/>
    <n v="6107297"/>
    <s v="NON-PROFESSIONAL USER"/>
    <s v="0610729760706"/>
    <m/>
    <s v="821820"/>
    <x v="1"/>
    <n v="64.486000000000004"/>
    <n v="1"/>
    <n v="0.17667397260273973"/>
    <m/>
    <m/>
    <n v="0"/>
    <x v="14"/>
    <n v="-64.486000000000004"/>
    <n v="-1"/>
  </r>
  <r>
    <x v="2924"/>
    <n v="6613927"/>
    <s v="NON-PROFESSIONAL USER"/>
    <s v="0661392751706"/>
    <m/>
    <s v="831193"/>
    <x v="2"/>
    <n v="64.486000000000004"/>
    <n v="1"/>
    <n v="0.17667397260273973"/>
    <m/>
    <m/>
    <n v="0"/>
    <x v="14"/>
    <n v="-64.486000000000004"/>
    <n v="-1"/>
  </r>
  <r>
    <x v="2925"/>
    <n v="41638198"/>
    <s v="COFFEE/DRINKS/SNACK KIOSK"/>
    <s v="04163819800332"/>
    <s v="(66) 0834807780"/>
    <s v="831193"/>
    <x v="2"/>
    <n v="64.486000000000004"/>
    <n v="1"/>
    <n v="0.17667397260273973"/>
    <m/>
    <m/>
    <n v="0"/>
    <x v="14"/>
    <n v="-64.486000000000004"/>
    <n v="-1"/>
  </r>
  <r>
    <x v="2926"/>
    <n v="6788708"/>
    <s v="NON-PROFESSIONAL USER"/>
    <s v="00678870890706"/>
    <s v="(66) 0631740377"/>
    <s v="831193"/>
    <x v="2"/>
    <n v="64.486000000000004"/>
    <n v="1"/>
    <n v="0.17667397260273973"/>
    <m/>
    <m/>
    <n v="0"/>
    <x v="14"/>
    <n v="-64.486000000000004"/>
    <n v="-1"/>
  </r>
  <r>
    <x v="2927"/>
    <n v="6789066"/>
    <s v="THAI FOOD"/>
    <s v="00678906690306"/>
    <s v="(66) 0943656998"/>
    <s v="821820"/>
    <x v="1"/>
    <n v="64.486000000000004"/>
    <n v="1"/>
    <n v="0.17667397260273973"/>
    <m/>
    <m/>
    <n v="0"/>
    <x v="14"/>
    <n v="-64.486000000000004"/>
    <n v="-1"/>
  </r>
  <r>
    <x v="2928"/>
    <n v="6796333"/>
    <s v="Self-Regist: End-User"/>
    <s v="00679633330797"/>
    <s v="(66) 0826904672"/>
    <s v="821820"/>
    <x v="1"/>
    <n v="64.486000000000004"/>
    <n v="1"/>
    <n v="0.17667397260273973"/>
    <m/>
    <m/>
    <n v="0"/>
    <x v="14"/>
    <n v="-64.486000000000004"/>
    <n v="-1"/>
  </r>
  <r>
    <x v="2929"/>
    <n v="16139854"/>
    <s v="SMALL RETAIL SHOP/STALL"/>
    <s v="01613985474101"/>
    <s v="(66) 0899611142"/>
    <s v="821820"/>
    <x v="1"/>
    <n v="64.486000000000004"/>
    <n v="1"/>
    <n v="0.17667397260273973"/>
    <m/>
    <m/>
    <n v="0"/>
    <x v="14"/>
    <n v="-64.486000000000004"/>
    <n v="-1"/>
  </r>
  <r>
    <x v="2929"/>
    <n v="16139854"/>
    <s v="SMALL RETAIL SHOP/STALL"/>
    <s v="01613985474101"/>
    <s v="(66) 0899611142"/>
    <s v="831193"/>
    <x v="2"/>
    <n v="64.486000000000004"/>
    <n v="1"/>
    <n v="0.17667397260273973"/>
    <m/>
    <m/>
    <n v="0"/>
    <x v="14"/>
    <n v="-64.486000000000004"/>
    <n v="-1"/>
  </r>
  <r>
    <x v="2930"/>
    <n v="34557152"/>
    <s v="NON-PROFESSIONAL USER"/>
    <s v="03455715250706"/>
    <s v="(66) 0987920434"/>
    <s v="831193"/>
    <x v="2"/>
    <n v="64.486000000000004"/>
    <n v="1"/>
    <n v="0.17667397260273973"/>
    <m/>
    <m/>
    <n v="0"/>
    <x v="14"/>
    <n v="-64.486000000000004"/>
    <n v="-1"/>
  </r>
  <r>
    <x v="2931"/>
    <n v="6175637"/>
    <s v="NON-PROFESSIONAL USER"/>
    <s v="0617563760706"/>
    <s v="(66) 0851515409"/>
    <s v="831193"/>
    <x v="2"/>
    <n v="64.486000000000004"/>
    <n v="1"/>
    <n v="0.17667397260273973"/>
    <m/>
    <m/>
    <n v="0"/>
    <x v="14"/>
    <n v="-64.486000000000004"/>
    <n v="-1"/>
  </r>
  <r>
    <x v="2932"/>
    <n v="81004497"/>
    <s v="SCHOOL/COLLEGE"/>
    <s v="8100449750509"/>
    <s v="(66) 0895564076"/>
    <s v="831193"/>
    <x v="2"/>
    <n v="64.486000000000004"/>
    <n v="1"/>
    <n v="0.17667397260273973"/>
    <m/>
    <m/>
    <n v="0"/>
    <x v="14"/>
    <n v="-64.486000000000004"/>
    <n v="-1"/>
  </r>
  <r>
    <x v="2933"/>
    <n v="50516383"/>
    <s v="SCHOOL/COLLEGE"/>
    <s v="05051638320509"/>
    <s v="(66) 0610890803"/>
    <s v="821820"/>
    <x v="1"/>
    <n v="64.486000000000004"/>
    <n v="1"/>
    <n v="0.17667397260273973"/>
    <m/>
    <m/>
    <n v="0"/>
    <x v="14"/>
    <n v="-64.486000000000004"/>
    <n v="-1"/>
  </r>
  <r>
    <x v="2934"/>
    <n v="34546465"/>
    <s v="NON-PROFESSIONAL USER"/>
    <s v="03454646590706"/>
    <s v="(66) 0925491025"/>
    <s v="821820"/>
    <x v="1"/>
    <n v="64.486000000000004"/>
    <n v="1"/>
    <n v="0.17667397260273973"/>
    <m/>
    <m/>
    <n v="0"/>
    <x v="14"/>
    <n v="-64.486000000000004"/>
    <n v="-1"/>
  </r>
  <r>
    <x v="2935"/>
    <n v="6762467"/>
    <s v="STEAK SHOP"/>
    <s v="00676246790316"/>
    <s v="(66) 0988277410"/>
    <s v="821820"/>
    <x v="1"/>
    <n v="64.486000000000004"/>
    <n v="1"/>
    <n v="0.17667397260273973"/>
    <m/>
    <m/>
    <n v="0"/>
    <x v="14"/>
    <n v="-64.486000000000004"/>
    <n v="-1"/>
  </r>
  <r>
    <x v="2936"/>
    <n v="41641288"/>
    <s v="THAI SPECIAL FOOD SHOP"/>
    <s v="04164128832327"/>
    <s v="(66) 0621329725"/>
    <s v="821820"/>
    <x v="1"/>
    <n v="64.486000000000004"/>
    <n v="1"/>
    <n v="0.17667397260273973"/>
    <m/>
    <m/>
    <n v="0"/>
    <x v="14"/>
    <n v="-64.486000000000004"/>
    <n v="-1"/>
  </r>
  <r>
    <x v="2937"/>
    <n v="6779307"/>
    <s v="NON-PROFESSIONAL USER"/>
    <s v="00677930770706"/>
    <s v="(66) 0810201146"/>
    <s v="831193"/>
    <x v="2"/>
    <n v="64.486000000000004"/>
    <n v="1"/>
    <n v="0.17667397260273973"/>
    <m/>
    <m/>
    <n v="0"/>
    <x v="14"/>
    <n v="-64.486000000000004"/>
    <n v="-1"/>
  </r>
  <r>
    <x v="2938"/>
    <n v="6742796"/>
    <s v="VARIETY FOOD SHOP"/>
    <s v="00674279680318"/>
    <s v="(66) 0944645993"/>
    <s v="821820"/>
    <x v="1"/>
    <n v="64.486000000000004"/>
    <n v="1"/>
    <n v="0.17667397260273973"/>
    <m/>
    <m/>
    <n v="0"/>
    <x v="14"/>
    <n v="-64.486000000000004"/>
    <n v="-1"/>
  </r>
  <r>
    <x v="491"/>
    <n v="41635366"/>
    <s v="OTHER FOOD KIOSK"/>
    <s v="04163536670331"/>
    <s v="(66) 0637977447"/>
    <s v="821820"/>
    <x v="1"/>
    <n v="64.486000000000004"/>
    <n v="1"/>
    <n v="0.17667397260273973"/>
    <m/>
    <m/>
    <n v="0"/>
    <x v="14"/>
    <n v="-64.486000000000004"/>
    <n v="-1"/>
  </r>
  <r>
    <x v="2939"/>
    <n v="41599329"/>
    <s v="JAPANESE FOOD"/>
    <s v="4159932930310"/>
    <s v="(66) 0910788887"/>
    <s v="821820"/>
    <x v="1"/>
    <n v="193.458"/>
    <n v="3"/>
    <n v="0.53002191780821917"/>
    <n v="128.97200000000001"/>
    <n v="2"/>
    <n v="0.35334794520547946"/>
    <x v="43"/>
    <n v="-64.48599999999999"/>
    <n v="-1"/>
  </r>
  <r>
    <x v="2940"/>
    <n v="50510798"/>
    <s v="LAUNDRY SHOP"/>
    <s v="05051079850405"/>
    <s v="(66) 0848045526"/>
    <s v="831193"/>
    <x v="2"/>
    <n v="64.476600000000005"/>
    <n v="1"/>
    <n v="0.17664821917808221"/>
    <m/>
    <m/>
    <n v="0"/>
    <x v="14"/>
    <n v="-64.476600000000005"/>
    <n v="-1"/>
  </r>
  <r>
    <x v="2941"/>
    <n v="6726714"/>
    <s v="OTHER FOOD KIOSK"/>
    <s v="00672671420331"/>
    <s v="(66) 0907607660"/>
    <s v="821820"/>
    <x v="1"/>
    <n v="64.476600000000005"/>
    <n v="1"/>
    <n v="0.17664821917808221"/>
    <m/>
    <m/>
    <n v="0"/>
    <x v="14"/>
    <n v="-64.476600000000005"/>
    <n v="-1"/>
  </r>
  <r>
    <x v="2942"/>
    <n v="6631874"/>
    <s v="NON-PROFESSIONAL USER"/>
    <s v="0663187421706"/>
    <s v="(66) 0873007716"/>
    <s v="821820"/>
    <x v="1"/>
    <n v="64.476600000000005"/>
    <n v="1"/>
    <n v="0.17664821917808221"/>
    <m/>
    <m/>
    <n v="0"/>
    <x v="14"/>
    <n v="-64.476600000000005"/>
    <n v="-1"/>
  </r>
  <r>
    <x v="2943"/>
    <n v="6776007"/>
    <s v="Self-Regist: End-User"/>
    <s v="00677600770797"/>
    <s v="(66) 0629380898"/>
    <s v="821820"/>
    <x v="1"/>
    <n v="64.476600000000005"/>
    <n v="1"/>
    <n v="0.17664821917808221"/>
    <m/>
    <m/>
    <n v="0"/>
    <x v="14"/>
    <n v="-64.476600000000005"/>
    <n v="-1"/>
  </r>
  <r>
    <x v="2944"/>
    <n v="6780788"/>
    <s v="NON-PROFESSIONAL USER"/>
    <s v="00678078840706"/>
    <s v="(66) 0982655157"/>
    <s v="831193"/>
    <x v="2"/>
    <n v="64.467299999999994"/>
    <n v="1"/>
    <n v="0.17662273972602738"/>
    <m/>
    <m/>
    <n v="0"/>
    <x v="14"/>
    <n v="-64.467299999999994"/>
    <n v="-1"/>
  </r>
  <r>
    <x v="2945"/>
    <n v="110037422"/>
    <s v="Self-Regist: End-User"/>
    <s v="11003742260797"/>
    <s v="(66) 0955383035"/>
    <s v="831193"/>
    <x v="2"/>
    <n v="64.467299999999994"/>
    <n v="1"/>
    <n v="0.17662273972602738"/>
    <m/>
    <m/>
    <n v="0"/>
    <x v="14"/>
    <n v="-64.467299999999994"/>
    <n v="-1"/>
  </r>
  <r>
    <x v="2946"/>
    <n v="6788918"/>
    <s v="Self-Regist: End-User"/>
    <s v="00678891810797"/>
    <s v="(66) 0620408766"/>
    <s v="821820"/>
    <x v="1"/>
    <n v="63.551400000000001"/>
    <n v="1"/>
    <n v="0.17411342465753424"/>
    <m/>
    <m/>
    <n v="0"/>
    <x v="14"/>
    <n v="-63.551400000000001"/>
    <n v="-1"/>
  </r>
  <r>
    <x v="2947"/>
    <n v="6781377"/>
    <s v="Self-Regist: End-User"/>
    <s v="00678137750797"/>
    <s v="(66) 0631891298"/>
    <s v="821820"/>
    <x v="1"/>
    <n v="63.551400000000001"/>
    <n v="1"/>
    <n v="0.17411342465753424"/>
    <m/>
    <m/>
    <n v="0"/>
    <x v="14"/>
    <n v="-63.551400000000001"/>
    <n v="-1"/>
  </r>
  <r>
    <x v="2948"/>
    <n v="41640035"/>
    <s v="Self-Regist: End-User"/>
    <s v="04164003590797"/>
    <s v="(66) 0923957715"/>
    <s v="821820"/>
    <x v="1"/>
    <n v="63.551400000000001"/>
    <n v="1"/>
    <n v="0.17411342465753424"/>
    <m/>
    <m/>
    <n v="0"/>
    <x v="14"/>
    <n v="-63.551400000000001"/>
    <n v="-1"/>
  </r>
  <r>
    <x v="2949"/>
    <n v="6781419"/>
    <s v="Self-Regist: End-User"/>
    <s v="00678141930797"/>
    <s v="(66) 0635964935"/>
    <s v="821820"/>
    <x v="1"/>
    <n v="63.551400000000001"/>
    <n v="1"/>
    <n v="0.17411342465753424"/>
    <m/>
    <m/>
    <n v="0"/>
    <x v="14"/>
    <n v="-63.551400000000001"/>
    <n v="-1"/>
  </r>
  <r>
    <x v="2950"/>
    <n v="41056336"/>
    <s v="NON-PROFESSIONAL USER"/>
    <s v="4105633610706"/>
    <s v="(66) 0819505112"/>
    <s v="821820"/>
    <x v="1"/>
    <n v="63.551400000000001"/>
    <n v="1"/>
    <n v="0.17411342465753424"/>
    <m/>
    <m/>
    <n v="0"/>
    <x v="14"/>
    <n v="-63.551400000000001"/>
    <n v="-1"/>
  </r>
  <r>
    <x v="2951"/>
    <n v="41614701"/>
    <s v="VARIETY FOOD SHOP"/>
    <s v="04161470110318"/>
    <s v="(66) 0946288642"/>
    <s v="821820"/>
    <x v="1"/>
    <n v="63.551400000000001"/>
    <n v="1"/>
    <n v="0.17411342465753424"/>
    <m/>
    <m/>
    <n v="0"/>
    <x v="14"/>
    <n v="-63.551400000000001"/>
    <n v="-1"/>
  </r>
  <r>
    <x v="2952"/>
    <n v="6718815"/>
    <s v="OTHER FOOD KIOSK"/>
    <s v="0671881540331"/>
    <s v="(66) 0845900161"/>
    <s v="821820"/>
    <x v="1"/>
    <n v="63.551400000000001"/>
    <n v="1"/>
    <n v="0.17411342465753424"/>
    <m/>
    <m/>
    <n v="0"/>
    <x v="14"/>
    <n v="-63.551400000000001"/>
    <n v="-1"/>
  </r>
  <r>
    <x v="2953"/>
    <n v="52556209"/>
    <s v="SMALL RETAIL SHOP/STALL"/>
    <s v="05255620970101"/>
    <s v="(66) 0898505002"/>
    <s v="821820"/>
    <x v="1"/>
    <n v="63.551400000000001"/>
    <n v="1"/>
    <n v="0.17411342465753424"/>
    <m/>
    <m/>
    <n v="0"/>
    <x v="14"/>
    <n v="-63.551400000000001"/>
    <n v="-1"/>
  </r>
  <r>
    <x v="2954"/>
    <n v="6796413"/>
    <s v="Self-Regist: End-User"/>
    <s v="00679641300797"/>
    <s v="(66) 0980981915"/>
    <s v="821820"/>
    <x v="1"/>
    <n v="63.551400000000001"/>
    <n v="1"/>
    <n v="0.17411342465753424"/>
    <m/>
    <m/>
    <n v="0"/>
    <x v="14"/>
    <n v="-63.551400000000001"/>
    <n v="-1"/>
  </r>
  <r>
    <x v="2955"/>
    <n v="100046616"/>
    <s v="Self-Regist: End-User"/>
    <s v="10004661690797"/>
    <s v="(66) 0824820982"/>
    <s v="821820"/>
    <x v="1"/>
    <n v="63.551400000000001"/>
    <n v="1"/>
    <n v="0.17411342465753424"/>
    <m/>
    <m/>
    <n v="0"/>
    <x v="14"/>
    <n v="-63.551400000000001"/>
    <n v="-1"/>
  </r>
  <r>
    <x v="2956"/>
    <n v="52011905"/>
    <s v="SALON &amp; BEAUTY SHOP"/>
    <s v="5201190530402"/>
    <s v="(66) 0850311197"/>
    <s v="821820"/>
    <x v="1"/>
    <n v="63.551400000000001"/>
    <n v="1"/>
    <n v="0.17411342465753424"/>
    <m/>
    <m/>
    <n v="0"/>
    <x v="14"/>
    <n v="-63.551400000000001"/>
    <n v="-1"/>
  </r>
  <r>
    <x v="1118"/>
    <n v="81018169"/>
    <s v="NON-PROFESSIONAL USER"/>
    <s v="08101816950706"/>
    <s v="(66) 0641049951"/>
    <s v="821820"/>
    <x v="1"/>
    <n v="63.551400000000001"/>
    <n v="1"/>
    <n v="0.17411342465753424"/>
    <m/>
    <m/>
    <n v="0"/>
    <x v="14"/>
    <n v="-63.551400000000001"/>
    <n v="-1"/>
  </r>
  <r>
    <x v="2957"/>
    <n v="6076789"/>
    <s v="SMALL RETAIL SHOP/STALL"/>
    <s v="0607678960101"/>
    <s v="(66) 0898500700"/>
    <s v="821820"/>
    <x v="1"/>
    <n v="63.551400000000001"/>
    <n v="1"/>
    <n v="0.17411342465753424"/>
    <m/>
    <m/>
    <n v="0"/>
    <x v="14"/>
    <n v="-63.551400000000001"/>
    <n v="-1"/>
  </r>
  <r>
    <x v="2958"/>
    <n v="6160425"/>
    <s v="SMALL RETAIL SHOP/STALL"/>
    <s v="0616042540101"/>
    <m/>
    <s v="821820"/>
    <x v="1"/>
    <n v="63.551400000000001"/>
    <n v="1"/>
    <n v="0.17411342465753424"/>
    <m/>
    <m/>
    <n v="0"/>
    <x v="14"/>
    <n v="-63.551400000000001"/>
    <n v="-1"/>
  </r>
  <r>
    <x v="317"/>
    <n v="6781079"/>
    <s v="NON-PROFESSIONAL USER"/>
    <s v="00678107970706"/>
    <s v="(66) 0932766287"/>
    <s v="821820"/>
    <x v="1"/>
    <n v="63.551400000000001"/>
    <n v="1"/>
    <n v="0.17411342465753424"/>
    <m/>
    <m/>
    <n v="0"/>
    <x v="14"/>
    <n v="-63.551400000000001"/>
    <n v="-1"/>
  </r>
  <r>
    <x v="1832"/>
    <n v="6786394"/>
    <s v="NON-PROFESSIONAL USER"/>
    <s v="00678639410706"/>
    <s v="(66) 0864086831"/>
    <s v="821820"/>
    <x v="1"/>
    <n v="63.551400000000001"/>
    <n v="1"/>
    <n v="0.17411342465753424"/>
    <m/>
    <m/>
    <n v="0"/>
    <x v="14"/>
    <n v="-63.551400000000001"/>
    <n v="-1"/>
  </r>
  <r>
    <x v="2959"/>
    <n v="6727763"/>
    <s v="NON-PROFESSIONAL USER"/>
    <s v="00672776330706"/>
    <s v="(66) N/A"/>
    <s v="821820"/>
    <x v="1"/>
    <n v="63.551400000000001"/>
    <n v="1"/>
    <n v="0.17411342465753424"/>
    <m/>
    <m/>
    <n v="0"/>
    <x v="14"/>
    <n v="-63.551400000000001"/>
    <n v="-1"/>
  </r>
  <r>
    <x v="2960"/>
    <n v="6175164"/>
    <s v="NON-PROFESSIONAL USER"/>
    <s v="0617516460706"/>
    <s v="(66) 0897772024"/>
    <s v="821820"/>
    <x v="1"/>
    <n v="63.551400000000001"/>
    <n v="1"/>
    <n v="0.17411342465753424"/>
    <m/>
    <m/>
    <n v="0"/>
    <x v="14"/>
    <n v="-63.551400000000001"/>
    <n v="-1"/>
  </r>
  <r>
    <x v="2961"/>
    <n v="41633976"/>
    <s v="CHINESE FOOD"/>
    <s v="04163397670308"/>
    <s v="(66) 0898505135"/>
    <s v="821820"/>
    <x v="1"/>
    <n v="63.551400000000001"/>
    <n v="1"/>
    <n v="0.17411342465753424"/>
    <m/>
    <m/>
    <n v="0"/>
    <x v="14"/>
    <n v="-63.551400000000001"/>
    <n v="-1"/>
  </r>
  <r>
    <x v="2962"/>
    <n v="34552748"/>
    <s v="PORK PAN/BARBECUE/SUKI"/>
    <s v="03455274880317"/>
    <s v="(66) 0643219829"/>
    <s v="821820"/>
    <x v="1"/>
    <n v="63.551400000000001"/>
    <n v="1"/>
    <n v="0.17411342465753424"/>
    <m/>
    <m/>
    <n v="0"/>
    <x v="14"/>
    <n v="-63.551400000000001"/>
    <n v="-1"/>
  </r>
  <r>
    <x v="2963"/>
    <n v="41632419"/>
    <s v="COFFEE/DRINKS/SNACK/BAKERY SHOP"/>
    <s v="04163241950322"/>
    <s v="(66) 0839442822"/>
    <s v="835081"/>
    <x v="8"/>
    <n v="153.27099999999999"/>
    <n v="4"/>
    <n v="0.41992054794520545"/>
    <n v="89.7196"/>
    <n v="2"/>
    <n v="0.24580712328767124"/>
    <x v="43"/>
    <n v="-63.551399999999987"/>
    <n v="-2"/>
  </r>
  <r>
    <x v="2964"/>
    <n v="6783646"/>
    <s v="NON-PROFESSIONAL USER"/>
    <s v="00678364660706"/>
    <s v="(66) 0953563976"/>
    <s v="821820"/>
    <x v="1"/>
    <n v="128.03739999999999"/>
    <n v="2"/>
    <n v="0.35078739726027397"/>
    <n v="64.486000000000004"/>
    <n v="1"/>
    <n v="0.17667397260273973"/>
    <x v="44"/>
    <n v="-63.551399999999987"/>
    <n v="-1"/>
  </r>
  <r>
    <x v="2965"/>
    <n v="50529063"/>
    <s v="Self-Regist: End-User"/>
    <s v="05052906340797"/>
    <s v="(66) 0616154374"/>
    <s v="831193"/>
    <x v="2"/>
    <n v="62.626199999999997"/>
    <n v="1"/>
    <n v="0.17157863013698629"/>
    <m/>
    <m/>
    <n v="0"/>
    <x v="14"/>
    <n v="-62.626199999999997"/>
    <n v="-1"/>
  </r>
  <r>
    <x v="2966"/>
    <n v="6143112"/>
    <s v="COFFEE/DRINKS/SNACK/BAKERY SHOP"/>
    <s v="0614311220322"/>
    <s v="(66) 0933040357"/>
    <s v="831193"/>
    <x v="2"/>
    <n v="187.85050000000001"/>
    <n v="3"/>
    <n v="0.51465890410958903"/>
    <n v="125.2337"/>
    <n v="2"/>
    <n v="0.34310602739726026"/>
    <x v="43"/>
    <n v="-62.616800000000012"/>
    <n v="-1"/>
  </r>
  <r>
    <x v="2967"/>
    <n v="6019265"/>
    <s v="VARIETY FOOD SHOP"/>
    <s v="0601926562318"/>
    <s v="(66) 0841500279"/>
    <s v="821820"/>
    <x v="1"/>
    <n v="322.43"/>
    <n v="5"/>
    <n v="0.88336986301369869"/>
    <n v="259.81319999999999"/>
    <n v="4"/>
    <n v="0.7118169863013698"/>
    <x v="39"/>
    <n v="-62.616800000000012"/>
    <n v="-1"/>
  </r>
  <r>
    <x v="2968"/>
    <n v="6769337"/>
    <s v="MUSLIM/MIDDLE EAST FOOD"/>
    <s v="00676933710313"/>
    <s v="(66) 0815943686"/>
    <s v="831193"/>
    <x v="2"/>
    <n v="449.53280000000001"/>
    <n v="7"/>
    <n v="1.2315967123287672"/>
    <n v="386.916"/>
    <n v="6"/>
    <n v="1.0600438356164383"/>
    <x v="21"/>
    <n v="-62.616800000000012"/>
    <n v="-1"/>
  </r>
  <r>
    <x v="2969"/>
    <n v="50529806"/>
    <s v="THAI FOOD"/>
    <s v="05052980670306"/>
    <s v="(66) 0935615888"/>
    <s v="831193"/>
    <x v="2"/>
    <n v="62.616799999999998"/>
    <n v="1"/>
    <n v="0.17155287671232877"/>
    <m/>
    <m/>
    <n v="0"/>
    <x v="14"/>
    <n v="-62.616799999999998"/>
    <n v="-1"/>
  </r>
  <r>
    <x v="2970"/>
    <n v="6770612"/>
    <s v="NON-PROFESSIONAL USER"/>
    <s v="00677061210706"/>
    <s v="(66) 0806835541"/>
    <s v="831193"/>
    <x v="2"/>
    <n v="62.616799999999998"/>
    <n v="1"/>
    <n v="0.17155287671232877"/>
    <m/>
    <m/>
    <n v="0"/>
    <x v="14"/>
    <n v="-62.616799999999998"/>
    <n v="-1"/>
  </r>
  <r>
    <x v="2971"/>
    <n v="6720271"/>
    <s v="COFFEE/DRINKS/SNACK/BAKERY SHOP"/>
    <s v="0672027100322"/>
    <s v="(66) 0903171893"/>
    <s v="831193"/>
    <x v="2"/>
    <n v="62.616799999999998"/>
    <n v="1"/>
    <n v="0.17155287671232877"/>
    <m/>
    <m/>
    <n v="0"/>
    <x v="14"/>
    <n v="-62.616799999999998"/>
    <n v="-1"/>
  </r>
  <r>
    <x v="2972"/>
    <n v="6784335"/>
    <s v="NON-PROFESSIONAL USER"/>
    <s v="00678433510706"/>
    <s v="(66) 0993914834"/>
    <s v="831193"/>
    <x v="2"/>
    <n v="62.616799999999998"/>
    <n v="1"/>
    <n v="0.17155287671232877"/>
    <m/>
    <m/>
    <n v="0"/>
    <x v="14"/>
    <n v="-62.616799999999998"/>
    <n v="-1"/>
  </r>
  <r>
    <x v="2973"/>
    <n v="6791580"/>
    <s v="Self-Regist: End-User"/>
    <s v="00679158050797"/>
    <s v="(66) 0861902394"/>
    <s v="831193"/>
    <x v="2"/>
    <n v="62.616799999999998"/>
    <n v="1"/>
    <n v="0.17155287671232877"/>
    <m/>
    <m/>
    <n v="0"/>
    <x v="14"/>
    <n v="-62.616799999999998"/>
    <n v="-1"/>
  </r>
  <r>
    <x v="2974"/>
    <n v="6768666"/>
    <s v="NON-PROFESSIONAL USER"/>
    <s v="00676866680706"/>
    <s v="(66) 0899547074"/>
    <s v="831193"/>
    <x v="2"/>
    <n v="62.616799999999998"/>
    <n v="1"/>
    <n v="0.17155287671232877"/>
    <m/>
    <m/>
    <n v="0"/>
    <x v="14"/>
    <n v="-62.616799999999998"/>
    <n v="-1"/>
  </r>
  <r>
    <x v="2975"/>
    <n v="41632745"/>
    <s v="NON-PROFESSIONAL USER"/>
    <s v="04163274590706"/>
    <s v="(66) 0946010252"/>
    <s v="831193"/>
    <x v="2"/>
    <n v="62.616799999999998"/>
    <n v="1"/>
    <n v="0.17155287671232877"/>
    <m/>
    <m/>
    <n v="0"/>
    <x v="14"/>
    <n v="-62.616799999999998"/>
    <n v="-1"/>
  </r>
  <r>
    <x v="2976"/>
    <n v="6790644"/>
    <s v="NON-PROFESSIONAL USER"/>
    <s v="00679064400706"/>
    <s v="(66) 0992843675"/>
    <s v="831193"/>
    <x v="2"/>
    <n v="62.616799999999998"/>
    <n v="1"/>
    <n v="0.17155287671232877"/>
    <m/>
    <m/>
    <n v="0"/>
    <x v="14"/>
    <n v="-62.616799999999998"/>
    <n v="-1"/>
  </r>
  <r>
    <x v="1025"/>
    <n v="6771541"/>
    <s v="NON-PROFESSIONAL USER"/>
    <s v="00677154100101"/>
    <s v="(66) 0982415037"/>
    <s v="831193"/>
    <x v="2"/>
    <n v="62.616799999999998"/>
    <n v="1"/>
    <n v="0.17155287671232877"/>
    <m/>
    <m/>
    <n v="0"/>
    <x v="14"/>
    <n v="-62.616799999999998"/>
    <n v="-1"/>
  </r>
  <r>
    <x v="1385"/>
    <n v="6727467"/>
    <s v="NON-PROFESSIONAL USER"/>
    <s v="00672746700706"/>
    <s v="(66) 0958355665"/>
    <s v="831193"/>
    <x v="2"/>
    <n v="62.616799999999998"/>
    <n v="1"/>
    <n v="0.17155287671232877"/>
    <m/>
    <m/>
    <n v="0"/>
    <x v="14"/>
    <n v="-62.616799999999998"/>
    <n v="-1"/>
  </r>
  <r>
    <x v="2977"/>
    <n v="6768665"/>
    <s v="NON-PROFESSIONAL USER"/>
    <s v="00676866550706"/>
    <s v="(66) 0822385706"/>
    <s v="831193"/>
    <x v="2"/>
    <n v="62.616799999999998"/>
    <n v="1"/>
    <n v="0.17155287671232877"/>
    <m/>
    <m/>
    <n v="0"/>
    <x v="14"/>
    <n v="-62.616799999999998"/>
    <n v="-1"/>
  </r>
  <r>
    <x v="2978"/>
    <n v="6762731"/>
    <s v="Self-Regist: End-User"/>
    <s v="00676273150797"/>
    <s v="(66) 0620244446"/>
    <s v="821820"/>
    <x v="1"/>
    <n v="62.616799999999998"/>
    <n v="1"/>
    <n v="0.17155287671232877"/>
    <m/>
    <m/>
    <n v="0"/>
    <x v="14"/>
    <n v="-62.616799999999998"/>
    <n v="-1"/>
  </r>
  <r>
    <x v="2979"/>
    <n v="6776439"/>
    <s v="NON-PROFESSIONAL USER"/>
    <s v="00677643910706"/>
    <s v="(66) 0925200523"/>
    <s v="831193"/>
    <x v="2"/>
    <n v="62.616799999999998"/>
    <n v="1"/>
    <n v="0.17155287671232877"/>
    <m/>
    <m/>
    <n v="0"/>
    <x v="14"/>
    <n v="-62.616799999999998"/>
    <n v="-1"/>
  </r>
  <r>
    <x v="2980"/>
    <n v="50524261"/>
    <s v="NON-PROFESSIONAL USER"/>
    <s v="05052426100706"/>
    <s v="(66) 0650401776"/>
    <s v="831193"/>
    <x v="2"/>
    <n v="62.616799999999998"/>
    <n v="1"/>
    <n v="0.17155287671232877"/>
    <m/>
    <m/>
    <n v="0"/>
    <x v="14"/>
    <n v="-62.616799999999998"/>
    <n v="-1"/>
  </r>
  <r>
    <x v="2981"/>
    <n v="41046952"/>
    <s v="NON-PROFESSIONAL USER"/>
    <s v="4104695210706"/>
    <s v="(66) 0820302226"/>
    <s v="831193"/>
    <x v="2"/>
    <n v="62.616799999999998"/>
    <n v="1"/>
    <n v="0.17155287671232877"/>
    <m/>
    <m/>
    <n v="0"/>
    <x v="14"/>
    <n v="-62.616799999999998"/>
    <n v="-1"/>
  </r>
  <r>
    <x v="2982"/>
    <n v="41637487"/>
    <s v="OTHER FOOD KIOSK"/>
    <s v="04163748720331"/>
    <s v="(66) 0934522336"/>
    <s v="831193"/>
    <x v="2"/>
    <n v="62.616799999999998"/>
    <n v="1"/>
    <n v="0.17155287671232877"/>
    <m/>
    <m/>
    <n v="0"/>
    <x v="14"/>
    <n v="-62.616799999999998"/>
    <n v="-1"/>
  </r>
  <r>
    <x v="2983"/>
    <n v="6767349"/>
    <s v="THAI FOOD"/>
    <s v="00676734911306"/>
    <s v="(66) 0816037030"/>
    <s v="831193"/>
    <x v="2"/>
    <n v="62.616799999999998"/>
    <n v="1"/>
    <n v="0.17155287671232877"/>
    <m/>
    <m/>
    <n v="0"/>
    <x v="14"/>
    <n v="-62.616799999999998"/>
    <n v="-1"/>
  </r>
  <r>
    <x v="2984"/>
    <n v="6790293"/>
    <s v="NON-PROFESSIONAL USER"/>
    <s v="00679029380706"/>
    <s v="(66) 0823705986"/>
    <s v="831193"/>
    <x v="2"/>
    <n v="62.616799999999998"/>
    <n v="1"/>
    <n v="0.17155287671232877"/>
    <m/>
    <m/>
    <n v="0"/>
    <x v="14"/>
    <n v="-62.616799999999998"/>
    <n v="-1"/>
  </r>
  <r>
    <x v="2985"/>
    <n v="6785810"/>
    <s v="NON-PROFESSIONAL USER"/>
    <s v="00678581090706"/>
    <s v="(66) 0963371727"/>
    <s v="831193"/>
    <x v="2"/>
    <n v="62.616799999999998"/>
    <n v="1"/>
    <n v="0.17155287671232877"/>
    <m/>
    <m/>
    <n v="0"/>
    <x v="14"/>
    <n v="-62.616799999999998"/>
    <n v="-1"/>
  </r>
  <r>
    <x v="2986"/>
    <n v="6772301"/>
    <s v="NON-PROFESSIONAL USER"/>
    <s v="00677230120706"/>
    <s v="(66) 0957217397"/>
    <s v="831193"/>
    <x v="2"/>
    <n v="62.616799999999998"/>
    <n v="1"/>
    <n v="0.17155287671232877"/>
    <m/>
    <m/>
    <n v="0"/>
    <x v="14"/>
    <n v="-62.616799999999998"/>
    <n v="-1"/>
  </r>
  <r>
    <x v="2987"/>
    <n v="6781478"/>
    <s v="NON-PROFESSIONAL USER"/>
    <s v="00678147820706"/>
    <s v="(66) 0972942782"/>
    <s v="831193"/>
    <x v="2"/>
    <n v="62.616799999999998"/>
    <n v="1"/>
    <n v="0.17155287671232877"/>
    <m/>
    <m/>
    <n v="0"/>
    <x v="14"/>
    <n v="-62.616799999999998"/>
    <n v="-1"/>
  </r>
  <r>
    <x v="2287"/>
    <n v="6751499"/>
    <s v="Self-Regist: End-User"/>
    <s v="00675149930797"/>
    <s v="(66) 0966829538"/>
    <s v="831193"/>
    <x v="2"/>
    <n v="62.616799999999998"/>
    <n v="1"/>
    <n v="0.17155287671232877"/>
    <m/>
    <m/>
    <n v="0"/>
    <x v="14"/>
    <n v="-62.616799999999998"/>
    <n v="-1"/>
  </r>
  <r>
    <x v="2988"/>
    <n v="6796449"/>
    <s v="Self-Regist: End-User"/>
    <s v="00679644980797"/>
    <s v="(66) 0827795442"/>
    <s v="831193"/>
    <x v="2"/>
    <n v="62.616799999999998"/>
    <n v="1"/>
    <n v="0.17155287671232877"/>
    <m/>
    <m/>
    <n v="0"/>
    <x v="14"/>
    <n v="-62.616799999999998"/>
    <n v="-1"/>
  </r>
  <r>
    <x v="2989"/>
    <n v="50524720"/>
    <s v="THAI NORTHEASTERN FOOD"/>
    <s v="05052472060307"/>
    <s v="(66) 0636296693"/>
    <s v="831193"/>
    <x v="2"/>
    <n v="62.616799999999998"/>
    <n v="1"/>
    <n v="0.17155287671232877"/>
    <m/>
    <m/>
    <n v="0"/>
    <x v="14"/>
    <n v="-62.616799999999998"/>
    <n v="-1"/>
  </r>
  <r>
    <x v="2990"/>
    <n v="41641510"/>
    <s v="Self-Regist: End-User"/>
    <s v="04164151060797"/>
    <s v="(66) 0903198213"/>
    <s v="831193"/>
    <x v="2"/>
    <n v="62.616799999999998"/>
    <n v="1"/>
    <n v="0.17155287671232877"/>
    <m/>
    <m/>
    <n v="0"/>
    <x v="14"/>
    <n v="-62.616799999999998"/>
    <n v="-1"/>
  </r>
  <r>
    <x v="37"/>
    <n v="6746294"/>
    <s v="Self-Regist: End-User"/>
    <s v="00674629410797"/>
    <s v="xxxxxxxxxx"/>
    <s v="831193"/>
    <x v="2"/>
    <n v="62.616799999999998"/>
    <n v="1"/>
    <n v="0.17155287671232877"/>
    <m/>
    <m/>
    <n v="0"/>
    <x v="14"/>
    <n v="-62.616799999999998"/>
    <n v="-1"/>
  </r>
  <r>
    <x v="2991"/>
    <n v="6767099"/>
    <s v="Self-Regist: End-User"/>
    <s v="00676709940797"/>
    <s v="(66) 0634195953"/>
    <s v="831193"/>
    <x v="2"/>
    <n v="62.616799999999998"/>
    <n v="1"/>
    <n v="0.17155287671232877"/>
    <m/>
    <m/>
    <n v="0"/>
    <x v="14"/>
    <n v="-62.616799999999998"/>
    <n v="-1"/>
  </r>
  <r>
    <x v="2992"/>
    <n v="87048362"/>
    <s v="NON-PROFESSIONAL USER"/>
    <s v="08704836210706"/>
    <s v="(66) 0898511657"/>
    <s v="821820"/>
    <x v="1"/>
    <n v="62.616799999999998"/>
    <n v="1"/>
    <n v="0.17155287671232877"/>
    <m/>
    <m/>
    <n v="0"/>
    <x v="14"/>
    <n v="-62.616799999999998"/>
    <n v="-1"/>
  </r>
  <r>
    <x v="2993"/>
    <n v="6169871"/>
    <s v="NON-PROFESSIONAL USER"/>
    <s v="0616987190706"/>
    <s v="(66) 0899540528"/>
    <s v="821820"/>
    <x v="1"/>
    <n v="62.616799999999998"/>
    <n v="1"/>
    <n v="0.17155287671232877"/>
    <m/>
    <m/>
    <n v="0"/>
    <x v="14"/>
    <n v="-62.616799999999998"/>
    <n v="-1"/>
  </r>
  <r>
    <x v="2994"/>
    <n v="6761790"/>
    <s v="Self-Regist: End-User"/>
    <s v="00676179090797"/>
    <s v="(66) 0932850707"/>
    <s v="831193"/>
    <x v="2"/>
    <n v="62.616799999999998"/>
    <n v="1"/>
    <n v="0.17155287671232877"/>
    <m/>
    <m/>
    <n v="0"/>
    <x v="14"/>
    <n v="-62.616799999999998"/>
    <n v="-1"/>
  </r>
  <r>
    <x v="2995"/>
    <n v="6631593"/>
    <s v="NON-PROFESSIONAL USER"/>
    <s v="0663159310706"/>
    <m/>
    <s v="831193"/>
    <x v="2"/>
    <n v="62.616799999999998"/>
    <n v="1"/>
    <n v="0.17155287671232877"/>
    <m/>
    <m/>
    <n v="0"/>
    <x v="14"/>
    <n v="-62.616799999999998"/>
    <n v="-1"/>
  </r>
  <r>
    <x v="2996"/>
    <n v="6758194"/>
    <s v="Self-Regist: End-User"/>
    <s v="00675819440797"/>
    <s v="(66) 0956140566"/>
    <s v="831193"/>
    <x v="2"/>
    <n v="62.616799999999998"/>
    <n v="1"/>
    <n v="0.17155287671232877"/>
    <m/>
    <m/>
    <n v="0"/>
    <x v="14"/>
    <n v="-62.616799999999998"/>
    <n v="-1"/>
  </r>
  <r>
    <x v="2997"/>
    <n v="6798876"/>
    <s v="Self-Regist: End-User"/>
    <s v="00679887611797"/>
    <s v="(66) 0895553397"/>
    <s v="821820"/>
    <x v="1"/>
    <n v="62.616799999999998"/>
    <n v="1"/>
    <n v="0.17155287671232877"/>
    <m/>
    <m/>
    <n v="0"/>
    <x v="14"/>
    <n v="-62.616799999999998"/>
    <n v="-1"/>
  </r>
  <r>
    <x v="2998"/>
    <n v="70044364"/>
    <s v="Self-Regist: End-User"/>
    <s v="07004436470797"/>
    <s v="(66) 0836353077"/>
    <s v="831193"/>
    <x v="2"/>
    <n v="62.616799999999998"/>
    <n v="1"/>
    <n v="0.17155287671232877"/>
    <m/>
    <m/>
    <n v="0"/>
    <x v="14"/>
    <n v="-62.616799999999998"/>
    <n v="-1"/>
  </r>
  <r>
    <x v="2999"/>
    <n v="6780300"/>
    <s v="Self-Regist: End-User"/>
    <s v="00678030050797"/>
    <s v="(66) 0612636426"/>
    <s v="831193"/>
    <x v="2"/>
    <n v="62.616799999999998"/>
    <n v="1"/>
    <n v="0.17155287671232877"/>
    <m/>
    <m/>
    <n v="0"/>
    <x v="14"/>
    <n v="-62.616799999999998"/>
    <n v="-1"/>
  </r>
  <r>
    <x v="3000"/>
    <n v="50522746"/>
    <s v="THAI FOOD"/>
    <s v="05052274690306"/>
    <s v="(66) 0659615949"/>
    <s v="831193"/>
    <x v="2"/>
    <n v="62.616799999999998"/>
    <n v="1"/>
    <n v="0.17155287671232877"/>
    <m/>
    <m/>
    <n v="0"/>
    <x v="14"/>
    <n v="-62.616799999999998"/>
    <n v="-1"/>
  </r>
  <r>
    <x v="3001"/>
    <n v="81025010"/>
    <s v="COFFEE/DRINKS/SNACK/BAKERY SHOP"/>
    <s v="08102501020322"/>
    <s v="(66) 0986978385"/>
    <s v="831193"/>
    <x v="2"/>
    <n v="62.616799999999998"/>
    <n v="1"/>
    <n v="0.17155287671232877"/>
    <m/>
    <m/>
    <n v="0"/>
    <x v="14"/>
    <n v="-62.616799999999998"/>
    <n v="-1"/>
  </r>
  <r>
    <x v="3002"/>
    <n v="34006625"/>
    <s v="PUB/BAR/KARAOKE"/>
    <s v="3400662590305"/>
    <s v="(66) 0823942991"/>
    <s v="831193"/>
    <x v="2"/>
    <n v="62.616799999999998"/>
    <n v="1"/>
    <n v="0.17155287671232877"/>
    <m/>
    <m/>
    <n v="0"/>
    <x v="14"/>
    <n v="-62.616799999999998"/>
    <n v="-1"/>
  </r>
  <r>
    <x v="3003"/>
    <n v="11137160"/>
    <s v="SMALL RETAIL SHOP/STALL"/>
    <s v="1113716090101"/>
    <s v="(66) 0862007730"/>
    <s v="831193"/>
    <x v="2"/>
    <n v="62.616799999999998"/>
    <n v="1"/>
    <n v="0.17155287671232877"/>
    <m/>
    <m/>
    <n v="0"/>
    <x v="14"/>
    <n v="-62.616799999999998"/>
    <n v="-1"/>
  </r>
  <r>
    <x v="3004"/>
    <n v="100018721"/>
    <s v="NOODLE FOOD KIOSK"/>
    <s v="10001872110320"/>
    <s v="(66) 0811680061"/>
    <s v="831193"/>
    <x v="2"/>
    <n v="62.616799999999998"/>
    <n v="1"/>
    <n v="0.17155287671232877"/>
    <m/>
    <m/>
    <n v="0"/>
    <x v="14"/>
    <n v="-62.616799999999998"/>
    <n v="-1"/>
  </r>
  <r>
    <x v="3005"/>
    <n v="6731554"/>
    <s v="SCHOOL/COLLEGE"/>
    <s v="00673155470509"/>
    <s v="(66) 0823561549"/>
    <s v="831193"/>
    <x v="2"/>
    <n v="62.616799999999998"/>
    <n v="1"/>
    <n v="0.17155287671232877"/>
    <m/>
    <m/>
    <n v="0"/>
    <x v="14"/>
    <n v="-62.616799999999998"/>
    <n v="-1"/>
  </r>
  <r>
    <x v="2373"/>
    <n v="6040210"/>
    <s v="OTHER NON-FOOD SHOP"/>
    <s v="0604021040230"/>
    <m/>
    <s v="831193"/>
    <x v="2"/>
    <n v="62.616799999999998"/>
    <n v="1"/>
    <n v="0.17155287671232877"/>
    <m/>
    <m/>
    <n v="0"/>
    <x v="14"/>
    <n v="-62.616799999999998"/>
    <n v="-1"/>
  </r>
  <r>
    <x v="3006"/>
    <n v="41617810"/>
    <s v="THAI SPECIAL FOOD SHOP"/>
    <s v="04161781030327"/>
    <s v="(66) 0800210686"/>
    <s v="831193"/>
    <x v="2"/>
    <n v="62.616799999999998"/>
    <n v="1"/>
    <n v="0.17155287671232877"/>
    <m/>
    <m/>
    <n v="0"/>
    <x v="14"/>
    <n v="-62.616799999999998"/>
    <n v="-1"/>
  </r>
  <r>
    <x v="3007"/>
    <n v="41635078"/>
    <s v="NOODLE FOOD SHOP"/>
    <s v="04163507820319"/>
    <s v="(66) 0924790611"/>
    <s v="831193"/>
    <x v="2"/>
    <n v="62.616799999999998"/>
    <n v="1"/>
    <n v="0.17155287671232877"/>
    <m/>
    <m/>
    <n v="0"/>
    <x v="14"/>
    <n v="-62.616799999999998"/>
    <n v="-1"/>
  </r>
  <r>
    <x v="3008"/>
    <n v="6789273"/>
    <s v="Self-Regist: End-User"/>
    <s v="00678927330797"/>
    <s v="(66) 0983697988"/>
    <s v="821820"/>
    <x v="1"/>
    <n v="62.616799999999998"/>
    <n v="1"/>
    <n v="0.17155287671232877"/>
    <m/>
    <m/>
    <n v="0"/>
    <x v="14"/>
    <n v="-62.616799999999998"/>
    <n v="-1"/>
  </r>
  <r>
    <x v="2387"/>
    <n v="6173439"/>
    <s v="NON-PROFESSIONAL USER"/>
    <s v="0617343910706"/>
    <s v="(66) 0818827739"/>
    <s v="831193"/>
    <x v="2"/>
    <n v="62.616799999999998"/>
    <n v="1"/>
    <n v="0.17155287671232877"/>
    <m/>
    <m/>
    <n v="0"/>
    <x v="14"/>
    <n v="-62.616799999999998"/>
    <n v="-1"/>
  </r>
  <r>
    <x v="195"/>
    <n v="6774354"/>
    <s v="THAI FOOD"/>
    <s v="00677435411103"/>
    <s v="(66) 0967038825"/>
    <s v="831193"/>
    <x v="2"/>
    <n v="62.616799999999998"/>
    <n v="1"/>
    <n v="0.17155287671232877"/>
    <m/>
    <m/>
    <n v="0"/>
    <x v="14"/>
    <n v="-62.616799999999998"/>
    <n v="-1"/>
  </r>
  <r>
    <x v="3009"/>
    <n v="41638235"/>
    <s v="JAPANESE FOOD"/>
    <s v="04163823550310"/>
    <s v="(66) 0629693261"/>
    <s v="831193"/>
    <x v="2"/>
    <n v="62.616799999999998"/>
    <n v="1"/>
    <n v="0.17155287671232877"/>
    <m/>
    <m/>
    <n v="0"/>
    <x v="14"/>
    <n v="-62.616799999999998"/>
    <n v="-1"/>
  </r>
  <r>
    <x v="3010"/>
    <n v="6799753"/>
    <s v="Self-Regist: End-User"/>
    <s v="00679975350797"/>
    <s v="(66) 0933929796"/>
    <s v="831193"/>
    <x v="2"/>
    <n v="62.616799999999998"/>
    <n v="1"/>
    <n v="0.17155287671232877"/>
    <m/>
    <m/>
    <n v="0"/>
    <x v="14"/>
    <n v="-62.616799999999998"/>
    <n v="-1"/>
  </r>
  <r>
    <x v="3011"/>
    <n v="303003101"/>
    <s v="NON-PROFESSIONAL USER"/>
    <s v="30300310190706"/>
    <s v="(66) 0845490981"/>
    <s v="831193"/>
    <x v="2"/>
    <n v="62.616799999999998"/>
    <n v="1"/>
    <n v="0.17155287671232877"/>
    <m/>
    <m/>
    <n v="0"/>
    <x v="14"/>
    <n v="-62.616799999999998"/>
    <n v="-1"/>
  </r>
  <r>
    <x v="1274"/>
    <n v="41644743"/>
    <s v="SMALL RETAIL SHOP/STALL"/>
    <s v="04164474300101"/>
    <s v="(66) 0955983940"/>
    <s v="821820"/>
    <x v="1"/>
    <n v="62.616799999999998"/>
    <n v="1"/>
    <n v="0.17155287671232877"/>
    <m/>
    <m/>
    <n v="0"/>
    <x v="14"/>
    <n v="-62.616799999999998"/>
    <n v="-1"/>
  </r>
  <r>
    <x v="3012"/>
    <n v="6770275"/>
    <s v="NON-PROFESSIONAL USER"/>
    <s v="00677027530706"/>
    <s v="(66) 0851072550"/>
    <s v="831193"/>
    <x v="2"/>
    <n v="62.616799999999998"/>
    <n v="1"/>
    <n v="0.17155287671232877"/>
    <m/>
    <m/>
    <n v="0"/>
    <x v="14"/>
    <n v="-62.616799999999998"/>
    <n v="-1"/>
  </r>
  <r>
    <x v="3013"/>
    <n v="6793338"/>
    <s v="NON-PROFESSIONAL USER"/>
    <s v="00679333800706"/>
    <s v="(66) 0818883624"/>
    <s v="831193"/>
    <x v="2"/>
    <n v="62.616799999999998"/>
    <n v="1"/>
    <n v="0.17155287671232877"/>
    <m/>
    <m/>
    <n v="0"/>
    <x v="14"/>
    <n v="-62.616799999999998"/>
    <n v="-1"/>
  </r>
  <r>
    <x v="3014"/>
    <n v="50537861"/>
    <s v="Self-Regist: End-User"/>
    <s v="05053786100797"/>
    <s v="(66) 0990815619"/>
    <s v="831193"/>
    <x v="2"/>
    <n v="62.616799999999998"/>
    <n v="1"/>
    <n v="0.17155287671232877"/>
    <m/>
    <m/>
    <n v="0"/>
    <x v="14"/>
    <n v="-62.616799999999998"/>
    <n v="-1"/>
  </r>
  <r>
    <x v="3015"/>
    <n v="73009323"/>
    <s v="NON-PROFESSIONAL USER"/>
    <s v="7300932320706"/>
    <s v="(66) 0882804287"/>
    <s v="831193"/>
    <x v="2"/>
    <n v="62.616799999999998"/>
    <n v="1"/>
    <n v="0.17155287671232877"/>
    <m/>
    <m/>
    <n v="0"/>
    <x v="14"/>
    <n v="-62.616799999999998"/>
    <n v="-1"/>
  </r>
  <r>
    <x v="3016"/>
    <n v="6719943"/>
    <s v="PUB/BAR/KARAOKE"/>
    <s v="0671994311305"/>
    <s v="(66) 0869175110"/>
    <s v="831193"/>
    <x v="2"/>
    <n v="62.616799999999998"/>
    <n v="1"/>
    <n v="0.17155287671232877"/>
    <m/>
    <m/>
    <n v="0"/>
    <x v="14"/>
    <n v="-62.616799999999998"/>
    <n v="-1"/>
  </r>
  <r>
    <x v="3017"/>
    <n v="6115771"/>
    <s v="SMALL RETAIL SHOP/STALL"/>
    <s v="0611577100101"/>
    <s v="(66) 0947630696"/>
    <s v="821820"/>
    <x v="1"/>
    <n v="62.616799999999998"/>
    <n v="1"/>
    <n v="0.17155287671232877"/>
    <m/>
    <m/>
    <n v="0"/>
    <x v="14"/>
    <n v="-62.616799999999998"/>
    <n v="-1"/>
  </r>
  <r>
    <x v="3018"/>
    <n v="34564051"/>
    <s v="Self-Regist: End-User"/>
    <s v="03456405180797"/>
    <s v="(66) 0979563825"/>
    <s v="831193"/>
    <x v="2"/>
    <n v="62.616799999999998"/>
    <n v="1"/>
    <n v="0.17155287671232877"/>
    <m/>
    <m/>
    <n v="0"/>
    <x v="14"/>
    <n v="-62.616799999999998"/>
    <n v="-1"/>
  </r>
  <r>
    <x v="3019"/>
    <n v="50528731"/>
    <s v="COFFEE/DRINKS/SNACK/BAKERY SHOP"/>
    <s v="05052873140322"/>
    <s v="(66) 0979399738"/>
    <s v="821820"/>
    <x v="1"/>
    <n v="62.616799999999998"/>
    <n v="1"/>
    <n v="0.17155287671232877"/>
    <m/>
    <m/>
    <n v="0"/>
    <x v="14"/>
    <n v="-62.616799999999998"/>
    <n v="-1"/>
  </r>
  <r>
    <x v="3020"/>
    <n v="6775254"/>
    <s v="Self-Regist: End-User"/>
    <s v="00677525400797"/>
    <s v="(66) 0844241315"/>
    <s v="831193"/>
    <x v="2"/>
    <n v="62.616799999999998"/>
    <n v="1"/>
    <n v="0.17155287671232877"/>
    <m/>
    <m/>
    <n v="0"/>
    <x v="14"/>
    <n v="-62.616799999999998"/>
    <n v="-1"/>
  </r>
  <r>
    <x v="3021"/>
    <n v="6800667"/>
    <s v="Self-Regist: End-User"/>
    <s v="00680066760797"/>
    <s v="(66) 0850381483"/>
    <s v="831193"/>
    <x v="2"/>
    <n v="62.616799999999998"/>
    <n v="1"/>
    <n v="0.17155287671232877"/>
    <m/>
    <m/>
    <n v="0"/>
    <x v="14"/>
    <n v="-62.616799999999998"/>
    <n v="-1"/>
  </r>
  <r>
    <x v="3022"/>
    <n v="23817230"/>
    <s v="NON-PROFESSIONAL USER"/>
    <s v="02381723060706"/>
    <s v="(66) 0981370320"/>
    <s v="831193"/>
    <x v="2"/>
    <n v="62.616799999999998"/>
    <n v="1"/>
    <n v="0.17155287671232877"/>
    <m/>
    <m/>
    <n v="0"/>
    <x v="14"/>
    <n v="-62.616799999999998"/>
    <n v="-1"/>
  </r>
  <r>
    <x v="3023"/>
    <n v="6767754"/>
    <s v="NON-PROFESSIONAL USER"/>
    <s v="00676775480706"/>
    <s v="(66) 0987463622"/>
    <s v="831193"/>
    <x v="2"/>
    <n v="62.616799999999998"/>
    <n v="1"/>
    <n v="0.17155287671232877"/>
    <m/>
    <m/>
    <n v="0"/>
    <x v="14"/>
    <n v="-62.616799999999998"/>
    <n v="-1"/>
  </r>
  <r>
    <x v="3024"/>
    <n v="6798139"/>
    <s v="Self-Regist: End-User"/>
    <s v="00679813910797"/>
    <s v="(66) 0930702406"/>
    <s v="831193"/>
    <x v="2"/>
    <n v="62.616799999999998"/>
    <n v="1"/>
    <n v="0.17155287671232877"/>
    <m/>
    <m/>
    <n v="0"/>
    <x v="14"/>
    <n v="-62.616799999999998"/>
    <n v="-1"/>
  </r>
  <r>
    <x v="2456"/>
    <n v="49361812"/>
    <s v="OTHER STREET FOOD SHOP"/>
    <s v="04936181210328"/>
    <s v="(66) 0859382845"/>
    <s v="831193"/>
    <x v="2"/>
    <n v="62.616799999999998"/>
    <n v="1"/>
    <n v="0.17155287671232877"/>
    <m/>
    <m/>
    <n v="0"/>
    <x v="14"/>
    <n v="-62.616799999999998"/>
    <n v="-1"/>
  </r>
  <r>
    <x v="3025"/>
    <n v="87028785"/>
    <s v="OTHER FOOD KIOSK"/>
    <s v="08702878590331"/>
    <s v="(66) 0815946840"/>
    <s v="831193"/>
    <x v="2"/>
    <n v="62.616799999999998"/>
    <n v="1"/>
    <n v="0.17155287671232877"/>
    <m/>
    <m/>
    <n v="0"/>
    <x v="14"/>
    <n v="-62.616799999999998"/>
    <n v="-1"/>
  </r>
  <r>
    <x v="3026"/>
    <n v="6782437"/>
    <s v="NON-PROFESSIONAL USER"/>
    <s v="00678243700706"/>
    <s v="(66) 0619029684"/>
    <s v="831193"/>
    <x v="2"/>
    <n v="62.616799999999998"/>
    <n v="1"/>
    <n v="0.17155287671232877"/>
    <m/>
    <m/>
    <n v="0"/>
    <x v="14"/>
    <n v="-62.616799999999998"/>
    <n v="-1"/>
  </r>
  <r>
    <x v="3027"/>
    <n v="5913151"/>
    <s v="NON-PROFESSIONAL USER"/>
    <s v="00591315150706"/>
    <s v="(66) 0840997521"/>
    <s v="831193"/>
    <x v="2"/>
    <n v="62.616799999999998"/>
    <n v="1"/>
    <n v="0.17155287671232877"/>
    <m/>
    <m/>
    <n v="0"/>
    <x v="14"/>
    <n v="-62.616799999999998"/>
    <n v="-1"/>
  </r>
  <r>
    <x v="3028"/>
    <n v="6762084"/>
    <s v="Self-Regist: End-User"/>
    <s v="00676208411797"/>
    <s v="(66) 0894553944"/>
    <s v="831193"/>
    <x v="2"/>
    <n v="62.616799999999998"/>
    <n v="1"/>
    <n v="0.17155287671232877"/>
    <m/>
    <m/>
    <n v="0"/>
    <x v="14"/>
    <n v="-62.616799999999998"/>
    <n v="-1"/>
  </r>
  <r>
    <x v="3029"/>
    <n v="6166920"/>
    <s v="SMALL RETAIL SHOP/STALL"/>
    <s v="0616692060101"/>
    <s v="(66) 0932548250"/>
    <s v="831193"/>
    <x v="2"/>
    <n v="62.616799999999998"/>
    <n v="1"/>
    <n v="0.17155287671232877"/>
    <m/>
    <m/>
    <n v="0"/>
    <x v="14"/>
    <n v="-62.616799999999998"/>
    <n v="-1"/>
  </r>
  <r>
    <x v="3030"/>
    <n v="5995175"/>
    <s v="Self-Regist: End-User"/>
    <s v="00599517550797"/>
    <s v="(66) 0875750680"/>
    <s v="831193"/>
    <x v="2"/>
    <n v="62.616799999999998"/>
    <n v="1"/>
    <n v="0.17155287671232877"/>
    <m/>
    <m/>
    <n v="0"/>
    <x v="14"/>
    <n v="-62.616799999999998"/>
    <n v="-1"/>
  </r>
  <r>
    <x v="3031"/>
    <n v="70005105"/>
    <s v="VARIETY FOOD SHOP"/>
    <s v="7000510521318"/>
    <s v="(66) 0932303160"/>
    <s v="831193"/>
    <x v="2"/>
    <n v="62.616799999999998"/>
    <n v="1"/>
    <n v="0.17155287671232877"/>
    <m/>
    <m/>
    <n v="0"/>
    <x v="14"/>
    <n v="-62.616799999999998"/>
    <n v="-1"/>
  </r>
  <r>
    <x v="3032"/>
    <n v="6787610"/>
    <s v="Self-Regist: End-User"/>
    <s v="00678761000797"/>
    <s v="(66) 0918519368"/>
    <s v="831193"/>
    <x v="2"/>
    <n v="62.616799999999998"/>
    <n v="1"/>
    <n v="0.17155287671232877"/>
    <m/>
    <m/>
    <n v="0"/>
    <x v="14"/>
    <n v="-62.616799999999998"/>
    <n v="-1"/>
  </r>
  <r>
    <x v="3033"/>
    <n v="41054294"/>
    <s v="NON-PROFESSIONAL USER"/>
    <s v="4105429430706"/>
    <s v="(66) 0850382399"/>
    <s v="831193"/>
    <x v="2"/>
    <n v="62.616799999999998"/>
    <n v="1"/>
    <n v="0.17155287671232877"/>
    <m/>
    <m/>
    <n v="0"/>
    <x v="14"/>
    <n v="-62.616799999999998"/>
    <n v="-1"/>
  </r>
  <r>
    <x v="3034"/>
    <n v="6731586"/>
    <s v="OTHER COMMERCIAL SERVICE"/>
    <s v="00673158630430"/>
    <s v="(66) 0652177555"/>
    <s v="831193"/>
    <x v="2"/>
    <n v="62.616799999999998"/>
    <n v="1"/>
    <n v="0.17155287671232877"/>
    <m/>
    <m/>
    <n v="0"/>
    <x v="14"/>
    <n v="-62.616799999999998"/>
    <n v="-1"/>
  </r>
  <r>
    <x v="3035"/>
    <n v="6774919"/>
    <s v="OTHER COMMERCIAL SERVICE"/>
    <s v="00677491960430"/>
    <s v="(66) 0816726492"/>
    <s v="831193"/>
    <x v="2"/>
    <n v="62.616799999999998"/>
    <n v="1"/>
    <n v="0.17155287671232877"/>
    <m/>
    <m/>
    <n v="0"/>
    <x v="14"/>
    <n v="-62.616799999999998"/>
    <n v="-1"/>
  </r>
  <r>
    <x v="1287"/>
    <n v="6169241"/>
    <s v="HOTEL &amp; RESORT ( B )"/>
    <s v="0616924121303"/>
    <s v="(66) 0867794735"/>
    <s v="831193"/>
    <x v="2"/>
    <n v="62.616799999999998"/>
    <n v="1"/>
    <n v="0.17155287671232877"/>
    <m/>
    <m/>
    <n v="0"/>
    <x v="14"/>
    <n v="-62.616799999999998"/>
    <n v="-1"/>
  </r>
  <r>
    <x v="3036"/>
    <n v="26908135"/>
    <s v="OTHER COMMERCIAL SERVICE"/>
    <s v="02690813560430"/>
    <s v="(66) 0655540151"/>
    <s v="831193"/>
    <x v="2"/>
    <n v="62.616799999999998"/>
    <n v="1"/>
    <n v="0.17155287671232877"/>
    <m/>
    <m/>
    <n v="0"/>
    <x v="14"/>
    <n v="-62.616799999999998"/>
    <n v="-1"/>
  </r>
  <r>
    <x v="3037"/>
    <n v="52533483"/>
    <s v="OTHER COMMERCIAL SERVICE"/>
    <s v="05253348311430"/>
    <s v="(66) 0864399543"/>
    <s v="831193"/>
    <x v="2"/>
    <n v="62.616799999999998"/>
    <n v="1"/>
    <n v="0.17155287671232877"/>
    <m/>
    <m/>
    <n v="0"/>
    <x v="14"/>
    <n v="-62.616799999999998"/>
    <n v="-1"/>
  </r>
  <r>
    <x v="3038"/>
    <n v="6739293"/>
    <s v="COSMETIC &amp; BEAUTY SHOP/KIOSK"/>
    <s v="00673929301109"/>
    <s v="(66) 0821926345"/>
    <s v="831193"/>
    <x v="2"/>
    <n v="62.616799999999998"/>
    <n v="1"/>
    <n v="0.17155287671232877"/>
    <m/>
    <m/>
    <n v="0"/>
    <x v="14"/>
    <n v="-62.616799999999998"/>
    <n v="-1"/>
  </r>
  <r>
    <x v="3039"/>
    <n v="34543405"/>
    <s v="OTHER COMMERCIAL SERVICE"/>
    <s v="03454340500430"/>
    <s v="(66) 0636295987"/>
    <s v="831193"/>
    <x v="2"/>
    <n v="62.616799999999998"/>
    <n v="1"/>
    <n v="0.17155287671232877"/>
    <m/>
    <m/>
    <n v="0"/>
    <x v="14"/>
    <n v="-62.616799999999998"/>
    <n v="-1"/>
  </r>
  <r>
    <x v="3040"/>
    <n v="6736567"/>
    <s v="NOODLE FOOD KIOSK"/>
    <s v="00673656760320"/>
    <s v="(66) 0815197615"/>
    <s v="821820"/>
    <x v="1"/>
    <n v="62.616799999999998"/>
    <n v="1"/>
    <n v="0.17155287671232877"/>
    <m/>
    <m/>
    <n v="0"/>
    <x v="14"/>
    <n v="-62.616799999999998"/>
    <n v="-1"/>
  </r>
  <r>
    <x v="3041"/>
    <n v="6728265"/>
    <s v="THAI NORTHEASTERN FOOD"/>
    <s v="00672826510307"/>
    <s v="(66) 0875773152"/>
    <s v="831193"/>
    <x v="2"/>
    <n v="62.616799999999998"/>
    <n v="1"/>
    <n v="0.17155287671232877"/>
    <m/>
    <m/>
    <n v="0"/>
    <x v="14"/>
    <n v="-62.616799999999998"/>
    <n v="-1"/>
  </r>
  <r>
    <x v="2547"/>
    <n v="6770152"/>
    <s v="MAKRO STAFF"/>
    <s v="00677015230701"/>
    <s v="(66) 0943729079"/>
    <s v="831193"/>
    <x v="2"/>
    <n v="62.616799999999998"/>
    <n v="1"/>
    <n v="0.17155287671232877"/>
    <m/>
    <m/>
    <n v="0"/>
    <x v="14"/>
    <n v="-62.616799999999998"/>
    <n v="-1"/>
  </r>
  <r>
    <x v="3042"/>
    <n v="41644799"/>
    <s v="NON-PROFESSIONAL USER"/>
    <s v="04164479950706"/>
    <s v="(66) 0961421469"/>
    <s v="831193"/>
    <x v="2"/>
    <n v="62.616799999999998"/>
    <n v="1"/>
    <n v="0.17155287671232877"/>
    <m/>
    <m/>
    <n v="0"/>
    <x v="14"/>
    <n v="-62.616799999999998"/>
    <n v="-1"/>
  </r>
  <r>
    <x v="1200"/>
    <n v="6741486"/>
    <s v="INTERNET-HoReCa"/>
    <s v="00674148650722"/>
    <s v="0835826618"/>
    <s v="831193"/>
    <x v="2"/>
    <n v="62.616799999999998"/>
    <n v="1"/>
    <n v="0.17155287671232877"/>
    <m/>
    <m/>
    <n v="0"/>
    <x v="14"/>
    <n v="-62.616799999999998"/>
    <n v="-1"/>
  </r>
  <r>
    <x v="3043"/>
    <n v="41600819"/>
    <s v="SMALL RETAIL SHOP/STALL"/>
    <s v="04160081930101"/>
    <s v="(66) 0812872395"/>
    <s v="831193"/>
    <x v="2"/>
    <n v="62.616799999999998"/>
    <n v="1"/>
    <n v="0.17155287671232877"/>
    <m/>
    <m/>
    <n v="0"/>
    <x v="14"/>
    <n v="-62.616799999999998"/>
    <n v="-1"/>
  </r>
  <r>
    <x v="3044"/>
    <n v="41628018"/>
    <s v="OTHER COMMERCIAL SERVICE"/>
    <s v="04162801800430"/>
    <s v="(66) 0993759555"/>
    <s v="831193"/>
    <x v="2"/>
    <n v="62.616799999999998"/>
    <n v="1"/>
    <n v="0.17155287671232877"/>
    <m/>
    <m/>
    <n v="0"/>
    <x v="14"/>
    <n v="-62.616799999999998"/>
    <n v="-1"/>
  </r>
  <r>
    <x v="3045"/>
    <n v="19949460"/>
    <s v="THAI FOOD"/>
    <s v="01994946030306"/>
    <s v="(66) 0817076262"/>
    <s v="831193"/>
    <x v="2"/>
    <n v="62.616799999999998"/>
    <n v="1"/>
    <n v="0.17155287671232877"/>
    <m/>
    <m/>
    <n v="0"/>
    <x v="14"/>
    <n v="-62.616799999999998"/>
    <n v="-1"/>
  </r>
  <r>
    <x v="3046"/>
    <n v="41007829"/>
    <s v="COFFEE/DRINKS/SNACK/BAKERY SHOP"/>
    <s v="04100782981322"/>
    <s v="(66) 0856265554"/>
    <s v="831193"/>
    <x v="2"/>
    <n v="62.616799999999998"/>
    <n v="1"/>
    <n v="0.17155287671232877"/>
    <m/>
    <m/>
    <n v="0"/>
    <x v="14"/>
    <n v="-62.616799999999998"/>
    <n v="-1"/>
  </r>
  <r>
    <x v="3047"/>
    <n v="6780478"/>
    <s v="NON-PROFESSIONAL USER"/>
    <s v="00678047870706"/>
    <s v="(66) 0934951818"/>
    <s v="831193"/>
    <x v="2"/>
    <n v="62.616799999999998"/>
    <n v="1"/>
    <n v="0.17155287671232877"/>
    <m/>
    <m/>
    <n v="0"/>
    <x v="14"/>
    <n v="-62.616799999999998"/>
    <n v="-1"/>
  </r>
  <r>
    <x v="3048"/>
    <n v="6778843"/>
    <s v="NON-PROFESSIONAL USER"/>
    <s v="00677884380706"/>
    <s v="(66) 0615243187"/>
    <s v="831193"/>
    <x v="2"/>
    <n v="62.616799999999998"/>
    <n v="1"/>
    <n v="0.17155287671232877"/>
    <m/>
    <m/>
    <n v="0"/>
    <x v="14"/>
    <n v="-62.616799999999998"/>
    <n v="-1"/>
  </r>
  <r>
    <x v="3049"/>
    <n v="6773915"/>
    <s v="Self-Regist: End-User"/>
    <s v="00677391511797"/>
    <s v="(66) 0964706530"/>
    <s v="831193"/>
    <x v="2"/>
    <n v="62.616799999999998"/>
    <n v="1"/>
    <n v="0.17155287671232877"/>
    <m/>
    <m/>
    <n v="0"/>
    <x v="14"/>
    <n v="-62.616799999999998"/>
    <n v="-1"/>
  </r>
  <r>
    <x v="3050"/>
    <n v="6778684"/>
    <s v="NON-PROFESSIONAL USER"/>
    <s v="00677868460706"/>
    <s v="(66) 0899530259"/>
    <s v="831193"/>
    <x v="2"/>
    <n v="62.616799999999998"/>
    <n v="1"/>
    <n v="0.17155287671232877"/>
    <m/>
    <m/>
    <n v="0"/>
    <x v="14"/>
    <n v="-62.616799999999998"/>
    <n v="-1"/>
  </r>
  <r>
    <x v="3051"/>
    <n v="34547805"/>
    <s v="Self-Regist: Restaurant"/>
    <s v="03454780500397"/>
    <s v="(66) 0884109232"/>
    <s v="831193"/>
    <x v="2"/>
    <n v="62.616799999999998"/>
    <n v="1"/>
    <n v="0.17155287671232877"/>
    <m/>
    <m/>
    <n v="0"/>
    <x v="14"/>
    <n v="-62.616799999999998"/>
    <n v="-1"/>
  </r>
  <r>
    <x v="3052"/>
    <n v="6779342"/>
    <s v="PUB/BAR/KARAOKE"/>
    <s v="00677934280305"/>
    <s v="(66) 0800020294"/>
    <s v="831193"/>
    <x v="2"/>
    <n v="62.616799999999998"/>
    <n v="1"/>
    <n v="0.17155287671232877"/>
    <m/>
    <m/>
    <n v="0"/>
    <x v="14"/>
    <n v="-62.616799999999998"/>
    <n v="-1"/>
  </r>
  <r>
    <x v="3053"/>
    <n v="6782282"/>
    <s v="NON-PROFESSIONAL USER"/>
    <s v="00678228260706"/>
    <s v="(66) 0871871823"/>
    <s v="831193"/>
    <x v="2"/>
    <n v="62.616799999999998"/>
    <n v="1"/>
    <n v="0.17155287671232877"/>
    <m/>
    <m/>
    <n v="0"/>
    <x v="14"/>
    <n v="-62.616799999999998"/>
    <n v="-1"/>
  </r>
  <r>
    <x v="3054"/>
    <n v="41625473"/>
    <s v="SMALL RETAIL SHOP/STALL"/>
    <s v="04162547300101"/>
    <s v="(66) 0956457945"/>
    <s v="831193"/>
    <x v="2"/>
    <n v="62.616799999999998"/>
    <n v="1"/>
    <n v="0.17155287671232877"/>
    <m/>
    <m/>
    <n v="0"/>
    <x v="14"/>
    <n v="-62.616799999999998"/>
    <n v="-1"/>
  </r>
  <r>
    <x v="3055"/>
    <n v="6786264"/>
    <s v="NON-PROFESSIONAL USER"/>
    <s v="00678626460706"/>
    <s v="(66) 0954926955"/>
    <s v="831193"/>
    <x v="2"/>
    <n v="62.616799999999998"/>
    <n v="1"/>
    <n v="0.17155287671232877"/>
    <m/>
    <m/>
    <n v="0"/>
    <x v="14"/>
    <n v="-62.616799999999998"/>
    <n v="-1"/>
  </r>
  <r>
    <x v="3056"/>
    <n v="6724771"/>
    <s v="SMALL RETAIL SHOP/STALL"/>
    <s v="00672477150101"/>
    <s v="(66) 0846150367"/>
    <s v="831193"/>
    <x v="2"/>
    <n v="62.616799999999998"/>
    <n v="1"/>
    <n v="0.17155287671232877"/>
    <m/>
    <m/>
    <n v="0"/>
    <x v="14"/>
    <n v="-62.616799999999998"/>
    <n v="-1"/>
  </r>
  <r>
    <x v="3057"/>
    <n v="804010978"/>
    <s v="Self-Regist: End-User"/>
    <s v="80401097850797"/>
    <s v="(66) 0947199595"/>
    <s v="831193"/>
    <x v="2"/>
    <n v="62.616799999999998"/>
    <n v="1"/>
    <n v="0.17155287671232877"/>
    <m/>
    <m/>
    <n v="0"/>
    <x v="14"/>
    <n v="-62.616799999999998"/>
    <n v="-1"/>
  </r>
  <r>
    <x v="284"/>
    <n v="6175575"/>
    <s v="COFFEE/DRINKS/SNACK/BAKERY SHOP"/>
    <s v="0617557500322"/>
    <s v="(66) 0895586506"/>
    <s v="821820"/>
    <x v="1"/>
    <n v="62.616799999999998"/>
    <n v="1"/>
    <n v="0.17155287671232877"/>
    <m/>
    <m/>
    <n v="0"/>
    <x v="14"/>
    <n v="-62.616799999999998"/>
    <n v="-1"/>
  </r>
  <r>
    <x v="3058"/>
    <n v="6794781"/>
    <s v="Self-Regist: End-User"/>
    <s v="00679478130797"/>
    <s v="(66) 0918519855"/>
    <s v="831193"/>
    <x v="2"/>
    <n v="62.616799999999998"/>
    <n v="1"/>
    <n v="0.17155287671232877"/>
    <m/>
    <m/>
    <n v="0"/>
    <x v="14"/>
    <n v="-62.616799999999998"/>
    <n v="-1"/>
  </r>
  <r>
    <x v="2653"/>
    <n v="50520554"/>
    <s v="HOTEL &amp; RESORT ( C )"/>
    <s v="05052055470302"/>
    <s v="(66) 0622255616"/>
    <s v="831193"/>
    <x v="2"/>
    <n v="62.616799999999998"/>
    <n v="1"/>
    <n v="0.17155287671232877"/>
    <m/>
    <m/>
    <n v="0"/>
    <x v="14"/>
    <n v="-62.616799999999998"/>
    <n v="-1"/>
  </r>
  <r>
    <x v="3059"/>
    <n v="6167692"/>
    <s v="NOODLE FOOD SHOP"/>
    <s v="0616769290319"/>
    <s v="(66) 0856268216"/>
    <s v="831193"/>
    <x v="2"/>
    <n v="62.616799999999998"/>
    <n v="1"/>
    <n v="0.17155287671232877"/>
    <m/>
    <m/>
    <n v="0"/>
    <x v="14"/>
    <n v="-62.616799999999998"/>
    <n v="-1"/>
  </r>
  <r>
    <x v="3060"/>
    <n v="162010482"/>
    <s v="NON-PROFESSIONAL USER"/>
    <s v="16201048260706"/>
    <s v="(66) 0904803130"/>
    <s v="821820"/>
    <x v="1"/>
    <n v="62.616799999999998"/>
    <n v="1"/>
    <n v="0.17155287671232877"/>
    <m/>
    <m/>
    <n v="0"/>
    <x v="14"/>
    <n v="-62.616799999999998"/>
    <n v="-1"/>
  </r>
  <r>
    <x v="2659"/>
    <n v="41001697"/>
    <s v="NOODLE FOOD SHOP"/>
    <s v="4100169700101"/>
    <s v="(66) 0846090646"/>
    <s v="831193"/>
    <x v="2"/>
    <n v="62.616799999999998"/>
    <n v="1"/>
    <n v="0.17155287671232877"/>
    <m/>
    <m/>
    <n v="0"/>
    <x v="14"/>
    <n v="-62.616799999999998"/>
    <n v="-1"/>
  </r>
  <r>
    <x v="3061"/>
    <n v="6731291"/>
    <s v="VARIETY FOOD SHOP"/>
    <s v="00673129111318"/>
    <s v="(66) 0637788244"/>
    <s v="831193"/>
    <x v="2"/>
    <n v="62.616799999999998"/>
    <n v="1"/>
    <n v="0.17155287671232877"/>
    <m/>
    <m/>
    <n v="0"/>
    <x v="14"/>
    <n v="-62.616799999999998"/>
    <n v="-1"/>
  </r>
  <r>
    <x v="3062"/>
    <n v="6743147"/>
    <s v="INTERNET-CHANNEL END-USER"/>
    <s v="00674314700710"/>
    <s v="(66) 0832541646"/>
    <s v="831193"/>
    <x v="2"/>
    <n v="62.616799999999998"/>
    <n v="1"/>
    <n v="0.17155287671232877"/>
    <m/>
    <m/>
    <n v="0"/>
    <x v="14"/>
    <n v="-62.616799999999998"/>
    <n v="-1"/>
  </r>
  <r>
    <x v="3063"/>
    <n v="34558133"/>
    <s v="NON-PROFESSIONAL USER"/>
    <s v="03455813360706"/>
    <s v="(66) 0810012998"/>
    <s v="831193"/>
    <x v="2"/>
    <n v="62.616799999999998"/>
    <n v="1"/>
    <n v="0.17155287671232877"/>
    <m/>
    <m/>
    <n v="0"/>
    <x v="14"/>
    <n v="-62.616799999999998"/>
    <n v="-1"/>
  </r>
  <r>
    <x v="3064"/>
    <n v="41631596"/>
    <s v="NOODLE FOOD SHOP"/>
    <s v="04163159650319"/>
    <s v="(66) 0956781147"/>
    <s v="831193"/>
    <x v="2"/>
    <n v="62.616799999999998"/>
    <n v="1"/>
    <n v="0.17155287671232877"/>
    <m/>
    <m/>
    <n v="0"/>
    <x v="14"/>
    <n v="-62.616799999999998"/>
    <n v="-1"/>
  </r>
  <r>
    <x v="1412"/>
    <n v="41635477"/>
    <s v="SMALL RETAIL SHOP/STALL"/>
    <s v="04163547780101"/>
    <s v="(66) 0852403814"/>
    <s v="831193"/>
    <x v="2"/>
    <n v="62.616799999999998"/>
    <n v="1"/>
    <n v="0.17155287671232877"/>
    <m/>
    <m/>
    <n v="0"/>
    <x v="14"/>
    <n v="-62.616799999999998"/>
    <n v="-1"/>
  </r>
  <r>
    <x v="3065"/>
    <n v="6763864"/>
    <s v="SMALL RETAIL SHOP/STALL"/>
    <s v="00676386440101"/>
    <s v="(66) 0644236578"/>
    <s v="831193"/>
    <x v="2"/>
    <n v="62.616799999999998"/>
    <n v="1"/>
    <n v="0.17155287671232877"/>
    <m/>
    <m/>
    <n v="0"/>
    <x v="14"/>
    <n v="-62.616799999999998"/>
    <n v="-1"/>
  </r>
  <r>
    <x v="3066"/>
    <n v="34560060"/>
    <s v="Self-Regist: End-User"/>
    <s v="03456006070797"/>
    <s v="(66) 0842081738"/>
    <s v="831193"/>
    <x v="2"/>
    <n v="62.616799999999998"/>
    <n v="1"/>
    <n v="0.17155287671232877"/>
    <m/>
    <m/>
    <n v="0"/>
    <x v="14"/>
    <n v="-62.616799999999998"/>
    <n v="-1"/>
  </r>
  <r>
    <x v="3067"/>
    <n v="6751585"/>
    <s v="SMALL RETAIL SHOP/STALL"/>
    <s v="00675158530101"/>
    <s v="(66) 0946035239"/>
    <s v="831193"/>
    <x v="2"/>
    <n v="62.616799999999998"/>
    <n v="1"/>
    <n v="0.17155287671232877"/>
    <m/>
    <m/>
    <n v="0"/>
    <x v="14"/>
    <n v="-62.616799999999998"/>
    <n v="-1"/>
  </r>
  <r>
    <x v="3068"/>
    <n v="16896592"/>
    <s v="COFFEE/DRINKS/SNACK/BAKERY SHOP"/>
    <s v="01689659280322"/>
    <s v="(66) 0867299564"/>
    <s v="831193"/>
    <x v="2"/>
    <n v="62.616799999999998"/>
    <n v="1"/>
    <n v="0.17155287671232877"/>
    <m/>
    <m/>
    <n v="0"/>
    <x v="14"/>
    <n v="-62.616799999999998"/>
    <n v="-1"/>
  </r>
  <r>
    <x v="3069"/>
    <n v="6752285"/>
    <s v="Self-Regist: End-User"/>
    <s v="00675228550797"/>
    <s v="(66) 0992941991"/>
    <s v="831193"/>
    <x v="2"/>
    <n v="62.616799999999998"/>
    <n v="1"/>
    <n v="0.17155287671232877"/>
    <m/>
    <m/>
    <n v="0"/>
    <x v="14"/>
    <n v="-62.616799999999998"/>
    <n v="-1"/>
  </r>
  <r>
    <x v="3070"/>
    <n v="6769508"/>
    <s v="NON-PROFESSIONAL USER"/>
    <s v="00676950820706"/>
    <s v="(66) 0869398991"/>
    <s v="831193"/>
    <x v="2"/>
    <n v="62.616799999999998"/>
    <n v="1"/>
    <n v="0.17155287671232877"/>
    <m/>
    <m/>
    <n v="0"/>
    <x v="14"/>
    <n v="-62.616799999999998"/>
    <n v="-1"/>
  </r>
  <r>
    <x v="3071"/>
    <n v="6781985"/>
    <s v="NON-PROFESSIONAL USER"/>
    <s v="00678198500706"/>
    <s v="(66) 0801292425"/>
    <s v="831193"/>
    <x v="2"/>
    <n v="62.616799999999998"/>
    <n v="1"/>
    <n v="0.17155287671232877"/>
    <m/>
    <m/>
    <n v="0"/>
    <x v="14"/>
    <n v="-62.616799999999998"/>
    <n v="-1"/>
  </r>
  <r>
    <x v="71"/>
    <n v="6727129"/>
    <s v="NON-PROFESSIONAL USER"/>
    <s v="00672712980706"/>
    <s v="(66) 0871748570"/>
    <s v="821820"/>
    <x v="1"/>
    <n v="62.616799999999998"/>
    <n v="1"/>
    <n v="0.17155287671232877"/>
    <m/>
    <m/>
    <n v="0"/>
    <x v="14"/>
    <n v="-62.616799999999998"/>
    <n v="-1"/>
  </r>
  <r>
    <x v="3072"/>
    <n v="50537067"/>
    <s v="Self-Regist: End-User"/>
    <s v="05053706700797"/>
    <s v="(66) 0946017483"/>
    <s v="831193"/>
    <x v="2"/>
    <n v="62.616799999999998"/>
    <n v="1"/>
    <n v="0.17155287671232877"/>
    <m/>
    <m/>
    <n v="0"/>
    <x v="14"/>
    <n v="-62.616799999999998"/>
    <n v="-1"/>
  </r>
  <r>
    <x v="3073"/>
    <n v="6782860"/>
    <s v="NON-PROFESSIONAL USER"/>
    <s v="00678286000706"/>
    <s v="(66) 0956814546"/>
    <s v="831193"/>
    <x v="2"/>
    <n v="62.616799999999998"/>
    <n v="1"/>
    <n v="0.17155287671232877"/>
    <m/>
    <m/>
    <n v="0"/>
    <x v="14"/>
    <n v="-62.616799999999998"/>
    <n v="-1"/>
  </r>
  <r>
    <x v="3074"/>
    <n v="6799042"/>
    <s v="Self-Regist: End-User"/>
    <s v="00679904270797"/>
    <s v="(66) 0834809090"/>
    <s v="831193"/>
    <x v="2"/>
    <n v="62.616799999999998"/>
    <n v="1"/>
    <n v="0.17155287671232877"/>
    <m/>
    <m/>
    <n v="0"/>
    <x v="14"/>
    <n v="-62.616799999999998"/>
    <n v="-1"/>
  </r>
  <r>
    <x v="3075"/>
    <n v="41642990"/>
    <s v="NON-PROFESSIONAL USER"/>
    <s v="04164299090706"/>
    <s v="(66) 0875773996"/>
    <s v="831193"/>
    <x v="2"/>
    <n v="62.616799999999998"/>
    <n v="1"/>
    <n v="0.17155287671232877"/>
    <m/>
    <m/>
    <n v="0"/>
    <x v="14"/>
    <n v="-62.616799999999998"/>
    <n v="-1"/>
  </r>
  <r>
    <x v="3076"/>
    <n v="87041244"/>
    <s v="NON-PROFESSIONAL USER"/>
    <s v="08704124421706"/>
    <s v="(66) 0845043467"/>
    <s v="831193"/>
    <x v="2"/>
    <n v="62.616799999999998"/>
    <n v="1"/>
    <n v="0.17155287671232877"/>
    <m/>
    <m/>
    <n v="0"/>
    <x v="14"/>
    <n v="-62.616799999999998"/>
    <n v="-1"/>
  </r>
  <r>
    <x v="3077"/>
    <n v="6155718"/>
    <s v="NON-PROFESSIONAL USER"/>
    <s v="0615571830706"/>
    <s v="(66) 0820292648"/>
    <s v="831193"/>
    <x v="2"/>
    <n v="62.616799999999998"/>
    <n v="1"/>
    <n v="0.17155287671232877"/>
    <m/>
    <m/>
    <n v="0"/>
    <x v="14"/>
    <n v="-62.616799999999998"/>
    <n v="-1"/>
  </r>
  <r>
    <x v="3078"/>
    <n v="6782201"/>
    <s v="RICE FOOD KIOSK"/>
    <s v="00678220140329"/>
    <s v="(66) 0830868755"/>
    <s v="831193"/>
    <x v="2"/>
    <n v="62.616799999999998"/>
    <n v="1"/>
    <n v="0.17155287671232877"/>
    <m/>
    <m/>
    <n v="0"/>
    <x v="14"/>
    <n v="-62.616799999999998"/>
    <n v="-1"/>
  </r>
  <r>
    <x v="3079"/>
    <n v="6773167"/>
    <s v="NON-PROFESSIONAL USER"/>
    <s v="00677316770706"/>
    <s v="(66) 0885789467"/>
    <s v="831193"/>
    <x v="2"/>
    <n v="62.616799999999998"/>
    <n v="1"/>
    <n v="0.17155287671232877"/>
    <m/>
    <m/>
    <n v="0"/>
    <x v="14"/>
    <n v="-62.616799999999998"/>
    <n v="-1"/>
  </r>
  <r>
    <x v="3080"/>
    <n v="50524497"/>
    <s v="OTHER STREET FOOD SHOP"/>
    <s v="05052449770328"/>
    <s v="(66) 0946394264"/>
    <s v="831193"/>
    <x v="2"/>
    <n v="62.616799999999998"/>
    <n v="1"/>
    <n v="0.17155287671232877"/>
    <m/>
    <m/>
    <n v="0"/>
    <x v="14"/>
    <n v="-62.616799999999998"/>
    <n v="-1"/>
  </r>
  <r>
    <x v="3081"/>
    <n v="50525050"/>
    <s v="NON-PROFESSIONAL USER"/>
    <s v="05052505000706"/>
    <s v="(66) 0809897542"/>
    <s v="831193"/>
    <x v="2"/>
    <n v="62.616799999999998"/>
    <n v="1"/>
    <n v="0.17155287671232877"/>
    <m/>
    <m/>
    <n v="0"/>
    <x v="14"/>
    <n v="-62.616799999999998"/>
    <n v="-1"/>
  </r>
  <r>
    <x v="3082"/>
    <n v="6795699"/>
    <s v="Self-Regist: End-User"/>
    <s v="00679569911797"/>
    <s v="(66) 0882608040"/>
    <s v="821820"/>
    <x v="1"/>
    <n v="62.616799999999998"/>
    <n v="1"/>
    <n v="0.17155287671232877"/>
    <m/>
    <m/>
    <n v="0"/>
    <x v="14"/>
    <n v="-62.616799999999998"/>
    <n v="-1"/>
  </r>
  <r>
    <x v="3083"/>
    <n v="6785351"/>
    <s v="COFFEE/DRINKS/SNACK/BAKERY SHOP"/>
    <s v="00678535130322"/>
    <s v="(66) 0931364837"/>
    <s v="831193"/>
    <x v="2"/>
    <n v="62.616799999999998"/>
    <n v="1"/>
    <n v="0.17155287671232877"/>
    <m/>
    <m/>
    <n v="0"/>
    <x v="14"/>
    <n v="-62.616799999999998"/>
    <n v="-1"/>
  </r>
  <r>
    <x v="3084"/>
    <n v="6721525"/>
    <s v="SMALL RETAIL SHOP/STALL"/>
    <s v="00672152520101"/>
    <s v="(66) 0884050958"/>
    <s v="831193"/>
    <x v="2"/>
    <n v="62.616799999999998"/>
    <n v="1"/>
    <n v="0.17155287671232877"/>
    <m/>
    <m/>
    <n v="0"/>
    <x v="14"/>
    <n v="-62.616799999999998"/>
    <n v="-1"/>
  </r>
  <r>
    <x v="3085"/>
    <n v="6790550"/>
    <s v="Self-Regist: End-User"/>
    <s v="00679055090797"/>
    <s v="(66) 0639699795"/>
    <s v="831193"/>
    <x v="2"/>
    <n v="62.616799999999998"/>
    <n v="1"/>
    <n v="0.17155287671232877"/>
    <m/>
    <m/>
    <n v="0"/>
    <x v="14"/>
    <n v="-62.616799999999998"/>
    <n v="-1"/>
  </r>
  <r>
    <x v="1659"/>
    <n v="41049388"/>
    <s v="OTHER WESTERN FOOD"/>
    <s v="4104938830315"/>
    <s v="(66) 0897557887"/>
    <s v="831193"/>
    <x v="2"/>
    <n v="62.616799999999998"/>
    <n v="1"/>
    <n v="0.17155287671232877"/>
    <m/>
    <m/>
    <n v="0"/>
    <x v="14"/>
    <n v="-62.616799999999998"/>
    <n v="-1"/>
  </r>
  <r>
    <x v="3086"/>
    <n v="6152066"/>
    <s v="NOODLE FOOD SHOP"/>
    <s v="0615206612319"/>
    <s v="(66) 0641954424"/>
    <s v="831193"/>
    <x v="2"/>
    <n v="62.616799999999998"/>
    <n v="1"/>
    <n v="0.17155287671232877"/>
    <m/>
    <m/>
    <n v="0"/>
    <x v="14"/>
    <n v="-62.616799999999998"/>
    <n v="-1"/>
  </r>
  <r>
    <x v="3087"/>
    <n v="6779083"/>
    <s v="NON-PROFESSIONAL USER"/>
    <s v="00677908310706"/>
    <s v="(66) 0890151096"/>
    <s v="831193"/>
    <x v="2"/>
    <n v="182.24299999999999"/>
    <n v="3"/>
    <n v="0.4992958904109589"/>
    <n v="119.6262"/>
    <n v="2"/>
    <n v="0.32774301369863013"/>
    <x v="43"/>
    <n v="-62.616799999999998"/>
    <n v="-1"/>
  </r>
  <r>
    <x v="3088"/>
    <n v="85022862"/>
    <s v="NON-PROFESSIONAL USER"/>
    <s v="08502286221706"/>
    <s v="(66) 0872717483"/>
    <s v="831193"/>
    <x v="2"/>
    <n v="62.616799999999998"/>
    <n v="1"/>
    <n v="0.17155287671232877"/>
    <m/>
    <m/>
    <n v="0"/>
    <x v="14"/>
    <n v="-62.616799999999998"/>
    <n v="-1"/>
  </r>
  <r>
    <x v="3089"/>
    <n v="87024696"/>
    <s v="BUTCHERY SHOP/STALL"/>
    <s v="08702469660103"/>
    <s v="(66) 0810329517"/>
    <s v="831193"/>
    <x v="2"/>
    <n v="62.616799999999998"/>
    <n v="1"/>
    <n v="0.17155287671232877"/>
    <m/>
    <m/>
    <n v="0"/>
    <x v="14"/>
    <n v="-62.616799999999998"/>
    <n v="-1"/>
  </r>
  <r>
    <x v="3090"/>
    <n v="6153339"/>
    <s v="OFFICE (GOVERNMENT SECTOR)"/>
    <s v="0615333940503"/>
    <s v="(66) 0869160484"/>
    <s v="831193"/>
    <x v="2"/>
    <n v="62.616799999999998"/>
    <n v="1"/>
    <n v="0.17155287671232877"/>
    <m/>
    <m/>
    <n v="0"/>
    <x v="14"/>
    <n v="-62.616799999999998"/>
    <n v="-1"/>
  </r>
  <r>
    <x v="3091"/>
    <n v="78017067"/>
    <s v="NON-PROFESSIONAL USER"/>
    <s v="07801706740706"/>
    <s v="(66) 0957895912"/>
    <s v="831193"/>
    <x v="2"/>
    <n v="62.616799999999998"/>
    <n v="1"/>
    <n v="0.17155287671232877"/>
    <m/>
    <m/>
    <n v="0"/>
    <x v="14"/>
    <n v="-62.616799999999998"/>
    <n v="-1"/>
  </r>
  <r>
    <x v="3092"/>
    <n v="6752506"/>
    <s v="NON-PROFESSIONAL USER"/>
    <s v="00675250620706"/>
    <s v="(66) 0971260116"/>
    <s v="821820"/>
    <x v="1"/>
    <n v="62.616799999999998"/>
    <n v="1"/>
    <n v="0.17155287671232877"/>
    <m/>
    <m/>
    <n v="0"/>
    <x v="14"/>
    <n v="-62.616799999999998"/>
    <n v="-1"/>
  </r>
  <r>
    <x v="3093"/>
    <n v="44019839"/>
    <s v="BUTCHERY SHOP/STALL"/>
    <s v="4401983940103"/>
    <s v="(66) 0949325039"/>
    <s v="831193"/>
    <x v="2"/>
    <n v="62.616799999999998"/>
    <n v="1"/>
    <n v="0.17155287671232877"/>
    <m/>
    <m/>
    <n v="0"/>
    <x v="14"/>
    <n v="-62.616799999999998"/>
    <n v="-1"/>
  </r>
  <r>
    <x v="3094"/>
    <n v="6775695"/>
    <s v="Self-Regist: End-User"/>
    <s v="00677569560797"/>
    <s v="(66) 0954907695"/>
    <s v="831193"/>
    <x v="2"/>
    <n v="62.616799999999998"/>
    <n v="1"/>
    <n v="0.17155287671232877"/>
    <m/>
    <m/>
    <n v="0"/>
    <x v="14"/>
    <n v="-62.616799999999998"/>
    <n v="-1"/>
  </r>
  <r>
    <x v="3095"/>
    <n v="6790995"/>
    <s v="NON-PROFESSIONAL USER"/>
    <s v="00679099550706"/>
    <s v="(66) 0910718477"/>
    <s v="831193"/>
    <x v="2"/>
    <n v="62.616799999999998"/>
    <n v="1"/>
    <n v="0.17155287671232877"/>
    <m/>
    <m/>
    <n v="0"/>
    <x v="14"/>
    <n v="-62.616799999999998"/>
    <n v="-1"/>
  </r>
  <r>
    <x v="3096"/>
    <n v="6090563"/>
    <s v="FOOD WHOLESALER"/>
    <s v="0609056300601"/>
    <s v="(66) 0818811288"/>
    <s v="831193"/>
    <x v="2"/>
    <n v="62.616799999999998"/>
    <n v="1"/>
    <n v="0.17155287671232877"/>
    <m/>
    <m/>
    <n v="0"/>
    <x v="14"/>
    <n v="-62.616799999999998"/>
    <n v="-1"/>
  </r>
  <r>
    <x v="3097"/>
    <n v="6726319"/>
    <s v="OTHER NON-FOOD SHOP"/>
    <s v="00672631912230"/>
    <s v="(66) 0816668599"/>
    <s v="821820"/>
    <x v="1"/>
    <n v="62.616799999999998"/>
    <n v="1"/>
    <n v="0.17155287671232877"/>
    <m/>
    <m/>
    <n v="0"/>
    <x v="14"/>
    <n v="-62.616799999999998"/>
    <n v="-1"/>
  </r>
  <r>
    <x v="2816"/>
    <n v="6725007"/>
    <s v="OTHER COMMERCIAL SERVICE"/>
    <s v="00672500711430"/>
    <s v="(66) 0850404511"/>
    <s v="831193"/>
    <x v="2"/>
    <n v="62.616799999999998"/>
    <n v="1"/>
    <n v="0.17155287671232877"/>
    <m/>
    <m/>
    <n v="0"/>
    <x v="14"/>
    <n v="-62.616799999999998"/>
    <n v="-1"/>
  </r>
  <r>
    <x v="3098"/>
    <n v="34557141"/>
    <s v="NON-PROFESSIONAL USER"/>
    <s v="03455714190706"/>
    <s v="(66) 0932707483"/>
    <s v="831193"/>
    <x v="2"/>
    <n v="62.616799999999998"/>
    <n v="1"/>
    <n v="0.17155287671232877"/>
    <m/>
    <m/>
    <n v="0"/>
    <x v="14"/>
    <n v="-62.616799999999998"/>
    <n v="-1"/>
  </r>
  <r>
    <x v="3099"/>
    <n v="41640228"/>
    <s v="THAI SPECIAL FOOD SHOP"/>
    <s v="04164022841327"/>
    <s v="(66) 0928940925"/>
    <s v="831193"/>
    <x v="2"/>
    <n v="62.616799999999998"/>
    <n v="1"/>
    <n v="0.17155287671232877"/>
    <m/>
    <m/>
    <n v="0"/>
    <x v="14"/>
    <n v="-62.616799999999998"/>
    <n v="-1"/>
  </r>
  <r>
    <x v="3100"/>
    <n v="68009094"/>
    <s v="OTHER FOOD KIOSK"/>
    <s v="6800909430331"/>
    <s v="(66) 0644864824"/>
    <s v="831193"/>
    <x v="2"/>
    <n v="62.616799999999998"/>
    <n v="1"/>
    <n v="0.17155287671232877"/>
    <m/>
    <m/>
    <n v="0"/>
    <x v="14"/>
    <n v="-62.616799999999998"/>
    <n v="-1"/>
  </r>
  <r>
    <x v="3101"/>
    <n v="6776906"/>
    <s v="NON-PROFESSIONAL USER"/>
    <s v="00677690650706"/>
    <s v="(66) 0851110497"/>
    <s v="821820"/>
    <x v="1"/>
    <n v="62.616799999999998"/>
    <n v="1"/>
    <n v="0.17155287671232877"/>
    <m/>
    <m/>
    <n v="0"/>
    <x v="14"/>
    <n v="-62.616799999999998"/>
    <n v="-1"/>
  </r>
  <r>
    <x v="3102"/>
    <n v="6172246"/>
    <s v="LAUNDRY SHOP"/>
    <s v="0617224620405"/>
    <s v="(66) 0851203595"/>
    <s v="831193"/>
    <x v="2"/>
    <n v="62.616799999999998"/>
    <n v="1"/>
    <n v="0.17155287671232877"/>
    <m/>
    <m/>
    <n v="0"/>
    <x v="14"/>
    <n v="-62.616799999999998"/>
    <n v="-1"/>
  </r>
  <r>
    <x v="3103"/>
    <n v="6770739"/>
    <s v="MAKRO STAFF"/>
    <s v="00677073920701"/>
    <s v="(66) 0846137653"/>
    <s v="831193"/>
    <x v="2"/>
    <n v="62.616799999999998"/>
    <n v="1"/>
    <n v="0.17155287671232877"/>
    <m/>
    <m/>
    <n v="0"/>
    <x v="14"/>
    <n v="-62.616799999999998"/>
    <n v="-1"/>
  </r>
  <r>
    <x v="3104"/>
    <n v="6780180"/>
    <s v="NON-PROFESSIONAL USER"/>
    <s v="00678018050706"/>
    <s v="(66) 0817659531"/>
    <s v="831193"/>
    <x v="2"/>
    <n v="62.616799999999998"/>
    <n v="1"/>
    <n v="0.17155287671232877"/>
    <m/>
    <m/>
    <n v="0"/>
    <x v="14"/>
    <n v="-62.616799999999998"/>
    <n v="-1"/>
  </r>
  <r>
    <x v="3105"/>
    <n v="6788534"/>
    <s v="Self-Regist: End-User"/>
    <s v="00678853411797"/>
    <s v="(66) 0953896105"/>
    <s v="831193"/>
    <x v="2"/>
    <n v="62.616799999999998"/>
    <n v="1"/>
    <n v="0.17155287671232877"/>
    <m/>
    <m/>
    <n v="0"/>
    <x v="14"/>
    <n v="-62.616799999999998"/>
    <n v="-1"/>
  </r>
  <r>
    <x v="3106"/>
    <n v="6778312"/>
    <s v="NON-PROFESSIONAL USER"/>
    <s v="00677831210706"/>
    <s v="(66) 0885478034"/>
    <s v="831193"/>
    <x v="2"/>
    <n v="62.616799999999998"/>
    <n v="1"/>
    <n v="0.17155287671232877"/>
    <m/>
    <m/>
    <n v="0"/>
    <x v="14"/>
    <n v="-62.616799999999998"/>
    <n v="-1"/>
  </r>
  <r>
    <x v="3107"/>
    <n v="50531111"/>
    <s v="NON-PROFESSIONAL USER"/>
    <s v="05053111180706"/>
    <s v="(66) 0937958051"/>
    <s v="831193"/>
    <x v="2"/>
    <n v="62.616799999999998"/>
    <n v="1"/>
    <n v="0.17155287671232877"/>
    <m/>
    <m/>
    <n v="0"/>
    <x v="14"/>
    <n v="-62.616799999999998"/>
    <n v="-1"/>
  </r>
  <r>
    <x v="3108"/>
    <n v="6776887"/>
    <s v="PORK PAN/BARBECUE/SUKI"/>
    <s v="00677688720317"/>
    <s v="(66) 0885475474"/>
    <s v="831193"/>
    <x v="2"/>
    <n v="62.616799999999998"/>
    <n v="1"/>
    <n v="0.17155287671232877"/>
    <m/>
    <m/>
    <n v="0"/>
    <x v="14"/>
    <n v="-62.616799999999998"/>
    <n v="-1"/>
  </r>
  <r>
    <x v="3109"/>
    <n v="23787998"/>
    <s v="SMALL RETAIL SHOP/STALL"/>
    <s v="02378799890101"/>
    <s v="(66) 0897008382"/>
    <s v="831193"/>
    <x v="2"/>
    <n v="62.616799999999998"/>
    <n v="1"/>
    <n v="0.17155287671232877"/>
    <m/>
    <m/>
    <n v="0"/>
    <x v="14"/>
    <n v="-62.616799999999998"/>
    <n v="-1"/>
  </r>
  <r>
    <x v="3110"/>
    <n v="6152492"/>
    <s v="SMALL RETAIL SHOP/STALL"/>
    <s v="0615249260101"/>
    <s v="(66) 012876911"/>
    <s v="831193"/>
    <x v="2"/>
    <n v="62.616799999999998"/>
    <n v="1"/>
    <n v="0.17155287671232877"/>
    <m/>
    <m/>
    <n v="0"/>
    <x v="14"/>
    <n v="-62.616799999999998"/>
    <n v="-1"/>
  </r>
  <r>
    <x v="3111"/>
    <n v="41034170"/>
    <s v="OTHER EDUCATIONAL INSTITUTION"/>
    <s v="04103417004511"/>
    <s v="(66) 0821851685"/>
    <s v="831193"/>
    <x v="2"/>
    <n v="62.616799999999998"/>
    <n v="1"/>
    <n v="0.17155287671232877"/>
    <m/>
    <m/>
    <n v="0"/>
    <x v="14"/>
    <n v="-62.616799999999998"/>
    <n v="-1"/>
  </r>
  <r>
    <x v="3112"/>
    <n v="6783071"/>
    <s v="NON-PROFESSIONAL USER"/>
    <s v="00678307160706"/>
    <s v="(66) 0922838324"/>
    <s v="831193"/>
    <x v="2"/>
    <n v="62.616799999999998"/>
    <n v="1"/>
    <n v="0.17155287671232877"/>
    <m/>
    <m/>
    <n v="0"/>
    <x v="14"/>
    <n v="-62.616799999999998"/>
    <n v="-1"/>
  </r>
  <r>
    <x v="3113"/>
    <n v="6732933"/>
    <s v="OTHER FOOD KIOSK"/>
    <s v="00673293300331"/>
    <s v="(66) 0861811270"/>
    <s v="831193"/>
    <x v="2"/>
    <n v="62.616799999999998"/>
    <n v="1"/>
    <n v="0.17155287671232877"/>
    <m/>
    <m/>
    <n v="0"/>
    <x v="14"/>
    <n v="-62.616799999999998"/>
    <n v="-1"/>
  </r>
  <r>
    <x v="3114"/>
    <n v="6032049"/>
    <s v="NOODLE FOOD SHOP"/>
    <s v="0603204981319"/>
    <s v="(66) 0867294656"/>
    <s v="831193"/>
    <x v="2"/>
    <n v="62.616799999999998"/>
    <n v="1"/>
    <n v="0.17155287671232877"/>
    <m/>
    <m/>
    <n v="0"/>
    <x v="14"/>
    <n v="-62.616799999999998"/>
    <n v="-1"/>
  </r>
  <r>
    <x v="3115"/>
    <n v="50017544"/>
    <s v="OTHER COMMERCIAL SERVICE"/>
    <s v="5001754480430"/>
    <s v="(66) 0817641763"/>
    <s v="831193"/>
    <x v="2"/>
    <n v="62.616799999999998"/>
    <n v="1"/>
    <n v="0.17155287671232877"/>
    <m/>
    <m/>
    <n v="0"/>
    <x v="14"/>
    <n v="-62.616799999999998"/>
    <n v="-1"/>
  </r>
  <r>
    <x v="2911"/>
    <n v="44694371"/>
    <s v="NOODLE FOOD SHOP"/>
    <s v="04469437140319"/>
    <s v="(66) 0967195284"/>
    <s v="831193"/>
    <x v="2"/>
    <n v="62.616799999999998"/>
    <n v="1"/>
    <n v="0.17155287671232877"/>
    <m/>
    <m/>
    <n v="0"/>
    <x v="14"/>
    <n v="-62.616799999999998"/>
    <n v="-1"/>
  </r>
  <r>
    <x v="3116"/>
    <n v="6115120"/>
    <s v="SMALL RETAIL SHOP/STALL"/>
    <s v="0611512062101"/>
    <m/>
    <s v="831193"/>
    <x v="2"/>
    <n v="62.616799999999998"/>
    <n v="1"/>
    <n v="0.17155287671232877"/>
    <m/>
    <m/>
    <n v="0"/>
    <x v="14"/>
    <n v="-62.616799999999998"/>
    <n v="-1"/>
  </r>
  <r>
    <x v="3117"/>
    <n v="25854884"/>
    <s v="NON-PROFESSIONAL USER"/>
    <s v="02585488480706"/>
    <s v="(66) 0925929420"/>
    <s v="831193"/>
    <x v="2"/>
    <n v="62.616799999999998"/>
    <n v="1"/>
    <n v="0.17155287671232877"/>
    <m/>
    <m/>
    <n v="0"/>
    <x v="14"/>
    <n v="-62.616799999999998"/>
    <n v="-1"/>
  </r>
  <r>
    <x v="3118"/>
    <n v="6765933"/>
    <s v="NON-PROFESSIONAL USER"/>
    <s v="00676593360706"/>
    <s v="(66) 0987977499"/>
    <s v="831193"/>
    <x v="2"/>
    <n v="62.616799999999998"/>
    <n v="1"/>
    <n v="0.17155287671232877"/>
    <m/>
    <m/>
    <n v="0"/>
    <x v="14"/>
    <n v="-62.616799999999998"/>
    <n v="-1"/>
  </r>
  <r>
    <x v="3119"/>
    <n v="6070990"/>
    <s v="MEDICAL STATION (HOSPITAL/CLINIC)"/>
    <s v="0607099000501"/>
    <s v="(66) 0882911752"/>
    <s v="831193"/>
    <x v="2"/>
    <n v="62.616799999999998"/>
    <n v="1"/>
    <n v="0.17155287671232877"/>
    <m/>
    <m/>
    <n v="0"/>
    <x v="14"/>
    <n v="-62.616799999999998"/>
    <n v="-1"/>
  </r>
  <r>
    <x v="3120"/>
    <n v="6100581"/>
    <s v="VARIETY FOOD SHOP"/>
    <s v="0610058131318"/>
    <s v="(66) 0882632839"/>
    <s v="831193"/>
    <x v="2"/>
    <n v="191.58879999999999"/>
    <n v="3"/>
    <n v="0.52490082191780818"/>
    <n v="128.97200000000001"/>
    <n v="2"/>
    <n v="0.35334794520547946"/>
    <x v="43"/>
    <n v="-62.616799999999984"/>
    <n v="-1"/>
  </r>
  <r>
    <x v="1158"/>
    <n v="6778686"/>
    <s v="NON-PROFESSIONAL USER"/>
    <s v="00677868610706"/>
    <s v="(66) 0961987794"/>
    <s v="831193"/>
    <x v="2"/>
    <n v="191.58879999999999"/>
    <n v="3"/>
    <n v="0.52490082191780818"/>
    <n v="128.97200000000001"/>
    <n v="2"/>
    <n v="0.35334794520547946"/>
    <x v="43"/>
    <n v="-62.616799999999984"/>
    <n v="-1"/>
  </r>
  <r>
    <x v="3121"/>
    <n v="6795795"/>
    <s v="Self-Regist: End-User"/>
    <s v="00679579530797"/>
    <s v="(66) 0958563053"/>
    <s v="831193"/>
    <x v="2"/>
    <n v="62.607500000000002"/>
    <n v="1"/>
    <n v="0.17152739726027397"/>
    <m/>
    <m/>
    <n v="0"/>
    <x v="14"/>
    <n v="-62.607500000000002"/>
    <n v="-1"/>
  </r>
  <r>
    <x v="3122"/>
    <n v="6788257"/>
    <s v="Self-Regist: End-User"/>
    <s v="00678825710797"/>
    <s v="(66) 0971536037"/>
    <s v="831193"/>
    <x v="2"/>
    <n v="116.82250000000001"/>
    <n v="2"/>
    <n v="0.32006164383561647"/>
    <n v="55.1402"/>
    <n v="1"/>
    <n v="0.15106904109589042"/>
    <x v="44"/>
    <n v="-61.682300000000005"/>
    <n v="-1"/>
  </r>
  <r>
    <x v="3123"/>
    <n v="6749663"/>
    <s v="THAI NORTHEASTERN FOOD"/>
    <s v="00674966341307"/>
    <s v="(66) 0909303195"/>
    <s v="831193"/>
    <x v="2"/>
    <n v="625.23379999999997"/>
    <n v="10"/>
    <n v="1.712969315068493"/>
    <n v="563.55150000000003"/>
    <n v="9"/>
    <n v="1.5439767123287673"/>
    <x v="34"/>
    <n v="-61.682299999999941"/>
    <n v="-1"/>
  </r>
  <r>
    <x v="3124"/>
    <n v="34560335"/>
    <s v="Self-Regist: End-User"/>
    <s v="03456033530797"/>
    <s v="(66) 0825085815"/>
    <s v="831193"/>
    <x v="2"/>
    <n v="60.756999999999998"/>
    <n v="1"/>
    <n v="0.16645753424657533"/>
    <m/>
    <m/>
    <n v="0"/>
    <x v="14"/>
    <n v="-60.756999999999998"/>
    <n v="-1"/>
  </r>
  <r>
    <x v="3125"/>
    <n v="6758849"/>
    <s v="NON-PROFESSIONAL USER"/>
    <s v="00675884910706"/>
    <s v="(66) 0855269417"/>
    <s v="831193"/>
    <x v="2"/>
    <n v="506.54219999999998"/>
    <n v="8"/>
    <n v="1.3877868493150685"/>
    <n v="445.7944"/>
    <n v="7"/>
    <n v="1.2213545205479452"/>
    <x v="23"/>
    <n v="-60.747799999999984"/>
    <n v="-1"/>
  </r>
  <r>
    <x v="3126"/>
    <n v="41633866"/>
    <s v="JAPANESE FOOD"/>
    <s v="04163386690310"/>
    <s v="(66) 0903217388"/>
    <s v="896160"/>
    <x v="4"/>
    <n v="60.747700000000002"/>
    <n v="1"/>
    <n v="0.16643205479452056"/>
    <m/>
    <m/>
    <n v="0"/>
    <x v="14"/>
    <n v="-60.747700000000002"/>
    <n v="-1"/>
  </r>
  <r>
    <x v="3127"/>
    <n v="6775029"/>
    <s v="ITALIAN FOOD"/>
    <s v="00677502940314"/>
    <s v="(66) 0613623699"/>
    <s v="896160"/>
    <x v="4"/>
    <n v="60.747700000000002"/>
    <n v="1"/>
    <n v="0.16643205479452056"/>
    <m/>
    <m/>
    <n v="0"/>
    <x v="14"/>
    <n v="-60.747700000000002"/>
    <n v="-1"/>
  </r>
  <r>
    <x v="3128"/>
    <n v="6779762"/>
    <s v="NON-PROFESSIONAL USER"/>
    <s v="00677976230706"/>
    <s v="(66) 0971485560"/>
    <s v="821820"/>
    <x v="1"/>
    <n v="60.747700000000002"/>
    <n v="1"/>
    <n v="0.16643205479452056"/>
    <m/>
    <m/>
    <n v="0"/>
    <x v="14"/>
    <n v="-60.747700000000002"/>
    <n v="-1"/>
  </r>
  <r>
    <x v="937"/>
    <n v="6745808"/>
    <s v="Self-Regist: End-User"/>
    <s v="00674580810797"/>
    <s v="(66) 0956819009"/>
    <s v="896160"/>
    <x v="4"/>
    <n v="60.747700000000002"/>
    <n v="1"/>
    <n v="0.16643205479452056"/>
    <m/>
    <m/>
    <n v="0"/>
    <x v="14"/>
    <n v="-60.747700000000002"/>
    <n v="-1"/>
  </r>
  <r>
    <x v="3129"/>
    <n v="6765529"/>
    <s v="Self-Regist: End-User"/>
    <s v="00676552900797"/>
    <s v="(66) 0946812089"/>
    <s v="831193"/>
    <x v="2"/>
    <n v="60.747700000000002"/>
    <n v="1"/>
    <n v="0.16643205479452056"/>
    <m/>
    <m/>
    <n v="0"/>
    <x v="14"/>
    <n v="-60.747700000000002"/>
    <n v="-1"/>
  </r>
  <r>
    <x v="3130"/>
    <n v="6794333"/>
    <s v="NON-PROFESSIONAL USER"/>
    <s v="00679433320706"/>
    <s v="(66) 0614103176"/>
    <s v="821820"/>
    <x v="1"/>
    <n v="60.747700000000002"/>
    <n v="1"/>
    <n v="0.16643205479452056"/>
    <m/>
    <m/>
    <n v="0"/>
    <x v="14"/>
    <n v="-60.747700000000002"/>
    <n v="-1"/>
  </r>
  <r>
    <x v="3131"/>
    <n v="41612263"/>
    <s v="NON-PROFESSIONAL USER"/>
    <s v="04161226350706"/>
    <s v="(66) 0864792566"/>
    <s v="831193"/>
    <x v="2"/>
    <n v="60.747700000000002"/>
    <n v="1"/>
    <n v="0.16643205479452056"/>
    <m/>
    <m/>
    <n v="0"/>
    <x v="14"/>
    <n v="-60.747700000000002"/>
    <n v="-1"/>
  </r>
  <r>
    <x v="3132"/>
    <n v="41629357"/>
    <s v="NON-PROFESSIONAL USER"/>
    <s v="04162935710706"/>
    <s v="(66) 0630398468"/>
    <s v="896160"/>
    <x v="4"/>
    <n v="60.747700000000002"/>
    <n v="1"/>
    <n v="0.16643205479452056"/>
    <m/>
    <m/>
    <n v="0"/>
    <x v="14"/>
    <n v="-60.747700000000002"/>
    <n v="-1"/>
  </r>
  <r>
    <x v="3133"/>
    <n v="6796529"/>
    <s v="Self-Regist: End-User"/>
    <s v="00679652950797"/>
    <s v="(66) 0927044505"/>
    <s v="831193"/>
    <x v="2"/>
    <n v="60.747700000000002"/>
    <n v="1"/>
    <n v="0.16643205479452056"/>
    <m/>
    <m/>
    <n v="0"/>
    <x v="14"/>
    <n v="-60.747700000000002"/>
    <n v="-1"/>
  </r>
  <r>
    <x v="3134"/>
    <n v="41042431"/>
    <s v="NON-PROFESSIONAL USER"/>
    <s v="4104243191706"/>
    <s v="(66) 0823905880"/>
    <s v="896160"/>
    <x v="4"/>
    <n v="60.747700000000002"/>
    <n v="1"/>
    <n v="0.16643205479452056"/>
    <m/>
    <m/>
    <n v="0"/>
    <x v="14"/>
    <n v="-60.747700000000002"/>
    <n v="-1"/>
  </r>
  <r>
    <x v="3135"/>
    <n v="6801122"/>
    <s v="Self-Regist: End-User"/>
    <s v="00680112200797"/>
    <s v="(66) 0948499764"/>
    <s v="896160"/>
    <x v="4"/>
    <n v="60.747700000000002"/>
    <n v="1"/>
    <n v="0.16643205479452056"/>
    <m/>
    <m/>
    <n v="0"/>
    <x v="14"/>
    <n v="-60.747700000000002"/>
    <n v="-1"/>
  </r>
  <r>
    <x v="1251"/>
    <n v="6784875"/>
    <s v="NON-PROFESSIONAL USER"/>
    <s v="00678487590706"/>
    <s v="(66) 0620255317"/>
    <s v="896160"/>
    <x v="4"/>
    <n v="60.747700000000002"/>
    <n v="1"/>
    <n v="0.16643205479452056"/>
    <m/>
    <m/>
    <n v="0"/>
    <x v="14"/>
    <n v="-60.747700000000002"/>
    <n v="-1"/>
  </r>
  <r>
    <x v="3136"/>
    <n v="52031392"/>
    <s v="SMALL RETAIL SHOP/STALL"/>
    <s v="5203139250101"/>
    <s v="(66) 0821847951"/>
    <s v="831193"/>
    <x v="2"/>
    <n v="60.747700000000002"/>
    <n v="1"/>
    <n v="0.16643205479452056"/>
    <m/>
    <m/>
    <n v="0"/>
    <x v="14"/>
    <n v="-60.747700000000002"/>
    <n v="-1"/>
  </r>
  <r>
    <x v="595"/>
    <n v="6784059"/>
    <s v="DAYPASS - END-USER"/>
    <s v="00678405960707"/>
    <s v="N/A"/>
    <s v="896160"/>
    <x v="4"/>
    <n v="60.747700000000002"/>
    <n v="1"/>
    <n v="0.16643205479452056"/>
    <m/>
    <m/>
    <n v="0"/>
    <x v="14"/>
    <n v="-60.747700000000002"/>
    <n v="-1"/>
  </r>
  <r>
    <x v="1340"/>
    <n v="50533788"/>
    <s v="Self-Regist: End-User"/>
    <s v="05053378800797"/>
    <s v="(66) 0801154497"/>
    <s v="831193"/>
    <x v="2"/>
    <n v="60.747700000000002"/>
    <n v="1"/>
    <n v="0.16643205479452056"/>
    <m/>
    <m/>
    <n v="0"/>
    <x v="14"/>
    <n v="-60.747700000000002"/>
    <n v="-1"/>
  </r>
  <r>
    <x v="3137"/>
    <n v="6771824"/>
    <s v="SMALL RETAIL SHOP/STALL"/>
    <s v="00677182450101"/>
    <s v="(66) 0870759359"/>
    <s v="831193"/>
    <x v="2"/>
    <n v="60.747700000000002"/>
    <n v="1"/>
    <n v="0.16643205479452056"/>
    <m/>
    <m/>
    <n v="0"/>
    <x v="14"/>
    <n v="-60.747700000000002"/>
    <n v="-1"/>
  </r>
  <r>
    <x v="3138"/>
    <n v="41629581"/>
    <s v="JAPANESE FOOD"/>
    <s v="04162958150310"/>
    <s v="(66) 0961978547"/>
    <s v="831193"/>
    <x v="2"/>
    <n v="60.747700000000002"/>
    <n v="1"/>
    <n v="0.16643205479452056"/>
    <m/>
    <m/>
    <n v="0"/>
    <x v="14"/>
    <n v="-60.747700000000002"/>
    <n v="-1"/>
  </r>
  <r>
    <x v="3139"/>
    <n v="6768778"/>
    <s v="NON-PROFESSIONAL USER"/>
    <s v="00676877810706"/>
    <s v="(66) 0962687571"/>
    <s v="896160"/>
    <x v="4"/>
    <n v="60.747700000000002"/>
    <n v="1"/>
    <n v="0.16643205479452056"/>
    <m/>
    <m/>
    <n v="0"/>
    <x v="14"/>
    <n v="-60.747700000000002"/>
    <n v="-1"/>
  </r>
  <r>
    <x v="3140"/>
    <n v="34550471"/>
    <s v="PORK PAN/BARBECUE/SUKI"/>
    <s v="03455047150317"/>
    <s v="(66) 0839441799"/>
    <s v="831193"/>
    <x v="2"/>
    <n v="60.747700000000002"/>
    <n v="1"/>
    <n v="0.16643205479452056"/>
    <m/>
    <m/>
    <n v="0"/>
    <x v="14"/>
    <n v="-60.747700000000002"/>
    <n v="-1"/>
  </r>
  <r>
    <x v="3141"/>
    <n v="6779392"/>
    <s v="NON-PROFESSIONAL USER"/>
    <s v="00677939260706"/>
    <s v="(66) 0831126206"/>
    <s v="831193"/>
    <x v="2"/>
    <n v="60.747700000000002"/>
    <n v="1"/>
    <n v="0.16643205479452056"/>
    <m/>
    <m/>
    <n v="0"/>
    <x v="14"/>
    <n v="-60.747700000000002"/>
    <n v="-1"/>
  </r>
  <r>
    <x v="3142"/>
    <n v="6761078"/>
    <s v="Self-Regist: End-User"/>
    <s v="00676107810797"/>
    <s v="(66) 0964198329"/>
    <s v="896160"/>
    <x v="4"/>
    <n v="60.747700000000002"/>
    <n v="1"/>
    <n v="0.16643205479452056"/>
    <m/>
    <m/>
    <n v="0"/>
    <x v="14"/>
    <n v="-60.747700000000002"/>
    <n v="-1"/>
  </r>
  <r>
    <x v="2241"/>
    <n v="6794501"/>
    <s v="Self-Regist: End-User"/>
    <s v="00679450150797"/>
    <s v="(66) 0654857930"/>
    <s v="831193"/>
    <x v="2"/>
    <n v="60.747700000000002"/>
    <n v="1"/>
    <n v="0.16643205479452056"/>
    <m/>
    <m/>
    <n v="0"/>
    <x v="14"/>
    <n v="-60.747700000000002"/>
    <n v="-1"/>
  </r>
  <r>
    <x v="3143"/>
    <n v="6719706"/>
    <s v="NON-PROFESSIONAL USER"/>
    <s v="0671970640706"/>
    <s v="(66) 0930342520"/>
    <s v="896160"/>
    <x v="4"/>
    <n v="60.747700000000002"/>
    <n v="1"/>
    <n v="0.16643205479452056"/>
    <m/>
    <m/>
    <n v="0"/>
    <x v="14"/>
    <n v="-60.747700000000002"/>
    <n v="-1"/>
  </r>
  <r>
    <x v="3144"/>
    <n v="6773117"/>
    <s v="COFFEE/DRINKS/SNACK/BAKERY SHOP"/>
    <s v="00677311790322"/>
    <s v="(66) 0994496145"/>
    <s v="831193"/>
    <x v="2"/>
    <n v="60.747700000000002"/>
    <n v="1"/>
    <n v="0.16643205479452056"/>
    <m/>
    <m/>
    <n v="0"/>
    <x v="14"/>
    <n v="-60.747700000000002"/>
    <n v="-1"/>
  </r>
  <r>
    <x v="3145"/>
    <n v="6792744"/>
    <s v="OTHER FOOD KIOSK"/>
    <s v="00679274460331"/>
    <s v="(66) 0933912929"/>
    <s v="896160"/>
    <x v="4"/>
    <n v="60.747700000000002"/>
    <n v="1"/>
    <n v="0.16643205479452056"/>
    <m/>
    <m/>
    <n v="0"/>
    <x v="14"/>
    <n v="-60.747700000000002"/>
    <n v="-1"/>
  </r>
  <r>
    <x v="3146"/>
    <n v="6751795"/>
    <s v="OTHER STREET FOOD SHOP"/>
    <s v="00675179560328"/>
    <s v="(66) 0966245480"/>
    <s v="896160"/>
    <x v="4"/>
    <n v="60.747700000000002"/>
    <n v="1"/>
    <n v="0.16643205479452056"/>
    <m/>
    <m/>
    <n v="0"/>
    <x v="14"/>
    <n v="-60.747700000000002"/>
    <n v="-1"/>
  </r>
  <r>
    <x v="3147"/>
    <n v="6774126"/>
    <s v="COFFEE/DRINKS/SNACK KIOSK"/>
    <s v="00677412650332"/>
    <s v="(66) 0948373606"/>
    <s v="831193"/>
    <x v="2"/>
    <n v="60.747700000000002"/>
    <n v="1"/>
    <n v="0.16643205479452056"/>
    <m/>
    <m/>
    <n v="0"/>
    <x v="14"/>
    <n v="-60.747700000000002"/>
    <n v="-1"/>
  </r>
  <r>
    <x v="3148"/>
    <n v="6161987"/>
    <s v="NON-PROFESSIONAL USER"/>
    <s v="0616198711706"/>
    <s v="(66) 0821916594"/>
    <s v="831193"/>
    <x v="2"/>
    <n v="60.747700000000002"/>
    <n v="1"/>
    <n v="0.16643205479452056"/>
    <m/>
    <m/>
    <n v="0"/>
    <x v="14"/>
    <n v="-60.747700000000002"/>
    <n v="-1"/>
  </r>
  <r>
    <x v="3149"/>
    <n v="6783160"/>
    <s v="NON-PROFESSIONAL USER"/>
    <s v="00678316040706"/>
    <s v="(66) 0824873582"/>
    <s v="831193"/>
    <x v="2"/>
    <n v="60.747700000000002"/>
    <n v="1"/>
    <n v="0.16643205479452056"/>
    <m/>
    <m/>
    <n v="0"/>
    <x v="14"/>
    <n v="-60.747700000000002"/>
    <n v="-1"/>
  </r>
  <r>
    <x v="3150"/>
    <n v="6747441"/>
    <s v="Self-Regist: End-User"/>
    <s v="00674744111797"/>
    <s v="(66) 0802830240"/>
    <s v="831193"/>
    <x v="2"/>
    <n v="60.747700000000002"/>
    <n v="1"/>
    <n v="0.16643205479452056"/>
    <m/>
    <m/>
    <n v="0"/>
    <x v="14"/>
    <n v="-60.747700000000002"/>
    <n v="-1"/>
  </r>
  <r>
    <x v="3151"/>
    <n v="6749060"/>
    <s v="BAKERY SHOP"/>
    <s v="00674906070321"/>
    <s v="(66) 0939499592"/>
    <s v="821820"/>
    <x v="1"/>
    <n v="60.747700000000002"/>
    <n v="1"/>
    <n v="0.16643205479452056"/>
    <m/>
    <m/>
    <n v="0"/>
    <x v="14"/>
    <n v="-60.747700000000002"/>
    <n v="-1"/>
  </r>
  <r>
    <x v="3152"/>
    <n v="6794215"/>
    <s v="Self-Regist: End-User"/>
    <s v="00679421560797"/>
    <s v="(66) 0962054652"/>
    <s v="831193"/>
    <x v="2"/>
    <n v="60.747700000000002"/>
    <n v="1"/>
    <n v="0.16643205479452056"/>
    <m/>
    <m/>
    <n v="0"/>
    <x v="14"/>
    <n v="-60.747700000000002"/>
    <n v="-1"/>
  </r>
  <r>
    <x v="3153"/>
    <n v="6791587"/>
    <s v="NON-PROFESSIONAL USER"/>
    <s v="00679158740706"/>
    <s v="(66) 0931613647"/>
    <s v="896160"/>
    <x v="4"/>
    <n v="60.747700000000002"/>
    <n v="1"/>
    <n v="0.16643205479452056"/>
    <m/>
    <m/>
    <n v="0"/>
    <x v="14"/>
    <n v="-60.747700000000002"/>
    <n v="-1"/>
  </r>
  <r>
    <x v="3154"/>
    <n v="50530537"/>
    <s v="NON-PROFESSIONAL USER"/>
    <s v="05053053740706"/>
    <s v="(66) 0985213602"/>
    <s v="896160"/>
    <x v="4"/>
    <n v="60.747700000000002"/>
    <n v="1"/>
    <n v="0.16643205479452056"/>
    <m/>
    <m/>
    <n v="0"/>
    <x v="14"/>
    <n v="-60.747700000000002"/>
    <n v="-1"/>
  </r>
  <r>
    <x v="3155"/>
    <n v="6761700"/>
    <s v="NON-PROFESSIONAL USER"/>
    <s v="00676170060706"/>
    <s v="(66) 0971451738"/>
    <s v="831193"/>
    <x v="2"/>
    <n v="60.747700000000002"/>
    <n v="1"/>
    <n v="0.16643205479452056"/>
    <m/>
    <m/>
    <n v="0"/>
    <x v="14"/>
    <n v="-60.747700000000002"/>
    <n v="-1"/>
  </r>
  <r>
    <x v="3156"/>
    <n v="6780457"/>
    <s v="Self-Regist: End-User"/>
    <s v="00678045770797"/>
    <s v="(66) 0981536736"/>
    <s v="896160"/>
    <x v="4"/>
    <n v="60.747700000000002"/>
    <n v="1"/>
    <n v="0.16643205479452056"/>
    <m/>
    <m/>
    <n v="0"/>
    <x v="14"/>
    <n v="-60.747700000000002"/>
    <n v="-1"/>
  </r>
  <r>
    <x v="3157"/>
    <n v="41645850"/>
    <s v="Self-Regist: End-User"/>
    <s v="04164585060797"/>
    <s v="(66) 0958766495"/>
    <s v="821820"/>
    <x v="1"/>
    <n v="60.747700000000002"/>
    <n v="1"/>
    <n v="0.16643205479452056"/>
    <m/>
    <m/>
    <n v="0"/>
    <x v="14"/>
    <n v="-60.747700000000002"/>
    <n v="-1"/>
  </r>
  <r>
    <x v="3158"/>
    <n v="6744032"/>
    <s v="Self-Regist: End-User"/>
    <s v="00674403240797"/>
    <s v="(66) 0992936865"/>
    <s v="831193"/>
    <x v="2"/>
    <n v="60.747700000000002"/>
    <n v="1"/>
    <n v="0.16643205479452056"/>
    <m/>
    <m/>
    <n v="0"/>
    <x v="14"/>
    <n v="-60.747700000000002"/>
    <n v="-1"/>
  </r>
  <r>
    <x v="2210"/>
    <n v="6793565"/>
    <s v="Self-Regist: End-User"/>
    <s v="00679356520797"/>
    <s v="(66) 0637953246"/>
    <s v="831193"/>
    <x v="2"/>
    <n v="60.747700000000002"/>
    <n v="1"/>
    <n v="0.16643205479452056"/>
    <m/>
    <m/>
    <n v="0"/>
    <x v="14"/>
    <n v="-60.747700000000002"/>
    <n v="-1"/>
  </r>
  <r>
    <x v="3159"/>
    <n v="122000276"/>
    <s v="NOODLE FOOD SHOP"/>
    <s v="12200027610319"/>
    <s v="(66) 0823629950"/>
    <s v="896160"/>
    <x v="4"/>
    <n v="60.747700000000002"/>
    <n v="1"/>
    <n v="0.16643205479452056"/>
    <m/>
    <m/>
    <n v="0"/>
    <x v="14"/>
    <n v="-60.747700000000002"/>
    <n v="-1"/>
  </r>
  <r>
    <x v="3160"/>
    <n v="6176069"/>
    <s v="NON-PROFESSIONAL USER"/>
    <s v="0617606900706"/>
    <s v="(66) 0818847967"/>
    <s v="821820"/>
    <x v="1"/>
    <n v="60.747700000000002"/>
    <n v="1"/>
    <n v="0.16643205479452056"/>
    <m/>
    <m/>
    <n v="0"/>
    <x v="14"/>
    <n v="-60.747700000000002"/>
    <n v="-1"/>
  </r>
  <r>
    <x v="3161"/>
    <n v="27035024"/>
    <s v="NON-PROFESSIONAL USER"/>
    <s v="2703502430706"/>
    <s v="(66) 0840611430"/>
    <s v="831193"/>
    <x v="2"/>
    <n v="60.747700000000002"/>
    <n v="1"/>
    <n v="0.16643205479452056"/>
    <m/>
    <m/>
    <n v="0"/>
    <x v="14"/>
    <n v="-60.747700000000002"/>
    <n v="-1"/>
  </r>
  <r>
    <x v="3162"/>
    <n v="52557122"/>
    <s v="Self-Regist: End-User"/>
    <s v="05255712260797"/>
    <s v="(66) 0990896649"/>
    <s v="821820"/>
    <x v="1"/>
    <n v="60.747700000000002"/>
    <n v="1"/>
    <n v="0.16643205479452056"/>
    <m/>
    <m/>
    <n v="0"/>
    <x v="14"/>
    <n v="-60.747700000000002"/>
    <n v="-1"/>
  </r>
  <r>
    <x v="3163"/>
    <n v="41636615"/>
    <s v="Self-Regist: End-User"/>
    <s v="04163661550797"/>
    <s v="(66) 0641316000"/>
    <s v="831193"/>
    <x v="2"/>
    <n v="60.747700000000002"/>
    <n v="1"/>
    <n v="0.16643205479452056"/>
    <m/>
    <m/>
    <n v="0"/>
    <x v="14"/>
    <n v="-60.747700000000002"/>
    <n v="-1"/>
  </r>
  <r>
    <x v="3164"/>
    <n v="6767491"/>
    <s v="Self-Regist: End-User"/>
    <s v="00676749100797"/>
    <s v="(66) 0622644681"/>
    <s v="831193"/>
    <x v="2"/>
    <n v="60.747700000000002"/>
    <n v="1"/>
    <n v="0.16643205479452056"/>
    <m/>
    <m/>
    <n v="0"/>
    <x v="14"/>
    <n v="-60.747700000000002"/>
    <n v="-1"/>
  </r>
  <r>
    <x v="3165"/>
    <n v="6790069"/>
    <s v="NON-PROFESSIONAL USER"/>
    <s v="00679006940706"/>
    <s v="(66) 0612972446"/>
    <s v="821820"/>
    <x v="1"/>
    <n v="60.747700000000002"/>
    <n v="1"/>
    <n v="0.16643205479452056"/>
    <m/>
    <m/>
    <n v="0"/>
    <x v="14"/>
    <n v="-60.747700000000002"/>
    <n v="-1"/>
  </r>
  <r>
    <x v="3166"/>
    <n v="6756713"/>
    <s v="PORK PAN/BARBECUE/SUKI"/>
    <s v="00675671301317"/>
    <s v="(66) 0835768131"/>
    <s v="831193"/>
    <x v="2"/>
    <n v="60.747700000000002"/>
    <n v="1"/>
    <n v="0.16643205479452056"/>
    <m/>
    <m/>
    <n v="0"/>
    <x v="14"/>
    <n v="-60.747700000000002"/>
    <n v="-1"/>
  </r>
  <r>
    <x v="3167"/>
    <n v="50521258"/>
    <s v="JAPANESE FOOD"/>
    <s v="05052125811310"/>
    <s v="(66) 0910782768"/>
    <s v="896160"/>
    <x v="4"/>
    <n v="60.747700000000002"/>
    <n v="1"/>
    <n v="0.16643205479452056"/>
    <m/>
    <m/>
    <n v="0"/>
    <x v="14"/>
    <n v="-60.747700000000002"/>
    <n v="-1"/>
  </r>
  <r>
    <x v="3168"/>
    <n v="6787648"/>
    <s v="Self-Regist: End-User"/>
    <s v="00678764830797"/>
    <s v="(66) 0614422173"/>
    <s v="831193"/>
    <x v="2"/>
    <n v="60.747700000000002"/>
    <n v="1"/>
    <n v="0.16643205479452056"/>
    <m/>
    <m/>
    <n v="0"/>
    <x v="14"/>
    <n v="-60.747700000000002"/>
    <n v="-1"/>
  </r>
  <r>
    <x v="3169"/>
    <n v="6789747"/>
    <s v="Self-Regist: End-User"/>
    <s v="00678974760797"/>
    <s v="(66) 0987902041"/>
    <s v="831193"/>
    <x v="2"/>
    <n v="60.747700000000002"/>
    <n v="1"/>
    <n v="0.16643205479452056"/>
    <m/>
    <m/>
    <n v="0"/>
    <x v="14"/>
    <n v="-60.747700000000002"/>
    <n v="-1"/>
  </r>
  <r>
    <x v="3170"/>
    <n v="6762592"/>
    <s v="JAPANESE FOOD"/>
    <s v="00676259200310"/>
    <s v="(66) 0948636353"/>
    <s v="896160"/>
    <x v="4"/>
    <n v="60.747700000000002"/>
    <n v="1"/>
    <n v="0.16643205479452056"/>
    <m/>
    <m/>
    <n v="0"/>
    <x v="14"/>
    <n v="-60.747700000000002"/>
    <n v="-1"/>
  </r>
  <r>
    <x v="3171"/>
    <n v="6799200"/>
    <s v="Self-Regist: End-User"/>
    <s v="00679920060797"/>
    <s v="(66) 0959170092"/>
    <s v="831193"/>
    <x v="2"/>
    <n v="60.747700000000002"/>
    <n v="1"/>
    <n v="0.16643205479452056"/>
    <m/>
    <m/>
    <n v="0"/>
    <x v="14"/>
    <n v="-60.747700000000002"/>
    <n v="-1"/>
  </r>
  <r>
    <x v="3172"/>
    <n v="6781743"/>
    <s v="NON-PROFESSIONAL USER"/>
    <s v="00678174310706"/>
    <s v="(66) 0930546051"/>
    <s v="821820"/>
    <x v="1"/>
    <n v="60.747700000000002"/>
    <n v="1"/>
    <n v="0.16643205479452056"/>
    <m/>
    <m/>
    <n v="0"/>
    <x v="14"/>
    <n v="-60.747700000000002"/>
    <n v="-1"/>
  </r>
  <r>
    <x v="3173"/>
    <n v="6787887"/>
    <s v="NON-PROFESSIONAL USER"/>
    <s v="00678788740706"/>
    <s v="(66) 0805600694"/>
    <s v="831193"/>
    <x v="2"/>
    <n v="60.747700000000002"/>
    <n v="1"/>
    <n v="0.16643205479452056"/>
    <m/>
    <m/>
    <n v="0"/>
    <x v="14"/>
    <n v="-60.747700000000002"/>
    <n v="-1"/>
  </r>
  <r>
    <x v="3174"/>
    <n v="6795100"/>
    <s v="Self-Regist: End-User"/>
    <s v="00679510011797"/>
    <s v="(66) 0943070130"/>
    <s v="831193"/>
    <x v="2"/>
    <n v="60.747700000000002"/>
    <n v="1"/>
    <n v="0.16643205479452056"/>
    <m/>
    <m/>
    <n v="0"/>
    <x v="14"/>
    <n v="-60.747700000000002"/>
    <n v="-1"/>
  </r>
  <r>
    <x v="3175"/>
    <n v="6781721"/>
    <s v="COFFEE/DRINKS/SNACK/BAKERY SHOP"/>
    <s v="00678172190322"/>
    <s v="(66) 0826221819"/>
    <s v="821820"/>
    <x v="1"/>
    <n v="60.747700000000002"/>
    <n v="1"/>
    <n v="0.16643205479452056"/>
    <m/>
    <m/>
    <n v="0"/>
    <x v="14"/>
    <n v="-60.747700000000002"/>
    <n v="-1"/>
  </r>
  <r>
    <x v="3176"/>
    <n v="6793015"/>
    <s v="THAI FOOD"/>
    <s v="00679301510306"/>
    <s v="(66) 0897000520"/>
    <s v="831193"/>
    <x v="2"/>
    <n v="60.747700000000002"/>
    <n v="1"/>
    <n v="0.16643205479452056"/>
    <m/>
    <m/>
    <n v="0"/>
    <x v="14"/>
    <n v="-60.747700000000002"/>
    <n v="-1"/>
  </r>
  <r>
    <x v="2987"/>
    <n v="6781478"/>
    <s v="NON-PROFESSIONAL USER"/>
    <s v="00678147820706"/>
    <s v="(66) 0972942782"/>
    <s v="896160"/>
    <x v="4"/>
    <n v="60.747700000000002"/>
    <n v="1"/>
    <n v="0.16643205479452056"/>
    <m/>
    <m/>
    <n v="0"/>
    <x v="14"/>
    <n v="-60.747700000000002"/>
    <n v="-1"/>
  </r>
  <r>
    <x v="3177"/>
    <n v="73040510"/>
    <s v="MYANMAR - OTHER"/>
    <s v="07304051021742"/>
    <s v="(66) 0991980893"/>
    <s v="831193"/>
    <x v="2"/>
    <n v="60.747700000000002"/>
    <n v="1"/>
    <n v="0.16643205479452056"/>
    <m/>
    <m/>
    <n v="0"/>
    <x v="14"/>
    <n v="-60.747700000000002"/>
    <n v="-1"/>
  </r>
  <r>
    <x v="3178"/>
    <n v="6795876"/>
    <s v="Self-Regist: End-User"/>
    <s v="00679587630797"/>
    <s v="(66) 0902715069"/>
    <s v="831193"/>
    <x v="2"/>
    <n v="60.747700000000002"/>
    <n v="1"/>
    <n v="0.16643205479452056"/>
    <m/>
    <m/>
    <n v="0"/>
    <x v="14"/>
    <n v="-60.747700000000002"/>
    <n v="-1"/>
  </r>
  <r>
    <x v="3179"/>
    <n v="6802742"/>
    <s v="Self-Regist: End-User"/>
    <s v="00680274200797"/>
    <s v="(66) 0990005662"/>
    <s v="896160"/>
    <x v="4"/>
    <n v="60.747700000000002"/>
    <n v="1"/>
    <n v="0.16643205479452056"/>
    <m/>
    <m/>
    <n v="0"/>
    <x v="14"/>
    <n v="-60.747700000000002"/>
    <n v="-1"/>
  </r>
  <r>
    <x v="3180"/>
    <n v="6771668"/>
    <s v="NON-PROFESSIONAL USER"/>
    <s v="00677166810706"/>
    <s v="(66) 0843127625"/>
    <s v="831193"/>
    <x v="2"/>
    <n v="60.747700000000002"/>
    <n v="1"/>
    <n v="0.16643205479452056"/>
    <m/>
    <m/>
    <n v="0"/>
    <x v="14"/>
    <n v="-60.747700000000002"/>
    <n v="-1"/>
  </r>
  <r>
    <x v="3181"/>
    <n v="6788442"/>
    <s v="NON-PROFESSIONAL USER"/>
    <s v="00678844230706"/>
    <s v="(66) 0946937623"/>
    <s v="831193"/>
    <x v="2"/>
    <n v="60.747700000000002"/>
    <n v="1"/>
    <n v="0.16643205479452056"/>
    <m/>
    <m/>
    <n v="0"/>
    <x v="14"/>
    <n v="-60.747700000000002"/>
    <n v="-1"/>
  </r>
  <r>
    <x v="843"/>
    <n v="41640051"/>
    <s v="NON-PROFESSIONAL USER"/>
    <s v="04164005150706"/>
    <s v="(66) 0947106560"/>
    <s v="896160"/>
    <x v="4"/>
    <n v="60.747700000000002"/>
    <n v="1"/>
    <n v="0.16643205479452056"/>
    <m/>
    <m/>
    <n v="0"/>
    <x v="14"/>
    <n v="-60.747700000000002"/>
    <n v="-1"/>
  </r>
  <r>
    <x v="3182"/>
    <n v="6787167"/>
    <s v="NON-PROFESSIONAL USER"/>
    <s v="00678716750706"/>
    <s v="(66) 0610767443"/>
    <s v="831193"/>
    <x v="2"/>
    <n v="60.747700000000002"/>
    <n v="1"/>
    <n v="0.16643205479452056"/>
    <m/>
    <m/>
    <n v="0"/>
    <x v="14"/>
    <n v="-60.747700000000002"/>
    <n v="-1"/>
  </r>
  <r>
    <x v="3183"/>
    <n v="50023539"/>
    <s v="STEAK SHOP"/>
    <s v="5002353930316"/>
    <s v="(66) 0846175494"/>
    <s v="896160"/>
    <x v="4"/>
    <n v="60.747700000000002"/>
    <n v="1"/>
    <n v="0.16643205479452056"/>
    <m/>
    <m/>
    <n v="0"/>
    <x v="14"/>
    <n v="-60.747700000000002"/>
    <n v="-1"/>
  </r>
  <r>
    <x v="3184"/>
    <n v="81023921"/>
    <s v="Self-Regist: End-User"/>
    <s v="08102392170797"/>
    <s v="(66) 0941636279"/>
    <s v="821820"/>
    <x v="1"/>
    <n v="60.747700000000002"/>
    <n v="1"/>
    <n v="0.16643205479452056"/>
    <m/>
    <m/>
    <n v="0"/>
    <x v="14"/>
    <n v="-60.747700000000002"/>
    <n v="-1"/>
  </r>
  <r>
    <x v="3185"/>
    <n v="6779433"/>
    <s v="Self-Regist: End-User"/>
    <s v="00677943310797"/>
    <s v="(66) 0616866776"/>
    <s v="821820"/>
    <x v="1"/>
    <n v="60.747700000000002"/>
    <n v="1"/>
    <n v="0.16643205479452056"/>
    <m/>
    <m/>
    <n v="0"/>
    <x v="14"/>
    <n v="-60.747700000000002"/>
    <n v="-1"/>
  </r>
  <r>
    <x v="3186"/>
    <n v="34559098"/>
    <s v="Self-Regist: End-User"/>
    <s v="03455909820797"/>
    <s v="(66) 0622956242"/>
    <s v="896160"/>
    <x v="4"/>
    <n v="60.747700000000002"/>
    <n v="1"/>
    <n v="0.16643205479452056"/>
    <m/>
    <m/>
    <n v="0"/>
    <x v="14"/>
    <n v="-60.747700000000002"/>
    <n v="-1"/>
  </r>
  <r>
    <x v="3187"/>
    <n v="52541150"/>
    <s v="Self-Regist: End-User"/>
    <s v="05254115020797"/>
    <s v="(66) 0946368288"/>
    <s v="831193"/>
    <x v="2"/>
    <n v="60.747700000000002"/>
    <n v="1"/>
    <n v="0.16643205479452056"/>
    <m/>
    <m/>
    <n v="0"/>
    <x v="14"/>
    <n v="-60.747700000000002"/>
    <n v="-1"/>
  </r>
  <r>
    <x v="3188"/>
    <n v="6728762"/>
    <s v="NON-PROFESSIONAL USER"/>
    <s v="00672876260706"/>
    <s v="(66) 0939353637"/>
    <s v="896160"/>
    <x v="4"/>
    <n v="60.747700000000002"/>
    <n v="1"/>
    <n v="0.16643205479452056"/>
    <m/>
    <m/>
    <n v="0"/>
    <x v="14"/>
    <n v="-60.747700000000002"/>
    <n v="-1"/>
  </r>
  <r>
    <x v="3189"/>
    <n v="6156358"/>
    <s v="NON-PROFESSIONAL USER"/>
    <s v="00615635871706"/>
    <s v="(66) 0835169437"/>
    <s v="896160"/>
    <x v="4"/>
    <n v="60.747700000000002"/>
    <n v="1"/>
    <n v="0.16643205479452056"/>
    <m/>
    <m/>
    <n v="0"/>
    <x v="14"/>
    <n v="-60.747700000000002"/>
    <n v="-1"/>
  </r>
  <r>
    <x v="3190"/>
    <n v="41632315"/>
    <s v="OTHER STREET FOOD SHOP"/>
    <s v="04163231511328"/>
    <s v="(66) 0869149334"/>
    <s v="896160"/>
    <x v="4"/>
    <n v="60.747700000000002"/>
    <n v="1"/>
    <n v="0.16643205479452056"/>
    <m/>
    <m/>
    <n v="0"/>
    <x v="14"/>
    <n v="-60.747700000000002"/>
    <n v="-1"/>
  </r>
  <r>
    <x v="3191"/>
    <n v="6774589"/>
    <s v="NON-PROFESSIONAL USER"/>
    <s v="00677458930706"/>
    <s v="(66) 0896025913"/>
    <s v="821820"/>
    <x v="1"/>
    <n v="60.747700000000002"/>
    <n v="1"/>
    <n v="0.16643205479452056"/>
    <m/>
    <m/>
    <n v="0"/>
    <x v="14"/>
    <n v="-60.747700000000002"/>
    <n v="-1"/>
  </r>
  <r>
    <x v="1768"/>
    <n v="41626275"/>
    <s v="NON-PROFESSIONAL USER"/>
    <s v="04162627562706"/>
    <s v="(66) 0895532397"/>
    <s v="831193"/>
    <x v="2"/>
    <n v="60.747700000000002"/>
    <n v="1"/>
    <n v="0.16643205479452056"/>
    <m/>
    <m/>
    <n v="0"/>
    <x v="14"/>
    <n v="-60.747700000000002"/>
    <n v="-1"/>
  </r>
  <r>
    <x v="3192"/>
    <n v="70043273"/>
    <s v="Self-Regist: End-User"/>
    <s v="07004327360797"/>
    <s v="(66) 0890700266"/>
    <s v="831193"/>
    <x v="2"/>
    <n v="60.747700000000002"/>
    <n v="1"/>
    <n v="0.16643205479452056"/>
    <m/>
    <m/>
    <n v="0"/>
    <x v="14"/>
    <n v="-60.747700000000002"/>
    <n v="-1"/>
  </r>
  <r>
    <x v="3193"/>
    <n v="68083670"/>
    <s v="NON-PROFESSIONAL USER"/>
    <s v="06808367020706"/>
    <s v="(66) 0927129745"/>
    <s v="831193"/>
    <x v="2"/>
    <n v="60.747700000000002"/>
    <n v="1"/>
    <n v="0.16643205479452056"/>
    <m/>
    <m/>
    <n v="0"/>
    <x v="14"/>
    <n v="-60.747700000000002"/>
    <n v="-1"/>
  </r>
  <r>
    <x v="2308"/>
    <n v="6155186"/>
    <s v="NON-PROFESSIONAL USER"/>
    <s v="0615518660706"/>
    <s v="(66) 0865868341"/>
    <s v="831193"/>
    <x v="2"/>
    <n v="60.747700000000002"/>
    <n v="1"/>
    <n v="0.16643205479452056"/>
    <m/>
    <m/>
    <n v="0"/>
    <x v="14"/>
    <n v="-60.747700000000002"/>
    <n v="-1"/>
  </r>
  <r>
    <x v="3194"/>
    <n v="6749353"/>
    <s v="NON-PROFESSIONAL USER"/>
    <s v="00674935371706"/>
    <s v="(66) 0834701641"/>
    <s v="831193"/>
    <x v="2"/>
    <n v="60.747700000000002"/>
    <n v="1"/>
    <n v="0.16643205479452056"/>
    <m/>
    <m/>
    <n v="0"/>
    <x v="14"/>
    <n v="-60.747700000000002"/>
    <n v="-1"/>
  </r>
  <r>
    <x v="3195"/>
    <n v="6756453"/>
    <s v="Self-Regist: End-User"/>
    <s v="00675645311797"/>
    <s v="0629526939"/>
    <s v="831193"/>
    <x v="2"/>
    <n v="60.747700000000002"/>
    <n v="1"/>
    <n v="0.16643205479452056"/>
    <m/>
    <m/>
    <n v="0"/>
    <x v="14"/>
    <n v="-60.747700000000002"/>
    <n v="-1"/>
  </r>
  <r>
    <x v="3196"/>
    <n v="6743332"/>
    <s v="PORK PAN/BARBECUE/SUKI"/>
    <s v="00674333220399"/>
    <s v="(66) 0619614693"/>
    <s v="831193"/>
    <x v="2"/>
    <n v="60.747700000000002"/>
    <n v="1"/>
    <n v="0.16643205479452056"/>
    <m/>
    <m/>
    <n v="0"/>
    <x v="14"/>
    <n v="-60.747700000000002"/>
    <n v="-1"/>
  </r>
  <r>
    <x v="3197"/>
    <n v="87044695"/>
    <s v="COFFEE/DRINKS/SNACK KIOSK"/>
    <s v="08704469570332"/>
    <s v="(66) 0992740643"/>
    <s v="896160"/>
    <x v="4"/>
    <n v="60.747700000000002"/>
    <n v="1"/>
    <n v="0.16643205479452056"/>
    <m/>
    <m/>
    <n v="0"/>
    <x v="14"/>
    <n v="-60.747700000000002"/>
    <n v="-1"/>
  </r>
  <r>
    <x v="3198"/>
    <n v="6763662"/>
    <s v="Self-Regist: End-User"/>
    <s v="00676366211797"/>
    <s v="(66) 0994535405"/>
    <s v="831193"/>
    <x v="2"/>
    <n v="60.747700000000002"/>
    <n v="1"/>
    <n v="0.16643205479452056"/>
    <m/>
    <m/>
    <n v="0"/>
    <x v="14"/>
    <n v="-60.747700000000002"/>
    <n v="-1"/>
  </r>
  <r>
    <x v="3199"/>
    <n v="6625614"/>
    <s v="NON-PROFESSIONAL USER"/>
    <s v="0662561471706"/>
    <s v="(66) 0899545196"/>
    <s v="896160"/>
    <x v="4"/>
    <n v="60.747700000000002"/>
    <n v="1"/>
    <n v="0.16643205479452056"/>
    <m/>
    <m/>
    <n v="0"/>
    <x v="14"/>
    <n v="-60.747700000000002"/>
    <n v="-1"/>
  </r>
  <r>
    <x v="3200"/>
    <n v="6726557"/>
    <s v="NON-PROFESSIONAL USER"/>
    <s v="00672655760706"/>
    <s v="(66) 0849499428"/>
    <s v="821820"/>
    <x v="1"/>
    <n v="60.747700000000002"/>
    <n v="1"/>
    <n v="0.16643205479452056"/>
    <m/>
    <m/>
    <n v="0"/>
    <x v="14"/>
    <n v="-60.747700000000002"/>
    <n v="-1"/>
  </r>
  <r>
    <x v="3201"/>
    <n v="6720507"/>
    <s v="COFFEE/DRINKS/SNACK KIOSK"/>
    <s v="0672050750332"/>
    <s v="(66) 0934983542"/>
    <s v="821820"/>
    <x v="1"/>
    <n v="60.747700000000002"/>
    <n v="1"/>
    <n v="0.16643205479452056"/>
    <m/>
    <m/>
    <n v="0"/>
    <x v="14"/>
    <n v="-60.747700000000002"/>
    <n v="-1"/>
  </r>
  <r>
    <x v="3202"/>
    <n v="6742896"/>
    <s v="NON-PROFESSIONAL USER"/>
    <s v="00674289620706"/>
    <s v="(66) 0843780948"/>
    <s v="896160"/>
    <x v="4"/>
    <n v="60.747700000000002"/>
    <n v="1"/>
    <n v="0.16643205479452056"/>
    <m/>
    <m/>
    <n v="0"/>
    <x v="14"/>
    <n v="-60.747700000000002"/>
    <n v="-1"/>
  </r>
  <r>
    <x v="3203"/>
    <n v="50523974"/>
    <s v="OTHER FOOD KIOSK"/>
    <s v="05052397490331"/>
    <s v="(66) 0653265296"/>
    <s v="831193"/>
    <x v="2"/>
    <n v="60.747700000000002"/>
    <n v="1"/>
    <n v="0.16643205479452056"/>
    <m/>
    <m/>
    <n v="0"/>
    <x v="14"/>
    <n v="-60.747700000000002"/>
    <n v="-1"/>
  </r>
  <r>
    <x v="3204"/>
    <n v="6169754"/>
    <s v="NON-PROFESSIONAL USER"/>
    <s v="0616975450706"/>
    <s v="(66) 0891329595"/>
    <s v="821820"/>
    <x v="1"/>
    <n v="60.747700000000002"/>
    <n v="1"/>
    <n v="0.16643205479452056"/>
    <m/>
    <m/>
    <n v="0"/>
    <x v="14"/>
    <n v="-60.747700000000002"/>
    <n v="-1"/>
  </r>
  <r>
    <x v="3205"/>
    <n v="6759324"/>
    <s v="THAI SPECIAL FOOD SHOP"/>
    <s v="00675932430327"/>
    <s v="(66) 0645525399"/>
    <s v="821820"/>
    <x v="1"/>
    <n v="60.747700000000002"/>
    <n v="1"/>
    <n v="0.16643205479452056"/>
    <m/>
    <m/>
    <n v="0"/>
    <x v="14"/>
    <n v="-60.747700000000002"/>
    <n v="-1"/>
  </r>
  <r>
    <x v="3206"/>
    <n v="6776427"/>
    <s v="THAI SPECIAL FOOD SHOP"/>
    <s v="00677642720327"/>
    <s v="(66) 0931518760"/>
    <s v="896160"/>
    <x v="4"/>
    <n v="60.747700000000002"/>
    <n v="1"/>
    <n v="0.16643205479452056"/>
    <m/>
    <m/>
    <n v="0"/>
    <x v="14"/>
    <n v="-60.747700000000002"/>
    <n v="-1"/>
  </r>
  <r>
    <x v="1003"/>
    <n v="6771469"/>
    <s v="NON-PROFESSIONAL USER"/>
    <s v="00677146950706"/>
    <s v="(66) 0910252819"/>
    <s v="896160"/>
    <x v="4"/>
    <n v="60.747700000000002"/>
    <n v="1"/>
    <n v="0.16643205479452056"/>
    <m/>
    <m/>
    <n v="0"/>
    <x v="14"/>
    <n v="-60.747700000000002"/>
    <n v="-1"/>
  </r>
  <r>
    <x v="3207"/>
    <n v="41000299"/>
    <s v="UNIVERSITY"/>
    <s v="4100029921510"/>
    <s v="(66) 0947542299"/>
    <s v="831193"/>
    <x v="2"/>
    <n v="60.747700000000002"/>
    <n v="1"/>
    <n v="0.16643205479452056"/>
    <m/>
    <m/>
    <n v="0"/>
    <x v="14"/>
    <n v="-60.747700000000002"/>
    <n v="-1"/>
  </r>
  <r>
    <x v="3208"/>
    <n v="6725489"/>
    <s v="VARIETY FOOD SHOP"/>
    <s v="00672548920318"/>
    <s v="(66) 0860221449"/>
    <s v="896160"/>
    <x v="4"/>
    <n v="60.747700000000002"/>
    <n v="1"/>
    <n v="0.16643205479452056"/>
    <m/>
    <m/>
    <n v="0"/>
    <x v="14"/>
    <n v="-60.747700000000002"/>
    <n v="-1"/>
  </r>
  <r>
    <x v="3000"/>
    <n v="50522746"/>
    <s v="THAI FOOD"/>
    <s v="05052274690306"/>
    <s v="(66) 0659615949"/>
    <s v="896160"/>
    <x v="4"/>
    <n v="60.747700000000002"/>
    <n v="1"/>
    <n v="0.16643205479452056"/>
    <m/>
    <m/>
    <n v="0"/>
    <x v="14"/>
    <n v="-60.747700000000002"/>
    <n v="-1"/>
  </r>
  <r>
    <x v="3209"/>
    <n v="6774209"/>
    <s v="FOUNDATION/ASSOCIATION/ROTARY"/>
    <s v="00677420900505"/>
    <s v="(66) 0897798087"/>
    <s v="831193"/>
    <x v="2"/>
    <n v="60.747700000000002"/>
    <n v="1"/>
    <n v="0.16643205479452056"/>
    <m/>
    <m/>
    <n v="0"/>
    <x v="14"/>
    <n v="-60.747700000000002"/>
    <n v="-1"/>
  </r>
  <r>
    <x v="3210"/>
    <n v="6748514"/>
    <s v="NON-PROFESSIONAL USER"/>
    <s v="00674851470706"/>
    <s v="(66) 0979637583"/>
    <s v="831193"/>
    <x v="2"/>
    <n v="60.747700000000002"/>
    <n v="1"/>
    <n v="0.16643205479452056"/>
    <m/>
    <m/>
    <n v="0"/>
    <x v="14"/>
    <n v="-60.747700000000002"/>
    <n v="-1"/>
  </r>
  <r>
    <x v="2346"/>
    <n v="6776113"/>
    <s v="NON-PROFESSIONAL USER"/>
    <s v="00677611340706"/>
    <s v="(66) 0861930657"/>
    <s v="831193"/>
    <x v="2"/>
    <n v="60.747700000000002"/>
    <n v="1"/>
    <n v="0.16643205479452056"/>
    <m/>
    <m/>
    <n v="0"/>
    <x v="14"/>
    <n v="-60.747700000000002"/>
    <n v="-1"/>
  </r>
  <r>
    <x v="3211"/>
    <n v="50528079"/>
    <s v="NON-PROFESSIONAL USER"/>
    <s v="05052807990706"/>
    <s v="(66) 0844843191"/>
    <s v="831193"/>
    <x v="2"/>
    <n v="60.747700000000002"/>
    <n v="1"/>
    <n v="0.16643205479452056"/>
    <m/>
    <m/>
    <n v="0"/>
    <x v="14"/>
    <n v="-60.747700000000002"/>
    <n v="-1"/>
  </r>
  <r>
    <x v="3212"/>
    <n v="120023555"/>
    <s v="OTHER STREET FOOD SHOP"/>
    <s v="12002355520328"/>
    <s v="(66) 0804446616"/>
    <s v="831193"/>
    <x v="2"/>
    <n v="60.747700000000002"/>
    <n v="1"/>
    <n v="0.16643205479452056"/>
    <m/>
    <m/>
    <n v="0"/>
    <x v="14"/>
    <n v="-60.747700000000002"/>
    <n v="-1"/>
  </r>
  <r>
    <x v="3213"/>
    <n v="34056418"/>
    <s v="NON-PROFESSIONAL USER"/>
    <s v="3405641800706"/>
    <s v="(66) 0857225079"/>
    <s v="896160"/>
    <x v="4"/>
    <n v="60.747700000000002"/>
    <n v="1"/>
    <n v="0.16643205479452056"/>
    <m/>
    <m/>
    <n v="0"/>
    <x v="14"/>
    <n v="-60.747700000000002"/>
    <n v="-1"/>
  </r>
  <r>
    <x v="3214"/>
    <n v="6769533"/>
    <s v="NON-PROFESSIONAL USER"/>
    <s v="00676953311706"/>
    <s v="(66) 0942436497"/>
    <s v="821820"/>
    <x v="1"/>
    <n v="60.747700000000002"/>
    <n v="1"/>
    <n v="0.16643205479452056"/>
    <m/>
    <m/>
    <n v="0"/>
    <x v="14"/>
    <n v="-60.747700000000002"/>
    <n v="-1"/>
  </r>
  <r>
    <x v="3215"/>
    <n v="6167270"/>
    <s v="VARIETY FOOD SHOP"/>
    <s v="0616727080318"/>
    <s v="(66) 0896371508"/>
    <s v="821820"/>
    <x v="1"/>
    <n v="60.747700000000002"/>
    <n v="1"/>
    <n v="0.16643205479452056"/>
    <m/>
    <m/>
    <n v="0"/>
    <x v="14"/>
    <n v="-60.747700000000002"/>
    <n v="-1"/>
  </r>
  <r>
    <x v="3216"/>
    <n v="41651631"/>
    <s v="Self-Regist: End-User"/>
    <s v="04165163170797"/>
    <s v="(66) 0930439099"/>
    <s v="896160"/>
    <x v="4"/>
    <n v="60.747700000000002"/>
    <n v="1"/>
    <n v="0.16643205479452056"/>
    <m/>
    <m/>
    <n v="0"/>
    <x v="14"/>
    <n v="-60.747700000000002"/>
    <n v="-1"/>
  </r>
  <r>
    <x v="3217"/>
    <n v="6729154"/>
    <s v="BUTCHERY SHOP/STALL"/>
    <s v="00672915460103"/>
    <s v="(66) 0998750980"/>
    <s v="821820"/>
    <x v="1"/>
    <n v="60.747700000000002"/>
    <n v="1"/>
    <n v="0.16643205479452056"/>
    <m/>
    <m/>
    <n v="0"/>
    <x v="14"/>
    <n v="-60.747700000000002"/>
    <n v="-1"/>
  </r>
  <r>
    <x v="3218"/>
    <n v="6771584"/>
    <s v="NON-PROFESSIONAL USER"/>
    <s v="00677158430706"/>
    <s v="(66) 0960641076"/>
    <s v="831193"/>
    <x v="2"/>
    <n v="60.747700000000002"/>
    <n v="1"/>
    <n v="0.16643205479452056"/>
    <m/>
    <m/>
    <n v="0"/>
    <x v="14"/>
    <n v="-60.747700000000002"/>
    <n v="-1"/>
  </r>
  <r>
    <x v="3219"/>
    <n v="50516479"/>
    <s v="PORK PAN/BARBECUE/SUKI"/>
    <s v="05051647911317"/>
    <s v="(66) 0850412148"/>
    <s v="821820"/>
    <x v="1"/>
    <n v="60.747700000000002"/>
    <n v="1"/>
    <n v="0.16643205479452056"/>
    <m/>
    <m/>
    <n v="0"/>
    <x v="14"/>
    <n v="-60.747700000000002"/>
    <n v="-1"/>
  </r>
  <r>
    <x v="3220"/>
    <n v="50530275"/>
    <s v="NON-PROFESSIONAL USER"/>
    <s v="05053027511706"/>
    <s v="(66) 0618014991"/>
    <s v="831193"/>
    <x v="2"/>
    <n v="60.747700000000002"/>
    <n v="1"/>
    <n v="0.16643205479452056"/>
    <m/>
    <m/>
    <n v="0"/>
    <x v="14"/>
    <n v="-60.747700000000002"/>
    <n v="-1"/>
  </r>
  <r>
    <x v="3221"/>
    <n v="41634988"/>
    <s v="RICE FOOD KIOSK"/>
    <s v="04163498810329"/>
    <s v="(66) 0622790338"/>
    <s v="831193"/>
    <x v="2"/>
    <n v="60.747700000000002"/>
    <n v="1"/>
    <n v="0.16643205479452056"/>
    <m/>
    <m/>
    <n v="0"/>
    <x v="14"/>
    <n v="-60.747700000000002"/>
    <n v="-1"/>
  </r>
  <r>
    <x v="3222"/>
    <n v="41641102"/>
    <s v="Self-Regist: End-User"/>
    <s v="04164110211797"/>
    <s v="(66) 0990991665"/>
    <s v="821820"/>
    <x v="1"/>
    <n v="60.747700000000002"/>
    <n v="1"/>
    <n v="0.16643205479452056"/>
    <m/>
    <m/>
    <n v="0"/>
    <x v="14"/>
    <n v="-60.747700000000002"/>
    <n v="-1"/>
  </r>
  <r>
    <x v="3223"/>
    <n v="6765668"/>
    <s v="Self-Regist: End-User"/>
    <s v="00676566870797"/>
    <s v="(66) 0863947484"/>
    <s v="831193"/>
    <x v="2"/>
    <n v="60.747700000000002"/>
    <n v="1"/>
    <n v="0.16643205479452056"/>
    <m/>
    <m/>
    <n v="0"/>
    <x v="14"/>
    <n v="-60.747700000000002"/>
    <n v="-1"/>
  </r>
  <r>
    <x v="3224"/>
    <n v="81017136"/>
    <s v="NON-PROFESSIONAL USER"/>
    <s v="08101713640706"/>
    <s v="(66) 0624546916"/>
    <s v="896160"/>
    <x v="4"/>
    <n v="60.747700000000002"/>
    <n v="1"/>
    <n v="0.16643205479452056"/>
    <m/>
    <m/>
    <n v="0"/>
    <x v="14"/>
    <n v="-60.747700000000002"/>
    <n v="-1"/>
  </r>
  <r>
    <x v="3225"/>
    <n v="6767954"/>
    <s v="VARIETY FOOD SHOP"/>
    <s v="00676795470706"/>
    <s v="(66) 0926231077"/>
    <s v="896160"/>
    <x v="4"/>
    <n v="60.747700000000002"/>
    <n v="1"/>
    <n v="0.16643205479452056"/>
    <m/>
    <m/>
    <n v="0"/>
    <x v="14"/>
    <n v="-60.747700000000002"/>
    <n v="-1"/>
  </r>
  <r>
    <x v="3226"/>
    <n v="50536929"/>
    <s v="THAI SPECIAL FOOD SHOP"/>
    <s v="05053692970327"/>
    <s v="(66) 0817060302"/>
    <s v="831193"/>
    <x v="2"/>
    <n v="60.747700000000002"/>
    <n v="1"/>
    <n v="0.16643205479452056"/>
    <m/>
    <m/>
    <n v="0"/>
    <x v="14"/>
    <n v="-60.747700000000002"/>
    <n v="-1"/>
  </r>
  <r>
    <x v="3227"/>
    <n v="34562696"/>
    <s v="Self-Regist: End-User"/>
    <s v="03456269620797"/>
    <s v="(66) 0834716319"/>
    <s v="831193"/>
    <x v="2"/>
    <n v="60.747700000000002"/>
    <n v="1"/>
    <n v="0.16643205479452056"/>
    <m/>
    <m/>
    <n v="0"/>
    <x v="14"/>
    <n v="-60.747700000000002"/>
    <n v="-1"/>
  </r>
  <r>
    <x v="487"/>
    <n v="6640617"/>
    <s v="NON-PROFESSIONAL USER"/>
    <s v="0664061722706"/>
    <s v="(66) 0869163076"/>
    <s v="896160"/>
    <x v="4"/>
    <n v="60.747700000000002"/>
    <n v="1"/>
    <n v="0.16643205479452056"/>
    <m/>
    <m/>
    <n v="0"/>
    <x v="14"/>
    <n v="-60.747700000000002"/>
    <n v="-1"/>
  </r>
  <r>
    <x v="3228"/>
    <n v="6778300"/>
    <s v="NON-PROFESSIONAL USER"/>
    <s v="00677830020706"/>
    <s v="(66) 0863381790"/>
    <s v="821820"/>
    <x v="1"/>
    <n v="60.747700000000002"/>
    <n v="1"/>
    <n v="0.16643205479452056"/>
    <m/>
    <m/>
    <n v="0"/>
    <x v="14"/>
    <n v="-60.747700000000002"/>
    <n v="-1"/>
  </r>
  <r>
    <x v="3229"/>
    <n v="41629714"/>
    <s v="VARIETY FOOD SHOP"/>
    <s v="04162971470318"/>
    <s v="(66) 0818787899"/>
    <s v="896160"/>
    <x v="4"/>
    <n v="60.747700000000002"/>
    <n v="1"/>
    <n v="0.16643205479452056"/>
    <m/>
    <m/>
    <n v="0"/>
    <x v="14"/>
    <n v="-60.747700000000002"/>
    <n v="-1"/>
  </r>
  <r>
    <x v="3230"/>
    <n v="6163095"/>
    <s v="MINIMART"/>
    <s v="0616309580106"/>
    <s v="(66) 0979239295"/>
    <s v="896160"/>
    <x v="4"/>
    <n v="60.747700000000002"/>
    <n v="1"/>
    <n v="0.16643205479452056"/>
    <m/>
    <m/>
    <n v="0"/>
    <x v="14"/>
    <n v="-60.747700000000002"/>
    <n v="-1"/>
  </r>
  <r>
    <x v="3231"/>
    <n v="34549723"/>
    <s v="NON-PROFESSIONAL USER"/>
    <s v="03454972390706"/>
    <s v="(66) 0940129010"/>
    <s v="831193"/>
    <x v="2"/>
    <n v="60.747700000000002"/>
    <n v="1"/>
    <n v="0.16643205479452056"/>
    <m/>
    <m/>
    <n v="0"/>
    <x v="14"/>
    <n v="-60.747700000000002"/>
    <n v="-1"/>
  </r>
  <r>
    <x v="3231"/>
    <n v="34549723"/>
    <s v="NON-PROFESSIONAL USER"/>
    <s v="03454972390706"/>
    <s v="(66) 0940129010"/>
    <s v="896160"/>
    <x v="4"/>
    <n v="60.747700000000002"/>
    <n v="1"/>
    <n v="0.16643205479452056"/>
    <m/>
    <m/>
    <n v="0"/>
    <x v="14"/>
    <n v="-60.747700000000002"/>
    <n v="-1"/>
  </r>
  <r>
    <x v="3232"/>
    <n v="9870454"/>
    <s v="Self-Regist: End-User"/>
    <s v="00987045440797"/>
    <s v="0646423329"/>
    <s v="896160"/>
    <x v="4"/>
    <n v="60.747700000000002"/>
    <n v="1"/>
    <n v="0.16643205479452056"/>
    <m/>
    <m/>
    <n v="0"/>
    <x v="14"/>
    <n v="-60.747700000000002"/>
    <n v="-1"/>
  </r>
  <r>
    <x v="3233"/>
    <n v="50528794"/>
    <s v="JAPANESE FOOD"/>
    <s v="05052879440310"/>
    <s v="(66) 0958387172"/>
    <s v="896160"/>
    <x v="4"/>
    <n v="60.747700000000002"/>
    <n v="1"/>
    <n v="0.16643205479452056"/>
    <m/>
    <m/>
    <n v="0"/>
    <x v="14"/>
    <n v="-60.747700000000002"/>
    <n v="-1"/>
  </r>
  <r>
    <x v="3234"/>
    <n v="6768148"/>
    <s v="SMALL RETAIL SHOP/STALL"/>
    <s v="00676814830101"/>
    <s v="(66) 0871876636"/>
    <s v="821820"/>
    <x v="1"/>
    <n v="60.747700000000002"/>
    <n v="1"/>
    <n v="0.16643205479452056"/>
    <m/>
    <m/>
    <n v="0"/>
    <x v="14"/>
    <n v="-60.747700000000002"/>
    <n v="-1"/>
  </r>
  <r>
    <x v="1057"/>
    <n v="6768628"/>
    <s v="NON-PROFESSIONAL USER"/>
    <s v="00676862890706"/>
    <s v="(66) 0952413456"/>
    <s v="821820"/>
    <x v="1"/>
    <n v="60.747700000000002"/>
    <n v="1"/>
    <n v="0.16643205479452056"/>
    <m/>
    <m/>
    <n v="0"/>
    <x v="14"/>
    <n v="-60.747700000000002"/>
    <n v="-1"/>
  </r>
  <r>
    <x v="825"/>
    <n v="6786473"/>
    <s v="NON-PROFESSIONAL USER"/>
    <s v="00678647360706"/>
    <s v="(66) 0831012932"/>
    <s v="896160"/>
    <x v="4"/>
    <n v="60.747700000000002"/>
    <n v="1"/>
    <n v="0.16643205479452056"/>
    <m/>
    <m/>
    <n v="0"/>
    <x v="14"/>
    <n v="-60.747700000000002"/>
    <n v="-1"/>
  </r>
  <r>
    <x v="3235"/>
    <n v="6783014"/>
    <s v="NON-PROFESSIONAL USER"/>
    <s v="00678301420706"/>
    <s v="(66) 0946353793"/>
    <s v="896160"/>
    <x v="4"/>
    <n v="60.747700000000002"/>
    <n v="1"/>
    <n v="0.16643205479452056"/>
    <m/>
    <m/>
    <n v="0"/>
    <x v="14"/>
    <n v="-60.747700000000002"/>
    <n v="-1"/>
  </r>
  <r>
    <x v="3236"/>
    <n v="6777364"/>
    <s v="NON-PROFESSIONAL USER"/>
    <s v="00677736411706"/>
    <s v="(66) 0816735963"/>
    <s v="896160"/>
    <x v="4"/>
    <n v="60.747700000000002"/>
    <n v="1"/>
    <n v="0.16643205479452056"/>
    <m/>
    <m/>
    <n v="0"/>
    <x v="14"/>
    <n v="-60.747700000000002"/>
    <n v="-1"/>
  </r>
  <r>
    <x v="3237"/>
    <n v="6795218"/>
    <s v="Self-Regist: End-User"/>
    <s v="00679521811797"/>
    <s v="(66) 0932526072"/>
    <s v="831193"/>
    <x v="2"/>
    <n v="60.747700000000002"/>
    <n v="1"/>
    <n v="0.16643205479452056"/>
    <m/>
    <m/>
    <n v="0"/>
    <x v="14"/>
    <n v="-60.747700000000002"/>
    <n v="-1"/>
  </r>
  <r>
    <x v="3238"/>
    <n v="100047989"/>
    <s v="Self-Regist: End-User"/>
    <s v="10004798940797"/>
    <s v="(66) 0631806375"/>
    <s v="831193"/>
    <x v="2"/>
    <n v="60.747700000000002"/>
    <n v="1"/>
    <n v="0.16643205479452056"/>
    <m/>
    <m/>
    <n v="0"/>
    <x v="14"/>
    <n v="-60.747700000000002"/>
    <n v="-1"/>
  </r>
  <r>
    <x v="3239"/>
    <n v="6789474"/>
    <s v="NON-PROFESSIONAL USER"/>
    <s v="00678947450706"/>
    <s v="(66) 0616259535"/>
    <s v="896160"/>
    <x v="4"/>
    <n v="60.747700000000002"/>
    <n v="1"/>
    <n v="0.16643205479452056"/>
    <m/>
    <m/>
    <n v="0"/>
    <x v="14"/>
    <n v="-60.747700000000002"/>
    <n v="-1"/>
  </r>
  <r>
    <x v="3240"/>
    <n v="303001960"/>
    <s v="NON-PROFESSIONAL USER"/>
    <s v="30300196030706"/>
    <s v="(66) 0615189964"/>
    <s v="896160"/>
    <x v="4"/>
    <n v="60.747700000000002"/>
    <n v="1"/>
    <n v="0.16643205479452056"/>
    <m/>
    <m/>
    <n v="0"/>
    <x v="14"/>
    <n v="-60.747700000000002"/>
    <n v="-1"/>
  </r>
  <r>
    <x v="3241"/>
    <n v="6781992"/>
    <s v="Self-Regist: End-User"/>
    <s v="00678199260797"/>
    <s v="(66) 0835798875"/>
    <s v="831193"/>
    <x v="2"/>
    <n v="60.747700000000002"/>
    <n v="1"/>
    <n v="0.16643205479452056"/>
    <m/>
    <m/>
    <n v="0"/>
    <x v="14"/>
    <n v="-60.747700000000002"/>
    <n v="-1"/>
  </r>
  <r>
    <x v="3242"/>
    <n v="78008088"/>
    <s v="NON-PROFESSIONAL USER"/>
    <s v="07800808860706"/>
    <s v="(66) 0654619594"/>
    <s v="831193"/>
    <x v="2"/>
    <n v="60.747700000000002"/>
    <n v="1"/>
    <n v="0.16643205479452056"/>
    <m/>
    <m/>
    <n v="0"/>
    <x v="14"/>
    <n v="-60.747700000000002"/>
    <n v="-1"/>
  </r>
  <r>
    <x v="3243"/>
    <n v="6789028"/>
    <s v="NON-PROFESSIONAL USER"/>
    <s v="00678902811706"/>
    <s v="(66) 0945556466"/>
    <s v="896160"/>
    <x v="4"/>
    <n v="60.747700000000002"/>
    <n v="1"/>
    <n v="0.16643205479452056"/>
    <m/>
    <m/>
    <n v="0"/>
    <x v="14"/>
    <n v="-60.747700000000002"/>
    <n v="-1"/>
  </r>
  <r>
    <x v="3244"/>
    <n v="3773268"/>
    <s v="Self-Regist: End-User"/>
    <s v="00377326811797"/>
    <s v="(66) 0896370575"/>
    <s v="831193"/>
    <x v="2"/>
    <n v="60.747700000000002"/>
    <n v="1"/>
    <n v="0.16643205479452056"/>
    <m/>
    <m/>
    <n v="0"/>
    <x v="14"/>
    <n v="-60.747700000000002"/>
    <n v="-1"/>
  </r>
  <r>
    <x v="3245"/>
    <n v="41014957"/>
    <s v="NON-PROFESSIONAL USER"/>
    <s v="4101495750706"/>
    <m/>
    <s v="896160"/>
    <x v="4"/>
    <n v="60.747700000000002"/>
    <n v="1"/>
    <n v="0.16643205479452056"/>
    <m/>
    <m/>
    <n v="0"/>
    <x v="14"/>
    <n v="-60.747700000000002"/>
    <n v="-1"/>
  </r>
  <r>
    <x v="3246"/>
    <n v="41635279"/>
    <s v="BAKERY SHOP"/>
    <s v="04163527940321"/>
    <s v="(66) 0933455901"/>
    <s v="831193"/>
    <x v="2"/>
    <n v="60.747700000000002"/>
    <n v="1"/>
    <n v="0.16643205479452056"/>
    <m/>
    <m/>
    <n v="0"/>
    <x v="14"/>
    <n v="-60.747700000000002"/>
    <n v="-1"/>
  </r>
  <r>
    <x v="3247"/>
    <n v="6169006"/>
    <s v="FOOD &amp; NON-FOOD WHOLESALER"/>
    <s v="0616900600604"/>
    <s v="(66) 0840417913"/>
    <s v="831193"/>
    <x v="2"/>
    <n v="60.747700000000002"/>
    <n v="1"/>
    <n v="0.16643205479452056"/>
    <m/>
    <m/>
    <n v="0"/>
    <x v="14"/>
    <n v="-60.747700000000002"/>
    <n v="-1"/>
  </r>
  <r>
    <x v="3248"/>
    <n v="34561281"/>
    <s v="NON-PROFESSIONAL USER"/>
    <s v="03456128110706"/>
    <s v="(66) 0826211977"/>
    <s v="896160"/>
    <x v="4"/>
    <n v="60.747700000000002"/>
    <n v="1"/>
    <n v="0.16643205479452056"/>
    <m/>
    <m/>
    <n v="0"/>
    <x v="14"/>
    <n v="-60.747700000000002"/>
    <n v="-1"/>
  </r>
  <r>
    <x v="3249"/>
    <n v="6771775"/>
    <s v="NON-PROFESSIONAL USER"/>
    <s v="00677177510706"/>
    <s v="(66) 0985259944"/>
    <s v="831193"/>
    <x v="2"/>
    <n v="60.747700000000002"/>
    <n v="1"/>
    <n v="0.16643205479452056"/>
    <m/>
    <m/>
    <n v="0"/>
    <x v="14"/>
    <n v="-60.747700000000002"/>
    <n v="-1"/>
  </r>
  <r>
    <x v="3250"/>
    <n v="34545482"/>
    <s v="NON-PROFESSIONAL USER"/>
    <s v="03454548220706"/>
    <s v="(66) 0926928300"/>
    <s v="896160"/>
    <x v="4"/>
    <n v="60.747700000000002"/>
    <n v="1"/>
    <n v="0.16643205479452056"/>
    <m/>
    <m/>
    <n v="0"/>
    <x v="14"/>
    <n v="-60.747700000000002"/>
    <n v="-1"/>
  </r>
  <r>
    <x v="3251"/>
    <n v="50522005"/>
    <s v="NON-PROFESSIONAL USER"/>
    <s v="05052200511706"/>
    <s v="(66) 0902784226"/>
    <s v="831193"/>
    <x v="2"/>
    <n v="60.747700000000002"/>
    <n v="1"/>
    <n v="0.16643205479452056"/>
    <m/>
    <m/>
    <n v="0"/>
    <x v="14"/>
    <n v="-60.747700000000002"/>
    <n v="-1"/>
  </r>
  <r>
    <x v="3252"/>
    <n v="6064272"/>
    <s v="SMALL RETAIL SHOP/STALL"/>
    <s v="0606427290101"/>
    <m/>
    <s v="896160"/>
    <x v="4"/>
    <n v="60.747700000000002"/>
    <n v="1"/>
    <n v="0.16643205479452056"/>
    <m/>
    <m/>
    <n v="0"/>
    <x v="14"/>
    <n v="-60.747700000000002"/>
    <n v="-1"/>
  </r>
  <r>
    <x v="3253"/>
    <n v="41620152"/>
    <s v="THAI NORTHEASTERN FOOD"/>
    <s v="04162015211307"/>
    <s v="(66) 0956945982"/>
    <s v="831193"/>
    <x v="2"/>
    <n v="60.747700000000002"/>
    <n v="1"/>
    <n v="0.16643205479452056"/>
    <m/>
    <m/>
    <n v="0"/>
    <x v="14"/>
    <n v="-60.747700000000002"/>
    <n v="-1"/>
  </r>
  <r>
    <x v="2427"/>
    <n v="6790199"/>
    <s v="NOODLE FOOD SHOP"/>
    <s v="00679019932319"/>
    <s v="(66) 0879948183"/>
    <s v="896160"/>
    <x v="4"/>
    <n v="60.747700000000002"/>
    <n v="1"/>
    <n v="0.16643205479452056"/>
    <m/>
    <m/>
    <n v="0"/>
    <x v="14"/>
    <n v="-60.747700000000002"/>
    <n v="-1"/>
  </r>
  <r>
    <x v="3254"/>
    <n v="121018136"/>
    <s v="Self-Regist: End-User"/>
    <s v="12101813680797"/>
    <s v="(66) 0855463224"/>
    <s v="821820"/>
    <x v="1"/>
    <n v="60.747700000000002"/>
    <n v="1"/>
    <n v="0.16643205479452056"/>
    <m/>
    <m/>
    <n v="0"/>
    <x v="14"/>
    <n v="-60.747700000000002"/>
    <n v="-1"/>
  </r>
  <r>
    <x v="3255"/>
    <n v="6764315"/>
    <s v="Self-Regist: End-User"/>
    <s v="00676431510797"/>
    <s v="(66) 0903284359"/>
    <s v="831193"/>
    <x v="2"/>
    <n v="60.747700000000002"/>
    <n v="1"/>
    <n v="0.16643205479452056"/>
    <m/>
    <m/>
    <n v="0"/>
    <x v="14"/>
    <n v="-60.747700000000002"/>
    <n v="-1"/>
  </r>
  <r>
    <x v="3256"/>
    <n v="6769678"/>
    <s v="PORK PAN/BARBECUE/SUKI"/>
    <s v="00676967820317"/>
    <s v="(66) 0882528674"/>
    <s v="821820"/>
    <x v="1"/>
    <n v="60.747700000000002"/>
    <n v="1"/>
    <n v="0.16643205479452056"/>
    <m/>
    <m/>
    <n v="0"/>
    <x v="14"/>
    <n v="-60.747700000000002"/>
    <n v="-1"/>
  </r>
  <r>
    <x v="3257"/>
    <n v="6792876"/>
    <s v="NON-PROFESSIONAL USER"/>
    <s v="00679287670706"/>
    <s v="(66) 0958439340"/>
    <s v="831193"/>
    <x v="2"/>
    <n v="60.747700000000002"/>
    <n v="1"/>
    <n v="0.16643205479452056"/>
    <m/>
    <m/>
    <n v="0"/>
    <x v="14"/>
    <n v="-60.747700000000002"/>
    <n v="-1"/>
  </r>
  <r>
    <x v="1941"/>
    <n v="6609968"/>
    <s v="NON-PROFESSIONAL USER"/>
    <s v="0660996870706"/>
    <m/>
    <s v="896160"/>
    <x v="4"/>
    <n v="60.747700000000002"/>
    <n v="1"/>
    <n v="0.16643205479452056"/>
    <m/>
    <m/>
    <n v="0"/>
    <x v="14"/>
    <n v="-60.747700000000002"/>
    <n v="-1"/>
  </r>
  <r>
    <x v="3258"/>
    <n v="6785628"/>
    <s v="NON-PROFESSIONAL USER"/>
    <s v="00678562850706"/>
    <s v="(66) 0645416289"/>
    <s v="831193"/>
    <x v="2"/>
    <n v="60.747700000000002"/>
    <n v="1"/>
    <n v="0.16643205479452056"/>
    <m/>
    <m/>
    <n v="0"/>
    <x v="14"/>
    <n v="-60.747700000000002"/>
    <n v="-1"/>
  </r>
  <r>
    <x v="3259"/>
    <n v="6732368"/>
    <s v="OTHER FOOD KIOSK"/>
    <s v="00673236880331"/>
    <s v="(66) 0866716136"/>
    <s v="896160"/>
    <x v="4"/>
    <n v="60.747700000000002"/>
    <n v="1"/>
    <n v="0.16643205479452056"/>
    <m/>
    <m/>
    <n v="0"/>
    <x v="14"/>
    <n v="-60.747700000000002"/>
    <n v="-1"/>
  </r>
  <r>
    <x v="3260"/>
    <n v="6137772"/>
    <s v="OTHER NON-FOOD SHOP"/>
    <s v="0613777291230"/>
    <s v="(66) 0810222700"/>
    <s v="821820"/>
    <x v="1"/>
    <n v="60.747700000000002"/>
    <n v="1"/>
    <n v="0.16643205479452056"/>
    <m/>
    <m/>
    <n v="0"/>
    <x v="14"/>
    <n v="-60.747700000000002"/>
    <n v="-1"/>
  </r>
  <r>
    <x v="3261"/>
    <n v="6729606"/>
    <s v="VARIETY FOOD SHOP"/>
    <s v="00672960660318"/>
    <s v="(66) 0986989809"/>
    <s v="831193"/>
    <x v="2"/>
    <n v="60.747700000000002"/>
    <n v="1"/>
    <n v="0.16643205479452056"/>
    <m/>
    <m/>
    <n v="0"/>
    <x v="14"/>
    <n v="-60.747700000000002"/>
    <n v="-1"/>
  </r>
  <r>
    <x v="3262"/>
    <n v="6798382"/>
    <s v="Self-Regist: End-User"/>
    <s v="00679838211797"/>
    <s v="(66) 0903255557"/>
    <s v="896160"/>
    <x v="4"/>
    <n v="60.747700000000002"/>
    <n v="1"/>
    <n v="0.16643205479452056"/>
    <m/>
    <m/>
    <n v="0"/>
    <x v="14"/>
    <n v="-60.747700000000002"/>
    <n v="-1"/>
  </r>
  <r>
    <x v="3263"/>
    <n v="6794490"/>
    <s v="Self-Regist: End-User"/>
    <s v="00679449000797"/>
    <s v="(66) 0993786363"/>
    <s v="821820"/>
    <x v="1"/>
    <n v="60.747700000000002"/>
    <n v="1"/>
    <n v="0.16643205479452056"/>
    <m/>
    <m/>
    <n v="0"/>
    <x v="14"/>
    <n v="-60.747700000000002"/>
    <n v="-1"/>
  </r>
  <r>
    <x v="3264"/>
    <n v="6741546"/>
    <s v="NON-PROFESSIONAL USER"/>
    <s v="00674154650706"/>
    <s v="(66) 0891921593"/>
    <s v="831193"/>
    <x v="2"/>
    <n v="60.747700000000002"/>
    <n v="1"/>
    <n v="0.16643205479452056"/>
    <m/>
    <m/>
    <n v="0"/>
    <x v="14"/>
    <n v="-60.747700000000002"/>
    <n v="-1"/>
  </r>
  <r>
    <x v="3265"/>
    <n v="6106859"/>
    <s v="COFFEE/DRINKS/SNACK/BAKERY SHOP"/>
    <s v="00610685901322"/>
    <s v="(66) 0812886834"/>
    <s v="821820"/>
    <x v="1"/>
    <n v="60.747700000000002"/>
    <n v="1"/>
    <n v="0.16643205479452056"/>
    <m/>
    <m/>
    <n v="0"/>
    <x v="14"/>
    <n v="-60.747700000000002"/>
    <n v="-1"/>
  </r>
  <r>
    <x v="3266"/>
    <n v="6766324"/>
    <s v="Self-Regist: End-User"/>
    <s v="00676632430797"/>
    <s v="(66) 0970479817"/>
    <s v="831193"/>
    <x v="2"/>
    <n v="60.747700000000002"/>
    <n v="1"/>
    <n v="0.16643205479452056"/>
    <m/>
    <m/>
    <n v="0"/>
    <x v="14"/>
    <n v="-60.747700000000002"/>
    <n v="-1"/>
  </r>
  <r>
    <x v="3267"/>
    <n v="6790180"/>
    <s v="Self-Regist: End-User"/>
    <s v="00679018010797"/>
    <s v="(66) 0946066663"/>
    <s v="896160"/>
    <x v="4"/>
    <n v="60.747700000000002"/>
    <n v="1"/>
    <n v="0.16643205479452056"/>
    <m/>
    <m/>
    <n v="0"/>
    <x v="14"/>
    <n v="-60.747700000000002"/>
    <n v="-1"/>
  </r>
  <r>
    <x v="3268"/>
    <n v="34542975"/>
    <s v="MAKRO STAFF"/>
    <s v="03454297530701"/>
    <s v="(66) 0885789592"/>
    <s v="831193"/>
    <x v="2"/>
    <n v="60.747700000000002"/>
    <n v="1"/>
    <n v="0.16643205479452056"/>
    <m/>
    <m/>
    <n v="0"/>
    <x v="14"/>
    <n v="-60.747700000000002"/>
    <n v="-1"/>
  </r>
  <r>
    <x v="3269"/>
    <n v="41615575"/>
    <s v="NON-PROFESSIONAL USER"/>
    <s v="04161557540706"/>
    <s v="(66) 0954468405"/>
    <s v="821820"/>
    <x v="1"/>
    <n v="60.747700000000002"/>
    <n v="1"/>
    <n v="0.16643205479452056"/>
    <m/>
    <m/>
    <n v="0"/>
    <x v="14"/>
    <n v="-60.747700000000002"/>
    <n v="-1"/>
  </r>
  <r>
    <x v="3270"/>
    <n v="6774749"/>
    <s v="NON-PROFESSIONAL USER"/>
    <s v="00677474980706"/>
    <s v="(66) 0966126855"/>
    <s v="821820"/>
    <x v="1"/>
    <n v="60.747700000000002"/>
    <n v="1"/>
    <n v="0.16643205479452056"/>
    <m/>
    <m/>
    <n v="0"/>
    <x v="14"/>
    <n v="-60.747700000000002"/>
    <n v="-1"/>
  </r>
  <r>
    <x v="3271"/>
    <n v="41618610"/>
    <s v="JAPANESE FOOD"/>
    <s v="04161861032310"/>
    <s v="(66) 0979830601"/>
    <s v="831193"/>
    <x v="2"/>
    <n v="60.747700000000002"/>
    <n v="1"/>
    <n v="0.16643205479452056"/>
    <m/>
    <m/>
    <n v="0"/>
    <x v="14"/>
    <n v="-60.747700000000002"/>
    <n v="-1"/>
  </r>
  <r>
    <x v="3272"/>
    <n v="41608978"/>
    <s v="VARIETY FOOD SHOP"/>
    <s v="04160897800318"/>
    <s v="(66) 0877869121"/>
    <s v="896160"/>
    <x v="4"/>
    <n v="60.747700000000002"/>
    <n v="1"/>
    <n v="0.16643205479452056"/>
    <m/>
    <m/>
    <n v="0"/>
    <x v="14"/>
    <n v="-60.747700000000002"/>
    <n v="-1"/>
  </r>
  <r>
    <x v="3273"/>
    <n v="67025764"/>
    <s v="SMALL RETAIL SHOP/STALL"/>
    <s v="06702576490101"/>
    <s v="(66) 0860728384"/>
    <s v="896160"/>
    <x v="4"/>
    <n v="60.747700000000002"/>
    <n v="1"/>
    <n v="0.16643205479452056"/>
    <m/>
    <m/>
    <n v="0"/>
    <x v="14"/>
    <n v="-60.747700000000002"/>
    <n v="-1"/>
  </r>
  <r>
    <x v="3274"/>
    <n v="6772621"/>
    <s v="MAKRO STAFF"/>
    <s v="00677262130701"/>
    <s v="(66) 0971918988"/>
    <s v="831193"/>
    <x v="2"/>
    <n v="60.747700000000002"/>
    <n v="1"/>
    <n v="0.16643205479452056"/>
    <m/>
    <m/>
    <n v="0"/>
    <x v="14"/>
    <n v="-60.747700000000002"/>
    <n v="-1"/>
  </r>
  <r>
    <x v="3275"/>
    <n v="34557284"/>
    <s v="Self-Regist: End-User"/>
    <s v="03455728460797"/>
    <s v="(66) 0846251919"/>
    <s v="896160"/>
    <x v="4"/>
    <n v="60.747700000000002"/>
    <n v="1"/>
    <n v="0.16643205479452056"/>
    <m/>
    <m/>
    <n v="0"/>
    <x v="14"/>
    <n v="-60.747700000000002"/>
    <n v="-1"/>
  </r>
  <r>
    <x v="2457"/>
    <n v="6774030"/>
    <s v="NON-PROFESSIONAL USER"/>
    <s v="00677403080706"/>
    <s v="(66) 0631342652"/>
    <s v="831193"/>
    <x v="2"/>
    <n v="60.747700000000002"/>
    <n v="1"/>
    <n v="0.16643205479452056"/>
    <m/>
    <m/>
    <n v="0"/>
    <x v="14"/>
    <n v="-60.747700000000002"/>
    <n v="-1"/>
  </r>
  <r>
    <x v="3276"/>
    <n v="6791015"/>
    <s v="NON-PROFESSIONAL USER"/>
    <s v="00679101500706"/>
    <s v="(66) 0932672223"/>
    <s v="831193"/>
    <x v="2"/>
    <n v="60.747700000000002"/>
    <n v="1"/>
    <n v="0.16643205479452056"/>
    <m/>
    <m/>
    <n v="0"/>
    <x v="14"/>
    <n v="-60.747700000000002"/>
    <n v="-1"/>
  </r>
  <r>
    <x v="3277"/>
    <n v="6731412"/>
    <s v="SMALL RETAIL SHOP/STALL"/>
    <s v="00673141241101"/>
    <s v="(66) 0821860055"/>
    <s v="821820"/>
    <x v="1"/>
    <n v="60.747700000000002"/>
    <n v="1"/>
    <n v="0.16643205479452056"/>
    <m/>
    <m/>
    <n v="0"/>
    <x v="14"/>
    <n v="-60.747700000000002"/>
    <n v="-1"/>
  </r>
  <r>
    <x v="3278"/>
    <n v="6780940"/>
    <s v="NON-PROFESSIONAL USER"/>
    <s v="00678094070706"/>
    <s v="(66) 0628697989"/>
    <s v="896160"/>
    <x v="4"/>
    <n v="60.747700000000002"/>
    <n v="1"/>
    <n v="0.16643205479452056"/>
    <m/>
    <m/>
    <n v="0"/>
    <x v="14"/>
    <n v="-60.747700000000002"/>
    <n v="-1"/>
  </r>
  <r>
    <x v="3279"/>
    <n v="87018931"/>
    <s v="BAKERY SHOP"/>
    <s v="08701893150321"/>
    <s v="(66) 0840400650"/>
    <s v="896160"/>
    <x v="4"/>
    <n v="60.747700000000002"/>
    <n v="1"/>
    <n v="0.16643205479452056"/>
    <m/>
    <m/>
    <n v="0"/>
    <x v="14"/>
    <n v="-60.747700000000002"/>
    <n v="-1"/>
  </r>
  <r>
    <x v="3280"/>
    <n v="6750641"/>
    <s v="VARIETY FOOD SHOP"/>
    <s v="00675064170318"/>
    <s v="(66) 0979213336"/>
    <s v="821820"/>
    <x v="1"/>
    <n v="60.747700000000002"/>
    <n v="1"/>
    <n v="0.16643205479452056"/>
    <m/>
    <m/>
    <n v="0"/>
    <x v="14"/>
    <n v="-60.747700000000002"/>
    <n v="-1"/>
  </r>
  <r>
    <x v="3281"/>
    <n v="6783553"/>
    <s v="NON-PROFESSIONAL USER"/>
    <s v="00678355370706"/>
    <s v="(66) 0828988232"/>
    <s v="821820"/>
    <x v="1"/>
    <n v="60.747700000000002"/>
    <n v="1"/>
    <n v="0.16643205479452056"/>
    <m/>
    <m/>
    <n v="0"/>
    <x v="14"/>
    <n v="-60.747700000000002"/>
    <n v="-1"/>
  </r>
  <r>
    <x v="3282"/>
    <n v="67011289"/>
    <s v="NON-PROFESSIONAL USER"/>
    <s v="6701128960706"/>
    <s v="(66) 0818287011"/>
    <s v="831193"/>
    <x v="2"/>
    <n v="60.747700000000002"/>
    <n v="1"/>
    <n v="0.16643205479452056"/>
    <m/>
    <m/>
    <n v="0"/>
    <x v="14"/>
    <n v="-60.747700000000002"/>
    <n v="-1"/>
  </r>
  <r>
    <x v="2470"/>
    <n v="41049715"/>
    <s v="NON-PROFESSIONAL USER"/>
    <s v="4104971520706"/>
    <s v="(66) 0899515204"/>
    <s v="831193"/>
    <x v="2"/>
    <n v="60.747700000000002"/>
    <n v="1"/>
    <n v="0.16643205479452056"/>
    <m/>
    <m/>
    <n v="0"/>
    <x v="14"/>
    <n v="-60.747700000000002"/>
    <n v="-1"/>
  </r>
  <r>
    <x v="3283"/>
    <n v="6764180"/>
    <s v="Self-Regist: End-User"/>
    <s v="00676418040797"/>
    <s v="(66) 0613188009"/>
    <s v="831193"/>
    <x v="2"/>
    <n v="60.747700000000002"/>
    <n v="1"/>
    <n v="0.16643205479452056"/>
    <m/>
    <m/>
    <n v="0"/>
    <x v="14"/>
    <n v="-60.747700000000002"/>
    <n v="-1"/>
  </r>
  <r>
    <x v="3284"/>
    <n v="6035375"/>
    <s v="TRAVEL AGENT"/>
    <s v="0603537521408"/>
    <s v="(66) 0818816056"/>
    <s v="831193"/>
    <x v="2"/>
    <n v="60.747700000000002"/>
    <n v="1"/>
    <n v="0.16643205479452056"/>
    <m/>
    <m/>
    <n v="0"/>
    <x v="14"/>
    <n v="-60.747700000000002"/>
    <n v="-1"/>
  </r>
  <r>
    <x v="3285"/>
    <n v="6783937"/>
    <s v="OTHER FOOD RETAIL SHOP"/>
    <s v="00678393790130"/>
    <s v="(66) 0830809564"/>
    <s v="896160"/>
    <x v="4"/>
    <n v="60.747700000000002"/>
    <n v="1"/>
    <n v="0.16643205479452056"/>
    <m/>
    <m/>
    <n v="0"/>
    <x v="14"/>
    <n v="-60.747700000000002"/>
    <n v="-1"/>
  </r>
  <r>
    <x v="3286"/>
    <n v="50537955"/>
    <s v="Self-Regist: End-User"/>
    <s v="05053795520797"/>
    <s v="(66) 0954529459"/>
    <s v="831193"/>
    <x v="2"/>
    <n v="60.747700000000002"/>
    <n v="1"/>
    <n v="0.16643205479452056"/>
    <m/>
    <m/>
    <n v="0"/>
    <x v="14"/>
    <n v="-60.747700000000002"/>
    <n v="-1"/>
  </r>
  <r>
    <x v="3287"/>
    <n v="6787905"/>
    <s v="NON-PROFESSIONAL USER"/>
    <s v="00678790540706"/>
    <s v="(66) 0613566944"/>
    <s v="821820"/>
    <x v="1"/>
    <n v="60.747700000000002"/>
    <n v="1"/>
    <n v="0.16643205479452056"/>
    <m/>
    <m/>
    <n v="0"/>
    <x v="14"/>
    <n v="-60.747700000000002"/>
    <n v="-1"/>
  </r>
  <r>
    <x v="3288"/>
    <n v="6790771"/>
    <s v="NON-PROFESSIONAL USER"/>
    <s v="00679077180706"/>
    <s v="(66) 0637932624"/>
    <s v="821820"/>
    <x v="1"/>
    <n v="60.747700000000002"/>
    <n v="1"/>
    <n v="0.16643205479452056"/>
    <m/>
    <m/>
    <n v="0"/>
    <x v="14"/>
    <n v="-60.747700000000002"/>
    <n v="-1"/>
  </r>
  <r>
    <x v="3289"/>
    <n v="23802075"/>
    <s v="SMALL RETAIL SHOP/STALL"/>
    <s v="02380207510101"/>
    <s v="(66) 0655874656"/>
    <s v="831193"/>
    <x v="2"/>
    <n v="60.747700000000002"/>
    <n v="1"/>
    <n v="0.16643205479452056"/>
    <m/>
    <m/>
    <n v="0"/>
    <x v="14"/>
    <n v="-60.747700000000002"/>
    <n v="-1"/>
  </r>
  <r>
    <x v="3290"/>
    <n v="50006009"/>
    <s v="NON-PROFESSIONAL USER"/>
    <s v="5000600970706"/>
    <s v="(66) 0896374339"/>
    <s v="831193"/>
    <x v="2"/>
    <n v="60.747700000000002"/>
    <n v="1"/>
    <n v="0.16643205479452056"/>
    <m/>
    <m/>
    <n v="0"/>
    <x v="14"/>
    <n v="-60.747700000000002"/>
    <n v="-1"/>
  </r>
  <r>
    <x v="3291"/>
    <n v="6770068"/>
    <s v="NON-PROFESSIONAL USER"/>
    <s v="00677006801706"/>
    <s v="(66) 0881811118"/>
    <s v="831193"/>
    <x v="2"/>
    <n v="60.747700000000002"/>
    <n v="1"/>
    <n v="0.16643205479452056"/>
    <m/>
    <m/>
    <n v="0"/>
    <x v="14"/>
    <n v="-60.747700000000002"/>
    <n v="-1"/>
  </r>
  <r>
    <x v="3292"/>
    <n v="100013370"/>
    <s v="THAI SPECIAL FOOD SHOP"/>
    <s v="10001337070327"/>
    <s v="(66) 0817209650"/>
    <s v="831193"/>
    <x v="2"/>
    <n v="60.747700000000002"/>
    <n v="1"/>
    <n v="0.16643205479452056"/>
    <m/>
    <m/>
    <n v="0"/>
    <x v="14"/>
    <n v="-60.747700000000002"/>
    <n v="-1"/>
  </r>
  <r>
    <x v="3293"/>
    <n v="8178007"/>
    <s v="NOODLE FOOD SHOP"/>
    <s v="0817800700319"/>
    <s v="(66) 0869726671"/>
    <s v="896160"/>
    <x v="4"/>
    <n v="60.747700000000002"/>
    <n v="1"/>
    <n v="0.16643205479452056"/>
    <m/>
    <m/>
    <n v="0"/>
    <x v="14"/>
    <n v="-60.747700000000002"/>
    <n v="-1"/>
  </r>
  <r>
    <x v="3294"/>
    <n v="69014903"/>
    <s v="SMALL RETAIL SHOP/STALL"/>
    <s v="6901490310101"/>
    <s v="(66) 0812750443"/>
    <s v="831193"/>
    <x v="2"/>
    <n v="60.747700000000002"/>
    <n v="1"/>
    <n v="0.16643205479452056"/>
    <m/>
    <m/>
    <n v="0"/>
    <x v="14"/>
    <n v="-60.747700000000002"/>
    <n v="-1"/>
  </r>
  <r>
    <x v="3295"/>
    <n v="50530012"/>
    <s v="SMALL RETAIL SHOP/STALL"/>
    <s v="05053001200101"/>
    <s v="(66) 0869106161"/>
    <s v="821820"/>
    <x v="1"/>
    <n v="60.747700000000002"/>
    <n v="1"/>
    <n v="0.16643205479452056"/>
    <m/>
    <m/>
    <n v="0"/>
    <x v="14"/>
    <n v="-60.747700000000002"/>
    <n v="-1"/>
  </r>
  <r>
    <x v="3296"/>
    <n v="6783917"/>
    <s v="SMALL RETAIL SHOP/STALL"/>
    <s v="00678391710101"/>
    <s v="(66) 0644864824"/>
    <s v="831193"/>
    <x v="2"/>
    <n v="60.747700000000002"/>
    <n v="1"/>
    <n v="0.16643205479452056"/>
    <m/>
    <m/>
    <n v="0"/>
    <x v="14"/>
    <n v="-60.747700000000002"/>
    <n v="-1"/>
  </r>
  <r>
    <x v="3297"/>
    <n v="41643704"/>
    <s v="NON-PROFESSIONAL USER"/>
    <s v="04164370430706"/>
    <s v="(66) 0627920620"/>
    <s v="831193"/>
    <x v="2"/>
    <n v="60.747700000000002"/>
    <n v="1"/>
    <n v="0.16643205479452056"/>
    <m/>
    <m/>
    <n v="0"/>
    <x v="14"/>
    <n v="-60.747700000000002"/>
    <n v="-1"/>
  </r>
  <r>
    <x v="3298"/>
    <n v="6798176"/>
    <s v="Self-Regist: End-User"/>
    <s v="00679817680797"/>
    <s v="(66) 0622638441"/>
    <s v="831193"/>
    <x v="2"/>
    <n v="60.747700000000002"/>
    <n v="1"/>
    <n v="0.16643205479452056"/>
    <m/>
    <m/>
    <n v="0"/>
    <x v="14"/>
    <n v="-60.747700000000002"/>
    <n v="-1"/>
  </r>
  <r>
    <x v="3299"/>
    <n v="15945558"/>
    <s v="Self-Regist: End-User"/>
    <s v="01594555810797"/>
    <s v="(66) 0922431223"/>
    <s v="831193"/>
    <x v="2"/>
    <n v="60.747700000000002"/>
    <n v="1"/>
    <n v="0.16643205479452056"/>
    <m/>
    <m/>
    <n v="0"/>
    <x v="14"/>
    <n v="-60.747700000000002"/>
    <n v="-1"/>
  </r>
  <r>
    <x v="3300"/>
    <n v="50012710"/>
    <s v="SMALL RETAIL SHOP/STALL"/>
    <s v="5001271011101"/>
    <s v="(66) 0650031390"/>
    <s v="896160"/>
    <x v="4"/>
    <n v="60.747700000000002"/>
    <n v="1"/>
    <n v="0.16643205479452056"/>
    <m/>
    <m/>
    <n v="0"/>
    <x v="14"/>
    <n v="-60.747700000000002"/>
    <n v="-1"/>
  </r>
  <r>
    <x v="3301"/>
    <n v="6733425"/>
    <s v="BUTCHERY SHOP/STALL"/>
    <s v="00673342550103"/>
    <s v="(66) 0850343916"/>
    <s v="896160"/>
    <x v="4"/>
    <n v="60.747700000000002"/>
    <n v="1"/>
    <n v="0.16643205479452056"/>
    <m/>
    <m/>
    <n v="0"/>
    <x v="14"/>
    <n v="-60.747700000000002"/>
    <n v="-1"/>
  </r>
  <r>
    <x v="3302"/>
    <n v="23008622"/>
    <s v="NON-PROFESSIONAL USER"/>
    <s v="2300862230706"/>
    <s v="(66) 0815956519"/>
    <s v="896160"/>
    <x v="4"/>
    <n v="60.747700000000002"/>
    <n v="1"/>
    <n v="0.16643205479452056"/>
    <m/>
    <m/>
    <n v="0"/>
    <x v="14"/>
    <n v="-60.747700000000002"/>
    <n v="-1"/>
  </r>
  <r>
    <x v="3303"/>
    <n v="52029790"/>
    <s v="NON-PROFESSIONAL USER"/>
    <s v="5202979030706"/>
    <s v="(66) 0896363633"/>
    <s v="821820"/>
    <x v="1"/>
    <n v="60.747700000000002"/>
    <n v="1"/>
    <n v="0.16643205479452056"/>
    <m/>
    <m/>
    <n v="0"/>
    <x v="14"/>
    <n v="-60.747700000000002"/>
    <n v="-1"/>
  </r>
  <r>
    <x v="3304"/>
    <n v="41645951"/>
    <s v="Self-Regist: End-User"/>
    <s v="04164595130797"/>
    <s v="(66) 0856524312"/>
    <s v="831193"/>
    <x v="2"/>
    <n v="60.747700000000002"/>
    <n v="1"/>
    <n v="0.16643205479452056"/>
    <m/>
    <m/>
    <n v="0"/>
    <x v="14"/>
    <n v="-60.747700000000002"/>
    <n v="-1"/>
  </r>
  <r>
    <x v="3033"/>
    <n v="41054294"/>
    <s v="NON-PROFESSIONAL USER"/>
    <s v="4105429430706"/>
    <s v="(66) 0850382399"/>
    <s v="821820"/>
    <x v="1"/>
    <n v="60.747700000000002"/>
    <n v="1"/>
    <n v="0.16643205479452056"/>
    <m/>
    <m/>
    <n v="0"/>
    <x v="14"/>
    <n v="-60.747700000000002"/>
    <n v="-1"/>
  </r>
  <r>
    <x v="3305"/>
    <n v="41646989"/>
    <s v="Self-Regist: End-User"/>
    <s v="04164698910797"/>
    <s v="(66) 0831523663"/>
    <s v="896160"/>
    <x v="4"/>
    <n v="60.747700000000002"/>
    <n v="1"/>
    <n v="0.16643205479452056"/>
    <m/>
    <m/>
    <n v="0"/>
    <x v="14"/>
    <n v="-60.747700000000002"/>
    <n v="-1"/>
  </r>
  <r>
    <x v="1619"/>
    <n v="6723882"/>
    <s v="BUTCHERY SHOP/STALL"/>
    <s v="00672388200103"/>
    <s v="(66) 0904680979"/>
    <s v="831193"/>
    <x v="2"/>
    <n v="60.747700000000002"/>
    <n v="1"/>
    <n v="0.16643205479452056"/>
    <m/>
    <m/>
    <n v="0"/>
    <x v="14"/>
    <n v="-60.747700000000002"/>
    <n v="-1"/>
  </r>
  <r>
    <x v="3306"/>
    <n v="6784348"/>
    <s v="Self-Regist: End-User"/>
    <s v="00678434830797"/>
    <s v="(66) 0624539246"/>
    <s v="831193"/>
    <x v="2"/>
    <n v="60.747700000000002"/>
    <n v="1"/>
    <n v="0.16643205479452056"/>
    <m/>
    <m/>
    <n v="0"/>
    <x v="14"/>
    <n v="-60.747700000000002"/>
    <n v="-1"/>
  </r>
  <r>
    <x v="3307"/>
    <n v="6782251"/>
    <s v="NON-PROFESSIONAL USER"/>
    <s v="00678225120706"/>
    <s v="(66) 0863175367"/>
    <s v="831193"/>
    <x v="2"/>
    <n v="60.747700000000002"/>
    <n v="1"/>
    <n v="0.16643205479452056"/>
    <m/>
    <m/>
    <n v="0"/>
    <x v="14"/>
    <n v="-60.747700000000002"/>
    <n v="-1"/>
  </r>
  <r>
    <x v="3308"/>
    <n v="6792814"/>
    <s v="Self-Regist: End-User"/>
    <s v="00679281411797"/>
    <s v="(66) 0972857299"/>
    <s v="831193"/>
    <x v="2"/>
    <n v="60.747700000000002"/>
    <n v="1"/>
    <n v="0.16643205479452056"/>
    <m/>
    <m/>
    <n v="0"/>
    <x v="14"/>
    <n v="-60.747700000000002"/>
    <n v="-1"/>
  </r>
  <r>
    <x v="3309"/>
    <n v="6777693"/>
    <s v="OTHER FOOD KIOSK"/>
    <s v="00677769310331"/>
    <s v="(66) 0946166662"/>
    <s v="831193"/>
    <x v="2"/>
    <n v="60.747700000000002"/>
    <n v="1"/>
    <n v="0.16643205479452056"/>
    <m/>
    <m/>
    <n v="0"/>
    <x v="14"/>
    <n v="-60.747700000000002"/>
    <n v="-1"/>
  </r>
  <r>
    <x v="3310"/>
    <n v="6161286"/>
    <s v="VARIETY FOOD SHOP"/>
    <s v="0616128650318"/>
    <s v="(66) 0853595975"/>
    <s v="831193"/>
    <x v="2"/>
    <n v="60.747700000000002"/>
    <n v="1"/>
    <n v="0.16643205479452056"/>
    <m/>
    <m/>
    <n v="0"/>
    <x v="14"/>
    <n v="-60.747700000000002"/>
    <n v="-1"/>
  </r>
  <r>
    <x v="3311"/>
    <n v="6171794"/>
    <s v="HOTEL &amp; RESORT ( A )"/>
    <s v="0617179420304"/>
    <s v="(66) 0882512004"/>
    <s v="831193"/>
    <x v="2"/>
    <n v="60.747700000000002"/>
    <n v="1"/>
    <n v="0.16643205479452056"/>
    <m/>
    <m/>
    <n v="0"/>
    <x v="14"/>
    <n v="-60.747700000000002"/>
    <n v="-1"/>
  </r>
  <r>
    <x v="3312"/>
    <n v="6089132"/>
    <s v="SMALL RETAIL SHOP/STALL"/>
    <s v="0608913210101"/>
    <m/>
    <s v="896160"/>
    <x v="4"/>
    <n v="60.747700000000002"/>
    <n v="1"/>
    <n v="0.16643205479452056"/>
    <m/>
    <m/>
    <n v="0"/>
    <x v="14"/>
    <n v="-60.747700000000002"/>
    <n v="-1"/>
  </r>
  <r>
    <x v="3313"/>
    <n v="50529549"/>
    <s v="COFFEE/DRINKS/SNACK/BAKERY SHOP"/>
    <s v="05052954960322"/>
    <s v="(66) 0805036022"/>
    <s v="821820"/>
    <x v="1"/>
    <n v="60.747700000000002"/>
    <n v="1"/>
    <n v="0.16643205479452056"/>
    <m/>
    <m/>
    <n v="0"/>
    <x v="14"/>
    <n v="-60.747700000000002"/>
    <n v="-1"/>
  </r>
  <r>
    <x v="3314"/>
    <n v="303003343"/>
    <s v="COFFEE/DRINKS/SNACK/BAKERY SHOP"/>
    <s v="30300334350322"/>
    <s v="(66) 0979239877"/>
    <s v="896160"/>
    <x v="4"/>
    <n v="60.747700000000002"/>
    <n v="1"/>
    <n v="0.16643205479452056"/>
    <m/>
    <m/>
    <n v="0"/>
    <x v="14"/>
    <n v="-60.747700000000002"/>
    <n v="-1"/>
  </r>
  <r>
    <x v="3315"/>
    <n v="303003632"/>
    <s v="THAI FOOD"/>
    <s v="30300363230306"/>
    <s v="(66) 0912999585"/>
    <s v="821820"/>
    <x v="1"/>
    <n v="60.747700000000002"/>
    <n v="1"/>
    <n v="0.16643205479452056"/>
    <m/>
    <m/>
    <n v="0"/>
    <x v="14"/>
    <n v="-60.747700000000002"/>
    <n v="-1"/>
  </r>
  <r>
    <x v="3316"/>
    <n v="155011790"/>
    <s v="OTHER COMMERCIAL SERVICE"/>
    <s v="15501179041430"/>
    <s v="(66) 0858456222"/>
    <s v="821820"/>
    <x v="1"/>
    <n v="60.747700000000002"/>
    <n v="1"/>
    <n v="0.16643205479452056"/>
    <m/>
    <m/>
    <n v="0"/>
    <x v="14"/>
    <n v="-60.747700000000002"/>
    <n v="-1"/>
  </r>
  <r>
    <x v="3317"/>
    <n v="6789843"/>
    <s v="OTHER FOOD KIOSK"/>
    <s v="00678984311331"/>
    <s v="(66) 0849499909"/>
    <s v="831193"/>
    <x v="2"/>
    <n v="60.747700000000002"/>
    <n v="1"/>
    <n v="0.16643205479452056"/>
    <m/>
    <m/>
    <n v="0"/>
    <x v="14"/>
    <n v="-60.747700000000002"/>
    <n v="-1"/>
  </r>
  <r>
    <x v="3318"/>
    <n v="6736749"/>
    <s v="EXPORTER"/>
    <s v="00673674930606"/>
    <s v="(66) 0864114738"/>
    <s v="821820"/>
    <x v="1"/>
    <n v="60.747700000000002"/>
    <n v="1"/>
    <n v="0.16643205479452056"/>
    <m/>
    <m/>
    <n v="0"/>
    <x v="14"/>
    <n v="-60.747700000000002"/>
    <n v="-1"/>
  </r>
  <r>
    <x v="802"/>
    <n v="6759015"/>
    <s v="OTHER COMMERCIAL SERVICE"/>
    <s v="00675901590430"/>
    <s v="(66) 0939474254"/>
    <s v="831193"/>
    <x v="2"/>
    <n v="60.747700000000002"/>
    <n v="1"/>
    <n v="0.16643205479452056"/>
    <m/>
    <m/>
    <n v="0"/>
    <x v="14"/>
    <n v="-60.747700000000002"/>
    <n v="-1"/>
  </r>
  <r>
    <x v="3319"/>
    <n v="6785634"/>
    <s v="HOTEL &amp; RESORT ( B )"/>
    <s v="00678563480303"/>
    <s v="(66) 0610852888"/>
    <s v="896160"/>
    <x v="4"/>
    <n v="60.747700000000002"/>
    <n v="1"/>
    <n v="0.16643205479452056"/>
    <m/>
    <m/>
    <n v="0"/>
    <x v="14"/>
    <n v="-60.747700000000002"/>
    <n v="-1"/>
  </r>
  <r>
    <x v="3320"/>
    <n v="6768303"/>
    <s v="CHINESE FOOD"/>
    <s v="00676830340308"/>
    <s v="(66) 0644988535"/>
    <s v="831193"/>
    <x v="2"/>
    <n v="60.747700000000002"/>
    <n v="1"/>
    <n v="0.16643205479452056"/>
    <m/>
    <m/>
    <n v="0"/>
    <x v="14"/>
    <n v="-60.747700000000002"/>
    <n v="-1"/>
  </r>
  <r>
    <x v="3321"/>
    <n v="19898409"/>
    <s v="COFFEE/DRINKS/SNACK/BAKERY SHOP"/>
    <s v="01989840950322"/>
    <s v="(66) 0818128928"/>
    <s v="831193"/>
    <x v="2"/>
    <n v="60.747700000000002"/>
    <n v="1"/>
    <n v="0.16643205479452056"/>
    <m/>
    <m/>
    <n v="0"/>
    <x v="14"/>
    <n v="-60.747700000000002"/>
    <n v="-1"/>
  </r>
  <r>
    <x v="3322"/>
    <n v="6773860"/>
    <s v="THAI FOOD"/>
    <s v="00677386011306"/>
    <s v="(66) 0625626997"/>
    <s v="821820"/>
    <x v="1"/>
    <n v="60.747700000000002"/>
    <n v="1"/>
    <n v="0.16643205479452056"/>
    <m/>
    <m/>
    <n v="0"/>
    <x v="14"/>
    <n v="-60.747700000000002"/>
    <n v="-1"/>
  </r>
  <r>
    <x v="3323"/>
    <n v="6788234"/>
    <s v="HOTEL &amp; RESORT ( B )"/>
    <s v="00678823460303"/>
    <s v="(66) 0982065993"/>
    <s v="896160"/>
    <x v="4"/>
    <n v="60.747700000000002"/>
    <n v="1"/>
    <n v="0.16643205479452056"/>
    <m/>
    <m/>
    <n v="0"/>
    <x v="14"/>
    <n v="-60.747700000000002"/>
    <n v="-1"/>
  </r>
  <r>
    <x v="3324"/>
    <n v="6768528"/>
    <s v="BAKERY SHOP"/>
    <s v="00676852840321"/>
    <s v="(66) 0865905551"/>
    <s v="831193"/>
    <x v="2"/>
    <n v="60.747700000000002"/>
    <n v="1"/>
    <n v="0.16643205479452056"/>
    <m/>
    <m/>
    <n v="0"/>
    <x v="14"/>
    <n v="-60.747700000000002"/>
    <n v="-1"/>
  </r>
  <r>
    <x v="3325"/>
    <n v="6782939"/>
    <s v="ITALIAN FOOD"/>
    <s v="00678293990314"/>
    <s v="(66) 0821897404"/>
    <s v="821820"/>
    <x v="1"/>
    <n v="60.747700000000002"/>
    <n v="1"/>
    <n v="0.16643205479452056"/>
    <m/>
    <m/>
    <n v="0"/>
    <x v="14"/>
    <n v="-60.747700000000002"/>
    <n v="-1"/>
  </r>
  <r>
    <x v="3326"/>
    <n v="41627972"/>
    <s v="SMALL RETAIL SHOP/STALL"/>
    <s v="04162797210101"/>
    <s v="(66) 0825612984"/>
    <s v="831193"/>
    <x v="2"/>
    <n v="60.747700000000002"/>
    <n v="1"/>
    <n v="0.16643205479452056"/>
    <m/>
    <m/>
    <n v="0"/>
    <x v="14"/>
    <n v="-60.747700000000002"/>
    <n v="-1"/>
  </r>
  <r>
    <x v="3327"/>
    <n v="6768922"/>
    <s v="OTHER EDUCATIONAL INSTITUTION"/>
    <s v="00676892260511"/>
    <s v="(66) 0933060718"/>
    <s v="896160"/>
    <x v="4"/>
    <n v="60.747700000000002"/>
    <n v="1"/>
    <n v="0.16643205479452056"/>
    <m/>
    <m/>
    <n v="0"/>
    <x v="14"/>
    <n v="-60.747700000000002"/>
    <n v="-1"/>
  </r>
  <r>
    <x v="3042"/>
    <n v="41644799"/>
    <s v="NON-PROFESSIONAL USER"/>
    <s v="04164479950706"/>
    <s v="(66) 0961421469"/>
    <s v="896160"/>
    <x v="4"/>
    <n v="60.747700000000002"/>
    <n v="1"/>
    <n v="0.16643205479452056"/>
    <m/>
    <m/>
    <n v="0"/>
    <x v="14"/>
    <n v="-60.747700000000002"/>
    <n v="-1"/>
  </r>
  <r>
    <x v="3328"/>
    <n v="6161526"/>
    <s v="NON-PROFESSIONAL USER"/>
    <s v="0616152670706"/>
    <s v="(66) 0863930139"/>
    <s v="896160"/>
    <x v="4"/>
    <n v="60.747700000000002"/>
    <n v="1"/>
    <n v="0.16643205479452056"/>
    <m/>
    <m/>
    <n v="0"/>
    <x v="14"/>
    <n v="-60.747700000000002"/>
    <n v="-1"/>
  </r>
  <r>
    <x v="1200"/>
    <n v="303002580"/>
    <s v="NON-PROFESSIONAL USER"/>
    <s v="30300258070706"/>
    <s v="(66) 0835826618"/>
    <s v="896160"/>
    <x v="4"/>
    <n v="60.747700000000002"/>
    <n v="1"/>
    <n v="0.16643205479452056"/>
    <m/>
    <m/>
    <n v="0"/>
    <x v="14"/>
    <n v="-60.747700000000002"/>
    <n v="-1"/>
  </r>
  <r>
    <x v="3329"/>
    <n v="6054085"/>
    <s v="SMALL RETAIL SHOP/STALL"/>
    <s v="0605408560101"/>
    <s v="(66) 0958587472"/>
    <s v="831193"/>
    <x v="2"/>
    <n v="60.747700000000002"/>
    <n v="1"/>
    <n v="0.16643205479452056"/>
    <m/>
    <m/>
    <n v="0"/>
    <x v="14"/>
    <n v="-60.747700000000002"/>
    <n v="-1"/>
  </r>
  <r>
    <x v="3330"/>
    <n v="6733995"/>
    <s v="THAI FOOD"/>
    <s v="00673399530306"/>
    <s v="(66) 0895575521"/>
    <s v="821820"/>
    <x v="1"/>
    <n v="60.747700000000002"/>
    <n v="1"/>
    <n v="0.16643205479452056"/>
    <m/>
    <m/>
    <n v="0"/>
    <x v="14"/>
    <n v="-60.747700000000002"/>
    <n v="-1"/>
  </r>
  <r>
    <x v="3331"/>
    <n v="6732789"/>
    <s v="APARTMENT/DORMITORY"/>
    <s v="00673278960301"/>
    <s v="(66) 0885510155"/>
    <s v="896160"/>
    <x v="4"/>
    <n v="60.747700000000002"/>
    <n v="1"/>
    <n v="0.16643205479452056"/>
    <m/>
    <m/>
    <n v="0"/>
    <x v="14"/>
    <n v="-60.747700000000002"/>
    <n v="-1"/>
  </r>
  <r>
    <x v="3332"/>
    <n v="6730832"/>
    <s v="THAI NORTHEASTERN FOOD"/>
    <s v="00673083220307"/>
    <s v="(66) 0622430501"/>
    <s v="896160"/>
    <x v="4"/>
    <n v="60.747700000000002"/>
    <n v="1"/>
    <n v="0.16643205479452056"/>
    <m/>
    <m/>
    <n v="0"/>
    <x v="14"/>
    <n v="-60.747700000000002"/>
    <n v="-1"/>
  </r>
  <r>
    <x v="3333"/>
    <n v="6765825"/>
    <s v="NON-PROFESSIONAL USER"/>
    <s v="00676582530706"/>
    <s v="(66) 0826222182"/>
    <s v="896160"/>
    <x v="4"/>
    <n v="60.747700000000002"/>
    <n v="1"/>
    <n v="0.16643205479452056"/>
    <m/>
    <m/>
    <n v="0"/>
    <x v="14"/>
    <n v="-60.747700000000002"/>
    <n v="-1"/>
  </r>
  <r>
    <x v="3334"/>
    <n v="6793062"/>
    <s v="NON-PROFESSIONAL USER"/>
    <s v="00679306210706"/>
    <s v="(66) 0813563395"/>
    <s v="896160"/>
    <x v="4"/>
    <n v="60.747700000000002"/>
    <n v="1"/>
    <n v="0.16643205479452056"/>
    <m/>
    <m/>
    <n v="0"/>
    <x v="14"/>
    <n v="-60.747700000000002"/>
    <n v="-1"/>
  </r>
  <r>
    <x v="3335"/>
    <n v="6771304"/>
    <s v="Self-Regist: End-User"/>
    <s v="00677130450797"/>
    <s v="(66) 0897006611"/>
    <s v="831193"/>
    <x v="2"/>
    <n v="60.747700000000002"/>
    <n v="1"/>
    <n v="0.16643205479452056"/>
    <m/>
    <m/>
    <n v="0"/>
    <x v="14"/>
    <n v="-60.747700000000002"/>
    <n v="-1"/>
  </r>
  <r>
    <x v="3336"/>
    <n v="120048703"/>
    <s v="Self-Regist: End-User"/>
    <s v="12004870321797"/>
    <s v="(66) 0645842582"/>
    <s v="831193"/>
    <x v="2"/>
    <n v="60.747700000000002"/>
    <n v="1"/>
    <n v="0.16643205479452056"/>
    <m/>
    <m/>
    <n v="0"/>
    <x v="14"/>
    <n v="-60.747700000000002"/>
    <n v="-1"/>
  </r>
  <r>
    <x v="3337"/>
    <n v="6798091"/>
    <s v="Self-Regist: End-User"/>
    <s v="00679809170797"/>
    <s v="(66) 0987636276"/>
    <s v="896160"/>
    <x v="4"/>
    <n v="60.747700000000002"/>
    <n v="1"/>
    <n v="0.16643205479452056"/>
    <m/>
    <m/>
    <n v="0"/>
    <x v="14"/>
    <n v="-60.747700000000002"/>
    <n v="-1"/>
  </r>
  <r>
    <x v="3338"/>
    <n v="6797514"/>
    <s v="Self-Regist: End-User"/>
    <s v="00679751430797"/>
    <s v="(66) 0648786790"/>
    <s v="896160"/>
    <x v="4"/>
    <n v="60.747700000000002"/>
    <n v="1"/>
    <n v="0.16643205479452056"/>
    <m/>
    <m/>
    <n v="0"/>
    <x v="14"/>
    <n v="-60.747700000000002"/>
    <n v="-1"/>
  </r>
  <r>
    <x v="3339"/>
    <n v="6758302"/>
    <s v="Self-Regist: End-User"/>
    <s v="00675830250797"/>
    <s v="(66) 0875774982"/>
    <s v="831193"/>
    <x v="2"/>
    <n v="60.747700000000002"/>
    <n v="1"/>
    <n v="0.16643205479452056"/>
    <m/>
    <m/>
    <n v="0"/>
    <x v="14"/>
    <n v="-60.747700000000002"/>
    <n v="-1"/>
  </r>
  <r>
    <x v="3340"/>
    <n v="6793155"/>
    <s v="NON-PROFESSIONAL USER"/>
    <s v="00679315500706"/>
    <s v="(66) 0923999852"/>
    <s v="831193"/>
    <x v="2"/>
    <n v="60.747700000000002"/>
    <n v="1"/>
    <n v="0.16643205479452056"/>
    <m/>
    <m/>
    <n v="0"/>
    <x v="14"/>
    <n v="-60.747700000000002"/>
    <n v="-1"/>
  </r>
  <r>
    <x v="3341"/>
    <n v="89018700"/>
    <s v="COFFEE/DRINKS/SNACK/BAKERY SHOP"/>
    <s v="08901870030322"/>
    <s v="(66) 0893245026"/>
    <s v="831193"/>
    <x v="2"/>
    <n v="60.747700000000002"/>
    <n v="1"/>
    <n v="0.16643205479452056"/>
    <m/>
    <m/>
    <n v="0"/>
    <x v="14"/>
    <n v="-60.747700000000002"/>
    <n v="-1"/>
  </r>
  <r>
    <x v="3342"/>
    <n v="53257524"/>
    <s v="NON-PROFESSIONAL USER"/>
    <s v="05325752460706"/>
    <s v="(66) 0651193828"/>
    <s v="831193"/>
    <x v="2"/>
    <n v="60.747700000000002"/>
    <n v="1"/>
    <n v="0.16643205479452056"/>
    <m/>
    <m/>
    <n v="0"/>
    <x v="14"/>
    <n v="-60.747700000000002"/>
    <n v="-1"/>
  </r>
  <r>
    <x v="3343"/>
    <n v="87044950"/>
    <s v="NON-PROFESSIONAL USER"/>
    <s v="08704495070706"/>
    <s v="(66) 0954920329"/>
    <s v="831193"/>
    <x v="2"/>
    <n v="60.747700000000002"/>
    <n v="1"/>
    <n v="0.16643205479452056"/>
    <m/>
    <m/>
    <n v="0"/>
    <x v="14"/>
    <n v="-60.747700000000002"/>
    <n v="-1"/>
  </r>
  <r>
    <x v="3344"/>
    <n v="6790910"/>
    <s v="NON-PROFESSIONAL USER"/>
    <s v="00679091020706"/>
    <s v="(66) 0644635641"/>
    <s v="821820"/>
    <x v="1"/>
    <n v="60.747700000000002"/>
    <n v="1"/>
    <n v="0.16643205479452056"/>
    <m/>
    <m/>
    <n v="0"/>
    <x v="14"/>
    <n v="-60.747700000000002"/>
    <n v="-1"/>
  </r>
  <r>
    <x v="3345"/>
    <n v="41643391"/>
    <s v="NON-PROFESSIONAL USER"/>
    <s v="04164339111706"/>
    <s v="(66) 0931715309"/>
    <s v="831193"/>
    <x v="2"/>
    <n v="60.747700000000002"/>
    <n v="1"/>
    <n v="0.16643205479452056"/>
    <m/>
    <m/>
    <n v="0"/>
    <x v="14"/>
    <n v="-60.747700000000002"/>
    <n v="-1"/>
  </r>
  <r>
    <x v="3346"/>
    <n v="6747957"/>
    <s v="Self-Regist: End-User"/>
    <s v="00674795720797"/>
    <s v="(66) 0918519100"/>
    <s v="896160"/>
    <x v="4"/>
    <n v="60.747700000000002"/>
    <n v="1"/>
    <n v="0.16643205479452056"/>
    <m/>
    <m/>
    <n v="0"/>
    <x v="14"/>
    <n v="-60.747700000000002"/>
    <n v="-1"/>
  </r>
  <r>
    <x v="3347"/>
    <n v="6781173"/>
    <s v="NON-PROFESSIONAL USER"/>
    <s v="00678117350706"/>
    <s v="(66) 0935917517"/>
    <s v="831193"/>
    <x v="2"/>
    <n v="60.747700000000002"/>
    <n v="1"/>
    <n v="0.16643205479452056"/>
    <m/>
    <m/>
    <n v="0"/>
    <x v="14"/>
    <n v="-60.747700000000002"/>
    <n v="-1"/>
  </r>
  <r>
    <x v="3348"/>
    <n v="6142514"/>
    <s v="MINIMART"/>
    <s v="0614251400106"/>
    <m/>
    <s v="831193"/>
    <x v="2"/>
    <n v="60.747700000000002"/>
    <n v="1"/>
    <n v="0.16643205479452056"/>
    <m/>
    <m/>
    <n v="0"/>
    <x v="14"/>
    <n v="-60.747700000000002"/>
    <n v="-1"/>
  </r>
  <r>
    <x v="3349"/>
    <n v="6122756"/>
    <s v="OTHER NON-FOOD SHOP"/>
    <s v="0612275670230"/>
    <m/>
    <s v="831193"/>
    <x v="2"/>
    <n v="60.747700000000002"/>
    <n v="1"/>
    <n v="0.16643205479452056"/>
    <m/>
    <m/>
    <n v="0"/>
    <x v="14"/>
    <n v="-60.747700000000002"/>
    <n v="-1"/>
  </r>
  <r>
    <x v="3350"/>
    <n v="6152978"/>
    <s v="NOODLE FOOD KIOSK"/>
    <s v="0615297812320"/>
    <s v="(66) 0895587049"/>
    <s v="831193"/>
    <x v="2"/>
    <n v="60.747700000000002"/>
    <n v="1"/>
    <n v="0.16643205479452056"/>
    <m/>
    <m/>
    <n v="0"/>
    <x v="14"/>
    <n v="-60.747700000000002"/>
    <n v="-1"/>
  </r>
  <r>
    <x v="3351"/>
    <n v="6767489"/>
    <s v="Self-Regist: End-User"/>
    <s v="00676748990797"/>
    <s v="(66) 0632232246"/>
    <s v="831193"/>
    <x v="2"/>
    <n v="60.747700000000002"/>
    <n v="1"/>
    <n v="0.16643205479452056"/>
    <m/>
    <m/>
    <n v="0"/>
    <x v="14"/>
    <n v="-60.747700000000002"/>
    <n v="-1"/>
  </r>
  <r>
    <x v="3352"/>
    <n v="6157049"/>
    <s v="NON-PROFESSIONAL USER"/>
    <s v="0615704960706"/>
    <s v="(66) 0903164746"/>
    <s v="821820"/>
    <x v="1"/>
    <n v="60.747700000000002"/>
    <n v="1"/>
    <n v="0.16643205479452056"/>
    <m/>
    <m/>
    <n v="0"/>
    <x v="14"/>
    <n v="-60.747700000000002"/>
    <n v="-1"/>
  </r>
  <r>
    <x v="3353"/>
    <n v="6781461"/>
    <s v="Self-Regist: End-User"/>
    <s v="00678146111797"/>
    <s v="(66) 0648190294"/>
    <s v="821820"/>
    <x v="1"/>
    <n v="60.747700000000002"/>
    <n v="1"/>
    <n v="0.16643205479452056"/>
    <m/>
    <m/>
    <n v="0"/>
    <x v="14"/>
    <n v="-60.747700000000002"/>
    <n v="-1"/>
  </r>
  <r>
    <x v="3354"/>
    <n v="6781981"/>
    <s v="NON-PROFESSIONAL USER"/>
    <s v="00678198111706"/>
    <s v="(66) 0625562544"/>
    <s v="831193"/>
    <x v="2"/>
    <n v="60.747700000000002"/>
    <n v="1"/>
    <n v="0.16643205479452056"/>
    <m/>
    <m/>
    <n v="0"/>
    <x v="14"/>
    <n v="-60.747700000000002"/>
    <n v="-1"/>
  </r>
  <r>
    <x v="2598"/>
    <n v="6103705"/>
    <s v="SCHOOL/COLLEGE"/>
    <s v="0610370590509"/>
    <s v="(66) 0614018429"/>
    <s v="821820"/>
    <x v="1"/>
    <n v="60.747700000000002"/>
    <n v="1"/>
    <n v="0.16643205479452056"/>
    <m/>
    <m/>
    <n v="0"/>
    <x v="14"/>
    <n v="-60.747700000000002"/>
    <n v="-1"/>
  </r>
  <r>
    <x v="3355"/>
    <n v="50012268"/>
    <s v="NON-PROFESSIONAL USER"/>
    <s v="5001226830706"/>
    <s v="(66) 0812874850"/>
    <s v="831193"/>
    <x v="2"/>
    <n v="60.747700000000002"/>
    <n v="1"/>
    <n v="0.16643205479452056"/>
    <m/>
    <m/>
    <n v="0"/>
    <x v="14"/>
    <n v="-60.747700000000002"/>
    <n v="-1"/>
  </r>
  <r>
    <x v="3356"/>
    <n v="6740851"/>
    <s v="NON-PROFESSIONAL USER"/>
    <s v="00674085151706"/>
    <s v="(66) 0932744882"/>
    <s v="831193"/>
    <x v="2"/>
    <n v="60.747700000000002"/>
    <n v="1"/>
    <n v="0.16643205479452056"/>
    <m/>
    <m/>
    <n v="0"/>
    <x v="14"/>
    <n v="-60.747700000000002"/>
    <n v="-1"/>
  </r>
  <r>
    <x v="3356"/>
    <n v="6740851"/>
    <s v="NON-PROFESSIONAL USER"/>
    <s v="00674085151706"/>
    <s v="(66) 0932744882"/>
    <s v="896160"/>
    <x v="4"/>
    <n v="60.747700000000002"/>
    <n v="1"/>
    <n v="0.16643205479452056"/>
    <m/>
    <m/>
    <n v="0"/>
    <x v="14"/>
    <n v="-60.747700000000002"/>
    <n v="-1"/>
  </r>
  <r>
    <x v="1827"/>
    <n v="42017118"/>
    <s v="SMALL RETAIL SHOP/STALL"/>
    <s v="4201711840101"/>
    <s v="(66) 0819392598"/>
    <s v="821820"/>
    <x v="1"/>
    <n v="60.747700000000002"/>
    <n v="1"/>
    <n v="0.16643205479452056"/>
    <m/>
    <m/>
    <n v="0"/>
    <x v="14"/>
    <n v="-60.747700000000002"/>
    <n v="-1"/>
  </r>
  <r>
    <x v="3357"/>
    <n v="6759683"/>
    <s v="NON-PROFESSIONAL USER"/>
    <s v="00675968360706"/>
    <s v="(66) 0963399964"/>
    <s v="896160"/>
    <x v="4"/>
    <n v="60.747700000000002"/>
    <n v="1"/>
    <n v="0.16643205479452056"/>
    <m/>
    <m/>
    <n v="0"/>
    <x v="14"/>
    <n v="-60.747700000000002"/>
    <n v="-1"/>
  </r>
  <r>
    <x v="2603"/>
    <n v="6605073"/>
    <s v="NON-PROFESSIONAL USER"/>
    <s v="0660507340706"/>
    <m/>
    <s v="831193"/>
    <x v="2"/>
    <n v="60.747700000000002"/>
    <n v="1"/>
    <n v="0.16643205479452056"/>
    <m/>
    <m/>
    <n v="0"/>
    <x v="14"/>
    <n v="-60.747700000000002"/>
    <n v="-1"/>
  </r>
  <r>
    <x v="3358"/>
    <n v="41636895"/>
    <s v="Self-Regist: End-User"/>
    <s v="04163689530797"/>
    <s v="(66) 0956872370"/>
    <s v="831193"/>
    <x v="2"/>
    <n v="60.747700000000002"/>
    <n v="1"/>
    <n v="0.16643205479452056"/>
    <m/>
    <m/>
    <n v="0"/>
    <x v="14"/>
    <n v="-60.747700000000002"/>
    <n v="-1"/>
  </r>
  <r>
    <x v="3359"/>
    <n v="6787753"/>
    <s v="Self-Regist: End-User"/>
    <s v="00678775380797"/>
    <s v="(66) 0816137619"/>
    <s v="896160"/>
    <x v="4"/>
    <n v="121.4954"/>
    <n v="2"/>
    <n v="0.33286410958904111"/>
    <n v="60.747700000000002"/>
    <n v="1"/>
    <n v="0.16643205479452056"/>
    <x v="44"/>
    <n v="-60.747700000000002"/>
    <n v="-1"/>
  </r>
  <r>
    <x v="3360"/>
    <n v="130002730"/>
    <s v="NON-PROFESSIONAL USER"/>
    <s v="13000273040706"/>
    <s v="(66) 0861800692"/>
    <s v="831193"/>
    <x v="2"/>
    <n v="60.747700000000002"/>
    <n v="1"/>
    <n v="0.16643205479452056"/>
    <m/>
    <m/>
    <n v="0"/>
    <x v="14"/>
    <n v="-60.747700000000002"/>
    <n v="-1"/>
  </r>
  <r>
    <x v="3361"/>
    <n v="34562698"/>
    <s v="VARIETY FOOD SHOP"/>
    <s v="03456269880318"/>
    <s v="(66) 0622648992"/>
    <s v="831193"/>
    <x v="2"/>
    <n v="60.747700000000002"/>
    <n v="1"/>
    <n v="0.16643205479452056"/>
    <m/>
    <m/>
    <n v="0"/>
    <x v="14"/>
    <n v="-60.747700000000002"/>
    <n v="-1"/>
  </r>
  <r>
    <x v="3362"/>
    <n v="6791290"/>
    <s v="NON-PROFESSIONAL USER"/>
    <s v="00679129050706"/>
    <s v="(66) 0802933505"/>
    <s v="896160"/>
    <x v="4"/>
    <n v="60.747700000000002"/>
    <n v="1"/>
    <n v="0.16643205479452056"/>
    <m/>
    <m/>
    <n v="0"/>
    <x v="14"/>
    <n v="-60.747700000000002"/>
    <n v="-1"/>
  </r>
  <r>
    <x v="3363"/>
    <n v="6772364"/>
    <s v="NON-PROFESSIONAL USER"/>
    <s v="00677236420706"/>
    <s v="(66) 0931827987"/>
    <s v="831193"/>
    <x v="2"/>
    <n v="60.747700000000002"/>
    <n v="1"/>
    <n v="0.16643205479452056"/>
    <m/>
    <m/>
    <n v="0"/>
    <x v="14"/>
    <n v="-60.747700000000002"/>
    <n v="-1"/>
  </r>
  <r>
    <x v="3364"/>
    <n v="6770065"/>
    <s v="NON-PROFESSIONAL USER"/>
    <s v="00677006500706"/>
    <s v="(66) 0992755225"/>
    <s v="821820"/>
    <x v="1"/>
    <n v="60.747700000000002"/>
    <n v="1"/>
    <n v="0.16643205479452056"/>
    <m/>
    <m/>
    <n v="0"/>
    <x v="14"/>
    <n v="-60.747700000000002"/>
    <n v="-1"/>
  </r>
  <r>
    <x v="3365"/>
    <n v="41616648"/>
    <s v="NON-PROFESSIONAL USER"/>
    <s v="04161664810706"/>
    <s v="(66) 0989919064"/>
    <s v="896160"/>
    <x v="4"/>
    <n v="60.747700000000002"/>
    <n v="1"/>
    <n v="0.16643205479452056"/>
    <m/>
    <m/>
    <n v="0"/>
    <x v="14"/>
    <n v="-60.747700000000002"/>
    <n v="-1"/>
  </r>
  <r>
    <x v="3366"/>
    <n v="50533636"/>
    <s v="NON-PROFESSIONAL USER"/>
    <s v="05053363620706"/>
    <s v="(66) 0617319868"/>
    <s v="831193"/>
    <x v="2"/>
    <n v="60.747700000000002"/>
    <n v="1"/>
    <n v="0.16643205479452056"/>
    <m/>
    <m/>
    <n v="0"/>
    <x v="14"/>
    <n v="-60.747700000000002"/>
    <n v="-1"/>
  </r>
  <r>
    <x v="3367"/>
    <n v="6788692"/>
    <s v="Self-Regist: End-User"/>
    <s v="00678869200797"/>
    <s v="(66) 0979181606"/>
    <s v="821820"/>
    <x v="1"/>
    <n v="60.747700000000002"/>
    <n v="1"/>
    <n v="0.16643205479452056"/>
    <m/>
    <m/>
    <n v="0"/>
    <x v="14"/>
    <n v="-60.747700000000002"/>
    <n v="-1"/>
  </r>
  <r>
    <x v="3368"/>
    <n v="6776819"/>
    <s v="Self-Regist: End-User"/>
    <s v="00677681920797"/>
    <s v="(66) 0899188648"/>
    <s v="821820"/>
    <x v="1"/>
    <n v="60.747700000000002"/>
    <n v="1"/>
    <n v="0.16643205479452056"/>
    <m/>
    <m/>
    <n v="0"/>
    <x v="14"/>
    <n v="-60.747700000000002"/>
    <n v="-1"/>
  </r>
  <r>
    <x v="3369"/>
    <n v="87052930"/>
    <s v="SMALL RETAIL SHOP/STALL"/>
    <s v="08705293020101"/>
    <s v="(66) 0923372829"/>
    <s v="896160"/>
    <x v="4"/>
    <n v="60.747700000000002"/>
    <n v="1"/>
    <n v="0.16643205479452056"/>
    <m/>
    <m/>
    <n v="0"/>
    <x v="14"/>
    <n v="-60.747700000000002"/>
    <n v="-1"/>
  </r>
  <r>
    <x v="3370"/>
    <n v="41648277"/>
    <s v="Self-Regist: End-User"/>
    <s v="04164827710797"/>
    <s v="(66) 0620299917"/>
    <s v="821820"/>
    <x v="1"/>
    <n v="60.747700000000002"/>
    <n v="1"/>
    <n v="0.16643205479452056"/>
    <m/>
    <m/>
    <n v="0"/>
    <x v="14"/>
    <n v="-60.747700000000002"/>
    <n v="-1"/>
  </r>
  <r>
    <x v="3371"/>
    <n v="6802715"/>
    <s v="Self-Regist: End-User"/>
    <s v="00680271580797"/>
    <s v="(66) 0627351865"/>
    <s v="831193"/>
    <x v="2"/>
    <n v="60.747700000000002"/>
    <n v="1"/>
    <n v="0.16643205479452056"/>
    <m/>
    <m/>
    <n v="0"/>
    <x v="14"/>
    <n v="-60.747700000000002"/>
    <n v="-1"/>
  </r>
  <r>
    <x v="1638"/>
    <n v="34542385"/>
    <s v="SMALL RETAIL SHOP/STALL"/>
    <s v="03454238511101"/>
    <s v="(66) 0954794955"/>
    <s v="821820"/>
    <x v="1"/>
    <n v="60.747700000000002"/>
    <n v="1"/>
    <n v="0.16643205479452056"/>
    <m/>
    <m/>
    <n v="0"/>
    <x v="14"/>
    <n v="-60.747700000000002"/>
    <n v="-1"/>
  </r>
  <r>
    <x v="3372"/>
    <n v="6725145"/>
    <s v="COFFEE/DRINKS/SNACK/BAKERY SHOP"/>
    <s v="00672514530322"/>
    <s v="(66) 089-6378499"/>
    <s v="821820"/>
    <x v="1"/>
    <n v="60.747700000000002"/>
    <n v="1"/>
    <n v="0.16643205479452056"/>
    <m/>
    <m/>
    <n v="0"/>
    <x v="14"/>
    <n v="-60.747700000000002"/>
    <n v="-1"/>
  </r>
  <r>
    <x v="3373"/>
    <n v="11164310"/>
    <s v="SMALL RETAIL SHOP/STALL"/>
    <s v="1116431020101"/>
    <s v="(66) 0845703489"/>
    <s v="831193"/>
    <x v="2"/>
    <n v="60.747700000000002"/>
    <n v="1"/>
    <n v="0.16643205479452056"/>
    <m/>
    <m/>
    <n v="0"/>
    <x v="14"/>
    <n v="-60.747700000000002"/>
    <n v="-1"/>
  </r>
  <r>
    <x v="3374"/>
    <n v="6785533"/>
    <s v="Self-Regist: End-User"/>
    <s v="00678553300797"/>
    <s v="(66) 0947504845"/>
    <s v="896160"/>
    <x v="4"/>
    <n v="60.747700000000002"/>
    <n v="1"/>
    <n v="0.16643205479452056"/>
    <m/>
    <m/>
    <n v="0"/>
    <x v="14"/>
    <n v="-60.747700000000002"/>
    <n v="-1"/>
  </r>
  <r>
    <x v="3375"/>
    <n v="17903952"/>
    <s v="THAI NORTHEASTERN FOOD"/>
    <s v="01790395251106"/>
    <s v="(66) 0863662193"/>
    <s v="831193"/>
    <x v="2"/>
    <n v="60.747700000000002"/>
    <n v="1"/>
    <n v="0.16643205479452056"/>
    <m/>
    <m/>
    <n v="0"/>
    <x v="14"/>
    <n v="-60.747700000000002"/>
    <n v="-1"/>
  </r>
  <r>
    <x v="3376"/>
    <n v="6793542"/>
    <s v="Self-Regist: End-User"/>
    <s v="00679354270797"/>
    <s v="(66) 0961938598"/>
    <s v="896160"/>
    <x v="4"/>
    <n v="60.747700000000002"/>
    <n v="1"/>
    <n v="0.16643205479452056"/>
    <m/>
    <m/>
    <n v="0"/>
    <x v="14"/>
    <n v="-60.747700000000002"/>
    <n v="-1"/>
  </r>
  <r>
    <x v="3377"/>
    <n v="6782682"/>
    <s v="NON-PROFESSIONAL USER"/>
    <s v="00678268240706"/>
    <s v="(66) 0615540016"/>
    <s v="831193"/>
    <x v="2"/>
    <n v="60.747700000000002"/>
    <n v="1"/>
    <n v="0.16643205479452056"/>
    <m/>
    <m/>
    <n v="0"/>
    <x v="14"/>
    <n v="-60.747700000000002"/>
    <n v="-1"/>
  </r>
  <r>
    <x v="3378"/>
    <n v="350010368"/>
    <s v="NON-PROFESSIONAL USER FOR FRESH AT MAKRO"/>
    <s v="35001036810799"/>
    <s v="(66) 0896924517"/>
    <s v="896160"/>
    <x v="4"/>
    <n v="60.747700000000002"/>
    <n v="1"/>
    <n v="0.16643205479452056"/>
    <m/>
    <m/>
    <n v="0"/>
    <x v="14"/>
    <n v="-60.747700000000002"/>
    <n v="-1"/>
  </r>
  <r>
    <x v="3379"/>
    <n v="41618968"/>
    <s v="NOODLE FOOD SHOP"/>
    <s v="04161896830319"/>
    <s v="(66) 0804153645"/>
    <s v="831193"/>
    <x v="2"/>
    <n v="60.747700000000002"/>
    <n v="1"/>
    <n v="0.16643205479452056"/>
    <m/>
    <m/>
    <n v="0"/>
    <x v="14"/>
    <n v="-60.747700000000002"/>
    <n v="-1"/>
  </r>
  <r>
    <x v="3380"/>
    <n v="6765766"/>
    <s v="Self-Regist: End-User"/>
    <s v="00676576660797"/>
    <s v="(66) 0806537630"/>
    <s v="896160"/>
    <x v="4"/>
    <n v="60.747700000000002"/>
    <n v="1"/>
    <n v="0.16643205479452056"/>
    <m/>
    <m/>
    <n v="0"/>
    <x v="14"/>
    <n v="-60.747700000000002"/>
    <n v="-1"/>
  </r>
  <r>
    <x v="3381"/>
    <n v="6760067"/>
    <s v="NON-PROFESSIONAL USER"/>
    <s v="00676006711706"/>
    <s v="(66) 0993312626"/>
    <s v="821820"/>
    <x v="1"/>
    <n v="60.747700000000002"/>
    <n v="1"/>
    <n v="0.16643205479452056"/>
    <m/>
    <m/>
    <n v="0"/>
    <x v="14"/>
    <n v="-60.747700000000002"/>
    <n v="-1"/>
  </r>
  <r>
    <x v="3382"/>
    <n v="6134133"/>
    <s v="SMALL RETAIL SHOP/STALL"/>
    <s v="0613413310101"/>
    <s v="(66) 0869110160"/>
    <s v="831193"/>
    <x v="2"/>
    <n v="60.747700000000002"/>
    <n v="1"/>
    <n v="0.16643205479452056"/>
    <m/>
    <m/>
    <n v="0"/>
    <x v="14"/>
    <n v="-60.747700000000002"/>
    <n v="-1"/>
  </r>
  <r>
    <x v="3383"/>
    <n v="6792460"/>
    <s v="Self-Regist: End-User"/>
    <s v="00679246090797"/>
    <s v="(66) 0821804822"/>
    <s v="831193"/>
    <x v="2"/>
    <n v="60.747700000000002"/>
    <n v="1"/>
    <n v="0.16643205479452056"/>
    <m/>
    <m/>
    <n v="0"/>
    <x v="14"/>
    <n v="-60.747700000000002"/>
    <n v="-1"/>
  </r>
  <r>
    <x v="3384"/>
    <n v="41636679"/>
    <s v="NON-PROFESSIONAL USER"/>
    <s v="04163667980706"/>
    <s v="(66) 0912971800"/>
    <s v="896160"/>
    <x v="4"/>
    <n v="60.747700000000002"/>
    <n v="1"/>
    <n v="0.16643205479452056"/>
    <m/>
    <m/>
    <n v="0"/>
    <x v="14"/>
    <n v="-60.747700000000002"/>
    <n v="-1"/>
  </r>
  <r>
    <x v="3385"/>
    <n v="6631234"/>
    <s v="NON-PROFESSIONAL USER"/>
    <s v="0663123490706"/>
    <m/>
    <s v="831193"/>
    <x v="2"/>
    <n v="60.747700000000002"/>
    <n v="1"/>
    <n v="0.16643205479452056"/>
    <m/>
    <m/>
    <n v="0"/>
    <x v="14"/>
    <n v="-60.747700000000002"/>
    <n v="-1"/>
  </r>
  <r>
    <x v="3386"/>
    <n v="50520067"/>
    <s v="SMALL RETAIL SHOP/STALL"/>
    <s v="05052006760101"/>
    <s v="(66) 0871876680"/>
    <s v="821820"/>
    <x v="1"/>
    <n v="60.747700000000002"/>
    <n v="1"/>
    <n v="0.16643205479452056"/>
    <m/>
    <m/>
    <n v="0"/>
    <x v="14"/>
    <n v="-60.747700000000002"/>
    <n v="-1"/>
  </r>
  <r>
    <x v="3387"/>
    <n v="6067121"/>
    <s v="UNIVERSITY"/>
    <s v="0606712160510"/>
    <s v="(66) 053875302"/>
    <s v="821820"/>
    <x v="1"/>
    <n v="60.747700000000002"/>
    <n v="1"/>
    <n v="0.16643205479452056"/>
    <m/>
    <m/>
    <n v="0"/>
    <x v="14"/>
    <n v="-60.747700000000002"/>
    <n v="-1"/>
  </r>
  <r>
    <x v="3388"/>
    <n v="6149203"/>
    <s v="SMALL RETAIL SHOP/STALL"/>
    <s v="0614920301101"/>
    <s v="(66) 0816714348"/>
    <s v="896160"/>
    <x v="4"/>
    <n v="60.747700000000002"/>
    <n v="1"/>
    <n v="0.16643205479452056"/>
    <m/>
    <m/>
    <n v="0"/>
    <x v="14"/>
    <n v="-60.747700000000002"/>
    <n v="-1"/>
  </r>
  <r>
    <x v="3389"/>
    <n v="45523140"/>
    <s v="NON-PROFESSIONAL USER"/>
    <s v="04552314020706"/>
    <s v="(66) 0654451990"/>
    <s v="896160"/>
    <x v="4"/>
    <n v="60.747700000000002"/>
    <n v="1"/>
    <n v="0.16643205479452056"/>
    <m/>
    <m/>
    <n v="0"/>
    <x v="14"/>
    <n v="-60.747700000000002"/>
    <n v="-1"/>
  </r>
  <r>
    <x v="3390"/>
    <n v="6635661"/>
    <s v="NON-PROFESSIONAL USER"/>
    <s v="0663566110706"/>
    <m/>
    <s v="896160"/>
    <x v="4"/>
    <n v="60.747700000000002"/>
    <n v="1"/>
    <n v="0.16643205479452056"/>
    <m/>
    <m/>
    <n v="0"/>
    <x v="14"/>
    <n v="-60.747700000000002"/>
    <n v="-1"/>
  </r>
  <r>
    <x v="3391"/>
    <n v="6720625"/>
    <s v="FOUNDATION/ASSOCIATION/ROTARY"/>
    <s v="0672062510505"/>
    <s v="(66) 0922581033"/>
    <s v="831193"/>
    <x v="2"/>
    <n v="60.747700000000002"/>
    <n v="1"/>
    <n v="0.16643205479452056"/>
    <m/>
    <m/>
    <n v="0"/>
    <x v="14"/>
    <n v="-60.747700000000002"/>
    <n v="-1"/>
  </r>
  <r>
    <x v="3391"/>
    <n v="6720625"/>
    <s v="FOUNDATION/ASSOCIATION/ROTARY"/>
    <s v="0672062510505"/>
    <s v="(66) 0922581033"/>
    <s v="896160"/>
    <x v="4"/>
    <n v="60.747700000000002"/>
    <n v="1"/>
    <n v="0.16643205479452056"/>
    <m/>
    <m/>
    <n v="0"/>
    <x v="14"/>
    <n v="-60.747700000000002"/>
    <n v="-1"/>
  </r>
  <r>
    <x v="3392"/>
    <n v="50532701"/>
    <s v="COFFEE/DRINKS/SNACK/BAKERY SHOP"/>
    <s v="05053270170322"/>
    <s v="(66) 0845022208"/>
    <s v="831193"/>
    <x v="2"/>
    <n v="60.747700000000002"/>
    <n v="1"/>
    <n v="0.16643205479452056"/>
    <m/>
    <m/>
    <n v="0"/>
    <x v="14"/>
    <n v="-60.747700000000002"/>
    <n v="-1"/>
  </r>
  <r>
    <x v="3393"/>
    <n v="41036663"/>
    <s v="SCHOOL/COLLEGE"/>
    <s v="4103666360509"/>
    <s v="(66) 0821886322"/>
    <s v="831193"/>
    <x v="2"/>
    <n v="60.747700000000002"/>
    <n v="1"/>
    <n v="0.16643205479452056"/>
    <m/>
    <m/>
    <n v="0"/>
    <x v="14"/>
    <n v="-60.747700000000002"/>
    <n v="-1"/>
  </r>
  <r>
    <x v="3394"/>
    <n v="6720080"/>
    <s v="SMALL RETAIL SHOP/STALL"/>
    <s v="0672008020101"/>
    <s v="(66) 0817235680"/>
    <s v="896160"/>
    <x v="4"/>
    <n v="60.747700000000002"/>
    <n v="1"/>
    <n v="0.16643205479452056"/>
    <m/>
    <m/>
    <n v="0"/>
    <x v="14"/>
    <n v="-60.747700000000002"/>
    <n v="-1"/>
  </r>
  <r>
    <x v="3395"/>
    <n v="41638068"/>
    <s v="NON-PROFESSIONAL USER"/>
    <s v="04163806850706"/>
    <s v="(66) 0956983861"/>
    <s v="831193"/>
    <x v="2"/>
    <n v="60.747700000000002"/>
    <n v="1"/>
    <n v="0.16643205479452056"/>
    <m/>
    <m/>
    <n v="0"/>
    <x v="14"/>
    <n v="-60.747700000000002"/>
    <n v="-1"/>
  </r>
  <r>
    <x v="3396"/>
    <n v="6758939"/>
    <s v="COFFEE/DRINKS/SNACK/BAKERY SHOP"/>
    <s v="00675893920322"/>
    <s v="(66) 0947601777"/>
    <s v="821820"/>
    <x v="1"/>
    <n v="60.747700000000002"/>
    <n v="1"/>
    <n v="0.16643205479452056"/>
    <m/>
    <m/>
    <n v="0"/>
    <x v="14"/>
    <n v="-60.747700000000002"/>
    <n v="-1"/>
  </r>
  <r>
    <x v="3397"/>
    <n v="6155981"/>
    <s v="SMALL RETAIL SHOP/STALL"/>
    <s v="0615598190101"/>
    <s v="(66) 0818824227"/>
    <s v="831193"/>
    <x v="2"/>
    <n v="60.747700000000002"/>
    <n v="1"/>
    <n v="0.16643205479452056"/>
    <m/>
    <m/>
    <n v="0"/>
    <x v="14"/>
    <n v="-60.747700000000002"/>
    <n v="-1"/>
  </r>
  <r>
    <x v="3398"/>
    <n v="6747082"/>
    <s v="NON-PROFESSIONAL USER"/>
    <s v="00674708290706"/>
    <s v="(66) 0850331687"/>
    <s v="831193"/>
    <x v="2"/>
    <n v="60.747700000000002"/>
    <n v="1"/>
    <n v="0.16643205479452056"/>
    <m/>
    <m/>
    <n v="0"/>
    <x v="14"/>
    <n v="-60.747700000000002"/>
    <n v="-1"/>
  </r>
  <r>
    <x v="3399"/>
    <n v="41040280"/>
    <s v="VARIETY FOOD SHOP"/>
    <s v="4104028010318"/>
    <s v="(66) 0819603478"/>
    <s v="896160"/>
    <x v="4"/>
    <n v="60.747700000000002"/>
    <n v="1"/>
    <n v="0.16643205479452056"/>
    <m/>
    <m/>
    <n v="0"/>
    <x v="14"/>
    <n v="-60.747700000000002"/>
    <n v="-1"/>
  </r>
  <r>
    <x v="3400"/>
    <n v="6797604"/>
    <s v="Self-Regist: End-User"/>
    <s v="00679760440797"/>
    <s v="(66) 0640737551"/>
    <s v="896160"/>
    <x v="4"/>
    <n v="60.747700000000002"/>
    <n v="1"/>
    <n v="0.16643205479452056"/>
    <m/>
    <m/>
    <n v="0"/>
    <x v="14"/>
    <n v="-60.747700000000002"/>
    <n v="-1"/>
  </r>
  <r>
    <x v="3401"/>
    <n v="6771867"/>
    <s v="Self-Regist: End-User"/>
    <s v="00677186780797"/>
    <s v="(66) 0649359285"/>
    <s v="831193"/>
    <x v="2"/>
    <n v="60.747700000000002"/>
    <n v="1"/>
    <n v="0.16643205479452056"/>
    <m/>
    <m/>
    <n v="0"/>
    <x v="14"/>
    <n v="-60.747700000000002"/>
    <n v="-1"/>
  </r>
  <r>
    <x v="3402"/>
    <n v="11162447"/>
    <s v="NON-PROFESSIONAL USER"/>
    <s v="1116244760706"/>
    <s v="(66) 0839605024"/>
    <s v="831193"/>
    <x v="2"/>
    <n v="60.747700000000002"/>
    <n v="1"/>
    <n v="0.16643205479452056"/>
    <m/>
    <m/>
    <n v="0"/>
    <x v="14"/>
    <n v="-60.747700000000002"/>
    <n v="-1"/>
  </r>
  <r>
    <x v="3403"/>
    <n v="6077655"/>
    <s v="SMALL RETAIL SHOP/STALL"/>
    <s v="0607765590101"/>
    <m/>
    <s v="831193"/>
    <x v="2"/>
    <n v="60.747700000000002"/>
    <n v="1"/>
    <n v="0.16643205479452056"/>
    <m/>
    <m/>
    <n v="0"/>
    <x v="14"/>
    <n v="-60.747700000000002"/>
    <n v="-1"/>
  </r>
  <r>
    <x v="412"/>
    <n v="6784297"/>
    <s v="NON-PROFESSIONAL USER"/>
    <s v="00678429740706"/>
    <s v="(66) 0882603911"/>
    <s v="896160"/>
    <x v="4"/>
    <n v="60.747700000000002"/>
    <n v="1"/>
    <n v="0.16643205479452056"/>
    <m/>
    <m/>
    <n v="0"/>
    <x v="14"/>
    <n v="-60.747700000000002"/>
    <n v="-1"/>
  </r>
  <r>
    <x v="3404"/>
    <n v="6747933"/>
    <s v="Self-Regist: End-User"/>
    <s v="00674793340797"/>
    <s v="(66) 0819600170"/>
    <s v="896160"/>
    <x v="4"/>
    <n v="60.747700000000002"/>
    <n v="1"/>
    <n v="0.16643205479452056"/>
    <m/>
    <m/>
    <n v="0"/>
    <x v="14"/>
    <n v="-60.747700000000002"/>
    <n v="-1"/>
  </r>
  <r>
    <x v="1432"/>
    <n v="6000739"/>
    <s v="SMALL RETAIL SHOP/STALL"/>
    <s v="0600073923101"/>
    <s v="(66) 0818815184"/>
    <s v="831193"/>
    <x v="2"/>
    <n v="60.747700000000002"/>
    <n v="1"/>
    <n v="0.16643205479452056"/>
    <m/>
    <m/>
    <n v="0"/>
    <x v="14"/>
    <n v="-60.747700000000002"/>
    <n v="-1"/>
  </r>
  <r>
    <x v="3405"/>
    <n v="41633360"/>
    <s v="NON-PROFESSIONAL USER"/>
    <s v="04163336011706"/>
    <s v="(66) 0817838526"/>
    <s v="831193"/>
    <x v="2"/>
    <n v="60.747700000000002"/>
    <n v="1"/>
    <n v="0.16643205479452056"/>
    <m/>
    <m/>
    <n v="0"/>
    <x v="14"/>
    <n v="-60.747700000000002"/>
    <n v="-1"/>
  </r>
  <r>
    <x v="3406"/>
    <n v="6751408"/>
    <s v="Self-Regist: End-User"/>
    <s v="00675140880797"/>
    <s v="(66) 0891323800"/>
    <s v="831193"/>
    <x v="2"/>
    <n v="60.747700000000002"/>
    <n v="1"/>
    <n v="0.16643205479452056"/>
    <m/>
    <m/>
    <n v="0"/>
    <x v="14"/>
    <n v="-60.747700000000002"/>
    <n v="-1"/>
  </r>
  <r>
    <x v="3407"/>
    <n v="6773602"/>
    <s v="OTHER STREET FOOD SHOP"/>
    <s v="00677360240328"/>
    <s v="(66) 0895589456"/>
    <s v="821820"/>
    <x v="1"/>
    <n v="60.747700000000002"/>
    <n v="1"/>
    <n v="0.16643205479452056"/>
    <m/>
    <m/>
    <n v="0"/>
    <x v="14"/>
    <n v="-60.747700000000002"/>
    <n v="-1"/>
  </r>
  <r>
    <x v="3408"/>
    <n v="6800264"/>
    <s v="Self-Regist: End-User"/>
    <s v="00680026411797"/>
    <s v="(66) 0918736136"/>
    <s v="821820"/>
    <x v="1"/>
    <n v="60.747700000000002"/>
    <n v="1"/>
    <n v="0.16643205479452056"/>
    <m/>
    <m/>
    <n v="0"/>
    <x v="14"/>
    <n v="-60.747700000000002"/>
    <n v="-1"/>
  </r>
  <r>
    <x v="3409"/>
    <n v="34562323"/>
    <s v="COFFEE/DRINKS/SNACK/BAKERY SHOP"/>
    <s v="03456232371322"/>
    <s v="(66) 0903204176"/>
    <s v="896160"/>
    <x v="4"/>
    <n v="60.747700000000002"/>
    <n v="1"/>
    <n v="0.16643205479452056"/>
    <m/>
    <m/>
    <n v="0"/>
    <x v="14"/>
    <n v="-60.747700000000002"/>
    <n v="-1"/>
  </r>
  <r>
    <x v="3410"/>
    <n v="6759459"/>
    <s v="SMALL RETAIL SHOP/STALL"/>
    <s v="00675945920101"/>
    <s v="(66) 0807922481"/>
    <s v="896160"/>
    <x v="4"/>
    <n v="60.747700000000002"/>
    <n v="1"/>
    <n v="0.16643205479452056"/>
    <m/>
    <m/>
    <n v="0"/>
    <x v="14"/>
    <n v="-60.747700000000002"/>
    <n v="-1"/>
  </r>
  <r>
    <x v="3411"/>
    <n v="6778175"/>
    <s v="NOODLE FOOD SHOP"/>
    <s v="00677817520319"/>
    <s v="(66) 0863392161"/>
    <s v="821820"/>
    <x v="1"/>
    <n v="60.747700000000002"/>
    <n v="1"/>
    <n v="0.16643205479452056"/>
    <m/>
    <m/>
    <n v="0"/>
    <x v="14"/>
    <n v="-60.747700000000002"/>
    <n v="-1"/>
  </r>
  <r>
    <x v="3412"/>
    <n v="6802423"/>
    <s v="THAI FOOD"/>
    <s v="00680242320306"/>
    <s v="(66) 0815319077"/>
    <s v="831193"/>
    <x v="2"/>
    <n v="60.747700000000002"/>
    <n v="1"/>
    <n v="0.16643205479452056"/>
    <m/>
    <m/>
    <n v="0"/>
    <x v="14"/>
    <n v="-60.747700000000002"/>
    <n v="-1"/>
  </r>
  <r>
    <x v="3413"/>
    <n v="6739527"/>
    <s v="NOODLE FOOD SHOP"/>
    <s v="00673952780319"/>
    <s v="(66) 0629264343"/>
    <s v="831193"/>
    <x v="2"/>
    <n v="60.747700000000002"/>
    <n v="1"/>
    <n v="0.16643205479452056"/>
    <m/>
    <m/>
    <n v="0"/>
    <x v="14"/>
    <n v="-60.747700000000002"/>
    <n v="-1"/>
  </r>
  <r>
    <x v="3414"/>
    <n v="61006351"/>
    <s v="SMALL RETAIL SHOP/STALL"/>
    <s v="6100635140101"/>
    <s v="(66) 0934365924"/>
    <s v="821820"/>
    <x v="1"/>
    <n v="60.747700000000002"/>
    <n v="1"/>
    <n v="0.16643205479452056"/>
    <m/>
    <m/>
    <n v="0"/>
    <x v="14"/>
    <n v="-60.747700000000002"/>
    <n v="-1"/>
  </r>
  <r>
    <x v="3415"/>
    <n v="6736514"/>
    <s v="COFFEE/DRINKS/SNACK/BAKERY SHOP"/>
    <s v="00673651411322"/>
    <s v="(66) 0902712833"/>
    <s v="896160"/>
    <x v="4"/>
    <n v="60.747700000000002"/>
    <n v="1"/>
    <n v="0.16643205479452056"/>
    <m/>
    <m/>
    <n v="0"/>
    <x v="14"/>
    <n v="-60.747700000000002"/>
    <n v="-1"/>
  </r>
  <r>
    <x v="952"/>
    <n v="6718748"/>
    <s v="OTHER FOOD KIOSK"/>
    <s v="0671874890331"/>
    <s v="(66) 0885471998"/>
    <s v="831193"/>
    <x v="2"/>
    <n v="60.747700000000002"/>
    <n v="1"/>
    <n v="0.16643205479452056"/>
    <m/>
    <m/>
    <n v="0"/>
    <x v="14"/>
    <n v="-60.747700000000002"/>
    <n v="-1"/>
  </r>
  <r>
    <x v="3416"/>
    <n v="41629353"/>
    <s v="SMALL RETAIL SHOP/STALL"/>
    <s v="04162935300101"/>
    <s v="(66) 0830721086"/>
    <s v="831193"/>
    <x v="2"/>
    <n v="60.747700000000002"/>
    <n v="1"/>
    <n v="0.16643205479452056"/>
    <m/>
    <m/>
    <n v="0"/>
    <x v="14"/>
    <n v="-60.747700000000002"/>
    <n v="-1"/>
  </r>
  <r>
    <x v="3416"/>
    <n v="41629353"/>
    <s v="SMALL RETAIL SHOP/STALL"/>
    <s v="04162935300101"/>
    <s v="(66) 0830721086"/>
    <s v="896160"/>
    <x v="4"/>
    <n v="60.747700000000002"/>
    <n v="1"/>
    <n v="0.16643205479452056"/>
    <m/>
    <m/>
    <n v="0"/>
    <x v="14"/>
    <n v="-60.747700000000002"/>
    <n v="-1"/>
  </r>
  <r>
    <x v="336"/>
    <n v="6787135"/>
    <s v="COFFEE/DRINKS/SNACK/BAKERY SHOP"/>
    <s v="00678713590322"/>
    <s v="(66) 0875656567"/>
    <s v="896160"/>
    <x v="4"/>
    <n v="60.747700000000002"/>
    <n v="1"/>
    <n v="0.16643205479452056"/>
    <m/>
    <m/>
    <n v="0"/>
    <x v="14"/>
    <n v="-60.747700000000002"/>
    <n v="-1"/>
  </r>
  <r>
    <x v="3417"/>
    <n v="45491854"/>
    <s v="STEAK SHOP"/>
    <s v="04549185450316"/>
    <s v="(66) 0614816429"/>
    <s v="831193"/>
    <x v="2"/>
    <n v="60.747700000000002"/>
    <n v="1"/>
    <n v="0.16643205479452056"/>
    <m/>
    <m/>
    <n v="0"/>
    <x v="14"/>
    <n v="-60.747700000000002"/>
    <n v="-1"/>
  </r>
  <r>
    <x v="3418"/>
    <n v="6168301"/>
    <s v="THAI NORTHEASTERN FOOD"/>
    <s v="0616830150307"/>
    <s v="(66) 0841756565"/>
    <s v="831193"/>
    <x v="2"/>
    <n v="60.747700000000002"/>
    <n v="1"/>
    <n v="0.16643205479452056"/>
    <m/>
    <m/>
    <n v="0"/>
    <x v="14"/>
    <n v="-60.747700000000002"/>
    <n v="-1"/>
  </r>
  <r>
    <x v="3419"/>
    <n v="6717865"/>
    <s v="VARIETY FOOD SHOP"/>
    <s v="0671786570318"/>
    <s v="(66) 0815823679"/>
    <s v="831193"/>
    <x v="2"/>
    <n v="60.747700000000002"/>
    <n v="1"/>
    <n v="0.16643205479452056"/>
    <m/>
    <m/>
    <n v="0"/>
    <x v="14"/>
    <n v="-60.747700000000002"/>
    <n v="-1"/>
  </r>
  <r>
    <x v="3420"/>
    <n v="6740058"/>
    <s v="VARIETY FOOD SHOP"/>
    <s v="00674005860318"/>
    <s v="(66) 0835749019"/>
    <s v="831193"/>
    <x v="2"/>
    <n v="60.747700000000002"/>
    <n v="1"/>
    <n v="0.16643205479452056"/>
    <m/>
    <m/>
    <n v="0"/>
    <x v="14"/>
    <n v="-60.747700000000002"/>
    <n v="-1"/>
  </r>
  <r>
    <x v="3421"/>
    <n v="6758071"/>
    <s v="OTHER ASIAN FOOD"/>
    <s v="00675807140326"/>
    <s v="(66) 0871674361"/>
    <s v="896160"/>
    <x v="4"/>
    <n v="60.747700000000002"/>
    <n v="1"/>
    <n v="0.16643205479452056"/>
    <m/>
    <m/>
    <n v="0"/>
    <x v="14"/>
    <n v="-60.747700000000002"/>
    <n v="-1"/>
  </r>
  <r>
    <x v="3422"/>
    <n v="41610221"/>
    <s v="STEAK SHOP"/>
    <s v="04161022140316"/>
    <s v="(66) 0891893003"/>
    <s v="821820"/>
    <x v="1"/>
    <n v="60.747700000000002"/>
    <n v="1"/>
    <n v="0.16643205479452056"/>
    <m/>
    <m/>
    <n v="0"/>
    <x v="14"/>
    <n v="-60.747700000000002"/>
    <n v="-1"/>
  </r>
  <r>
    <x v="2696"/>
    <n v="6792050"/>
    <s v="Self-Regist: End-User"/>
    <s v="00679205070797"/>
    <s v="(66) 0808466530"/>
    <s v="831193"/>
    <x v="2"/>
    <n v="60.747700000000002"/>
    <n v="1"/>
    <n v="0.16643205479452056"/>
    <m/>
    <m/>
    <n v="0"/>
    <x v="14"/>
    <n v="-60.747700000000002"/>
    <n v="-1"/>
  </r>
  <r>
    <x v="3423"/>
    <n v="6786807"/>
    <s v="NON-PROFESSIONAL USER"/>
    <s v="00678680711706"/>
    <s v="(66) 0806125708"/>
    <s v="831193"/>
    <x v="2"/>
    <n v="60.747700000000002"/>
    <n v="1"/>
    <n v="0.16643205479452056"/>
    <m/>
    <m/>
    <n v="0"/>
    <x v="14"/>
    <n v="-60.747700000000002"/>
    <n v="-1"/>
  </r>
  <r>
    <x v="3424"/>
    <n v="6783431"/>
    <s v="THAI NORTHEASTERN FOOD"/>
    <s v="00678343111307"/>
    <s v="(66) 0624946554"/>
    <s v="821820"/>
    <x v="1"/>
    <n v="60.747700000000002"/>
    <n v="1"/>
    <n v="0.16643205479452056"/>
    <m/>
    <m/>
    <n v="0"/>
    <x v="14"/>
    <n v="-60.747700000000002"/>
    <n v="-1"/>
  </r>
  <r>
    <x v="3425"/>
    <n v="6781084"/>
    <s v="Self-Regist: End-User"/>
    <s v="00678108470797"/>
    <s v="(66) 0838697294"/>
    <s v="896160"/>
    <x v="4"/>
    <n v="60.747700000000002"/>
    <n v="1"/>
    <n v="0.16643205479452056"/>
    <m/>
    <m/>
    <n v="0"/>
    <x v="14"/>
    <n v="-60.747700000000002"/>
    <n v="-1"/>
  </r>
  <r>
    <x v="3426"/>
    <n v="6772623"/>
    <s v="BUTCHERY SHOP/STALL"/>
    <s v="00677262390103"/>
    <s v="(66) 0841500144"/>
    <s v="821820"/>
    <x v="1"/>
    <n v="60.747700000000002"/>
    <n v="1"/>
    <n v="0.16643205479452056"/>
    <m/>
    <m/>
    <n v="0"/>
    <x v="14"/>
    <n v="-60.747700000000002"/>
    <n v="-1"/>
  </r>
  <r>
    <x v="3069"/>
    <n v="6752285"/>
    <s v="Self-Regist: End-User"/>
    <s v="00675228550797"/>
    <s v="(66) 0992941991"/>
    <s v="821820"/>
    <x v="1"/>
    <n v="60.747700000000002"/>
    <n v="1"/>
    <n v="0.16643205479452056"/>
    <m/>
    <m/>
    <n v="0"/>
    <x v="14"/>
    <n v="-60.747700000000002"/>
    <n v="-1"/>
  </r>
  <r>
    <x v="3427"/>
    <n v="6802803"/>
    <s v="Self-Regist: End-User"/>
    <s v="00680280330797"/>
    <s v="(66) 0861826590"/>
    <s v="896160"/>
    <x v="4"/>
    <n v="60.747700000000002"/>
    <n v="1"/>
    <n v="0.16643205479452056"/>
    <m/>
    <m/>
    <n v="0"/>
    <x v="14"/>
    <n v="-60.747700000000002"/>
    <n v="-1"/>
  </r>
  <r>
    <x v="3428"/>
    <n v="6788923"/>
    <s v="NON-PROFESSIONAL USER"/>
    <s v="00678892310706"/>
    <s v="(66) 0818240344"/>
    <s v="831193"/>
    <x v="2"/>
    <n v="60.747700000000002"/>
    <n v="1"/>
    <n v="0.16643205479452056"/>
    <m/>
    <m/>
    <n v="0"/>
    <x v="14"/>
    <n v="-60.747700000000002"/>
    <n v="-1"/>
  </r>
  <r>
    <x v="3429"/>
    <n v="15955944"/>
    <s v="NON-PROFESSIONAL USER"/>
    <s v="01595594410706"/>
    <s v="(66) 0650966159"/>
    <s v="821820"/>
    <x v="1"/>
    <n v="60.747700000000002"/>
    <n v="1"/>
    <n v="0.16643205479452056"/>
    <m/>
    <m/>
    <n v="0"/>
    <x v="14"/>
    <n v="-60.747700000000002"/>
    <n v="-1"/>
  </r>
  <r>
    <x v="3430"/>
    <n v="6773825"/>
    <s v="NON-PROFESSIONAL USER"/>
    <s v="00677382590706"/>
    <s v="(66) 0892665464"/>
    <s v="896160"/>
    <x v="4"/>
    <n v="60.747700000000002"/>
    <n v="1"/>
    <n v="0.16643205479452056"/>
    <m/>
    <m/>
    <n v="0"/>
    <x v="14"/>
    <n v="-60.747700000000002"/>
    <n v="-1"/>
  </r>
  <r>
    <x v="3073"/>
    <n v="6782860"/>
    <s v="NON-PROFESSIONAL USER"/>
    <s v="00678286000706"/>
    <s v="(66) 0956814546"/>
    <s v="896160"/>
    <x v="4"/>
    <n v="60.747700000000002"/>
    <n v="1"/>
    <n v="0.16643205479452056"/>
    <m/>
    <m/>
    <n v="0"/>
    <x v="14"/>
    <n v="-60.747700000000002"/>
    <n v="-1"/>
  </r>
  <r>
    <x v="3431"/>
    <n v="50534246"/>
    <s v="THAI FOOD"/>
    <s v="05053424630306"/>
    <s v="(66) 0835800890"/>
    <s v="831193"/>
    <x v="2"/>
    <n v="60.747700000000002"/>
    <n v="1"/>
    <n v="0.16643205479452056"/>
    <m/>
    <m/>
    <n v="0"/>
    <x v="14"/>
    <n v="-60.747700000000002"/>
    <n v="-1"/>
  </r>
  <r>
    <x v="1652"/>
    <n v="6740390"/>
    <s v="SMALL RETAIL SHOP/STALL"/>
    <s v="00674039020101"/>
    <s v="(66) 0620282783"/>
    <s v="831193"/>
    <x v="2"/>
    <n v="60.747700000000002"/>
    <n v="1"/>
    <n v="0.16643205479452056"/>
    <m/>
    <m/>
    <n v="0"/>
    <x v="14"/>
    <n v="-60.747700000000002"/>
    <n v="-1"/>
  </r>
  <r>
    <x v="3432"/>
    <n v="41643760"/>
    <s v="Self-Regist: End-User"/>
    <s v="04164376040797"/>
    <s v="(66) 0621593859"/>
    <s v="831193"/>
    <x v="2"/>
    <n v="60.747700000000002"/>
    <n v="1"/>
    <n v="0.16643205479452056"/>
    <m/>
    <m/>
    <n v="0"/>
    <x v="14"/>
    <n v="-60.747700000000002"/>
    <n v="-1"/>
  </r>
  <r>
    <x v="1653"/>
    <n v="6783712"/>
    <s v="Self-Regist: End-User"/>
    <s v="00678371290797"/>
    <s v="(66) 0883745097"/>
    <s v="896160"/>
    <x v="4"/>
    <n v="60.747700000000002"/>
    <n v="1"/>
    <n v="0.16643205479452056"/>
    <m/>
    <m/>
    <n v="0"/>
    <x v="14"/>
    <n v="-60.747700000000002"/>
    <n v="-1"/>
  </r>
  <r>
    <x v="3433"/>
    <n v="6726390"/>
    <s v="COFFEE/DRINKS/SNACK/BAKERY SHOP"/>
    <s v="00672639020322"/>
    <s v="(66) 0985695464"/>
    <s v="896160"/>
    <x v="4"/>
    <n v="60.747700000000002"/>
    <n v="1"/>
    <n v="0.16643205479452056"/>
    <m/>
    <m/>
    <n v="0"/>
    <x v="14"/>
    <n v="-60.747700000000002"/>
    <n v="-1"/>
  </r>
  <r>
    <x v="3434"/>
    <n v="41644641"/>
    <s v="Self-Regist: End-User"/>
    <s v="04164464100797"/>
    <s v="(66) 0906724441"/>
    <s v="896160"/>
    <x v="4"/>
    <n v="60.747700000000002"/>
    <n v="1"/>
    <n v="0.16643205479452056"/>
    <m/>
    <m/>
    <n v="0"/>
    <x v="14"/>
    <n v="-60.747700000000002"/>
    <n v="-1"/>
  </r>
  <r>
    <x v="3435"/>
    <n v="41637293"/>
    <s v="NON-PROFESSIONAL USER"/>
    <s v="04163729360706"/>
    <s v="(66) 0933785258"/>
    <s v="831193"/>
    <x v="2"/>
    <n v="60.747700000000002"/>
    <n v="1"/>
    <n v="0.16643205479452056"/>
    <m/>
    <m/>
    <n v="0"/>
    <x v="14"/>
    <n v="-60.747700000000002"/>
    <n v="-1"/>
  </r>
  <r>
    <x v="3436"/>
    <n v="100011085"/>
    <s v="OTHER FOOD KIOSK"/>
    <s v="10001108500331"/>
    <s v="(66) 0970930991"/>
    <s v="821820"/>
    <x v="1"/>
    <n v="60.747700000000002"/>
    <n v="1"/>
    <n v="0.16643205479452056"/>
    <m/>
    <m/>
    <n v="0"/>
    <x v="14"/>
    <n v="-60.747700000000002"/>
    <n v="-1"/>
  </r>
  <r>
    <x v="3437"/>
    <n v="6172482"/>
    <s v="NON-PROFESSIONAL USER"/>
    <s v="0617248250706"/>
    <s v="(66) 0817246065"/>
    <s v="896160"/>
    <x v="4"/>
    <n v="60.747700000000002"/>
    <n v="1"/>
    <n v="0.16643205479452056"/>
    <m/>
    <m/>
    <n v="0"/>
    <x v="14"/>
    <n v="-60.747700000000002"/>
    <n v="-1"/>
  </r>
  <r>
    <x v="1786"/>
    <n v="6013962"/>
    <s v="SMALL RETAIL SHOP/STALL"/>
    <s v="0601396221101"/>
    <s v="(66) 0"/>
    <s v="831193"/>
    <x v="2"/>
    <n v="60.747700000000002"/>
    <n v="1"/>
    <n v="0.16643205479452056"/>
    <m/>
    <m/>
    <n v="0"/>
    <x v="14"/>
    <n v="-60.747700000000002"/>
    <n v="-1"/>
  </r>
  <r>
    <x v="3438"/>
    <n v="6751441"/>
    <s v="NON-PROFESSIONAL USER"/>
    <s v="00675144130706"/>
    <s v="(66) 0933182119"/>
    <s v="821820"/>
    <x v="1"/>
    <n v="60.747700000000002"/>
    <n v="1"/>
    <n v="0.16643205479452056"/>
    <m/>
    <m/>
    <n v="0"/>
    <x v="14"/>
    <n v="-60.747700000000002"/>
    <n v="-1"/>
  </r>
  <r>
    <x v="3439"/>
    <n v="41641035"/>
    <s v="NON-PROFESSIONAL USER"/>
    <s v="04164103540706"/>
    <s v="(66) 0891929244"/>
    <s v="831193"/>
    <x v="2"/>
    <n v="60.747700000000002"/>
    <n v="1"/>
    <n v="0.16643205479452056"/>
    <m/>
    <m/>
    <n v="0"/>
    <x v="14"/>
    <n v="-60.747700000000002"/>
    <n v="-1"/>
  </r>
  <r>
    <x v="3440"/>
    <n v="41049063"/>
    <s v="PET SHOP (FOOD/DRUGS/ACCESSORY)"/>
    <s v="4104906321105"/>
    <s v="(66) 0992939536"/>
    <s v="831193"/>
    <x v="2"/>
    <n v="60.747700000000002"/>
    <n v="1"/>
    <n v="0.16643205479452056"/>
    <m/>
    <m/>
    <n v="0"/>
    <x v="14"/>
    <n v="-60.747700000000002"/>
    <n v="-1"/>
  </r>
  <r>
    <x v="3441"/>
    <n v="6100720"/>
    <s v="NON-PROFESSIONAL USER"/>
    <s v="0610072060706"/>
    <m/>
    <s v="831193"/>
    <x v="2"/>
    <n v="60.747700000000002"/>
    <n v="1"/>
    <n v="0.16643205479452056"/>
    <m/>
    <m/>
    <n v="0"/>
    <x v="14"/>
    <n v="-60.747700000000002"/>
    <n v="-1"/>
  </r>
  <r>
    <x v="3442"/>
    <n v="6724390"/>
    <s v="OTHER FOOD KIOSK"/>
    <s v="00672439010331"/>
    <s v="(66) 0650625787"/>
    <s v="896160"/>
    <x v="4"/>
    <n v="60.747700000000002"/>
    <n v="1"/>
    <n v="0.16643205479452056"/>
    <m/>
    <m/>
    <n v="0"/>
    <x v="14"/>
    <n v="-60.747700000000002"/>
    <n v="-1"/>
  </r>
  <r>
    <x v="3443"/>
    <n v="87021447"/>
    <s v="NON-PROFESSIONAL USER"/>
    <s v="08702144770706"/>
    <s v="(66) 0897559942"/>
    <s v="821820"/>
    <x v="1"/>
    <n v="60.747700000000002"/>
    <n v="1"/>
    <n v="0.16643205479452056"/>
    <m/>
    <m/>
    <n v="0"/>
    <x v="14"/>
    <n v="-60.747700000000002"/>
    <n v="-1"/>
  </r>
  <r>
    <x v="3444"/>
    <n v="6791729"/>
    <s v="Self-Regist: End-User"/>
    <s v="00679172970797"/>
    <s v="(66) 0972378551"/>
    <s v="831193"/>
    <x v="2"/>
    <n v="60.747700000000002"/>
    <n v="1"/>
    <n v="0.16643205479452056"/>
    <m/>
    <m/>
    <n v="0"/>
    <x v="14"/>
    <n v="-60.747700000000002"/>
    <n v="-1"/>
  </r>
  <r>
    <x v="3445"/>
    <n v="41631156"/>
    <s v="Self-Regist: End-User"/>
    <s v="04163115620797"/>
    <s v="(66) 0617851530"/>
    <s v="896160"/>
    <x v="4"/>
    <n v="60.747700000000002"/>
    <n v="1"/>
    <n v="0.16643205479452056"/>
    <m/>
    <m/>
    <n v="0"/>
    <x v="14"/>
    <n v="-60.747700000000002"/>
    <n v="-1"/>
  </r>
  <r>
    <x v="1452"/>
    <n v="6740728"/>
    <s v="SCHOOL/COLLEGE"/>
    <s v="00674072870509"/>
    <s v="(66) 0895555268"/>
    <s v="896160"/>
    <x v="4"/>
    <n v="60.747700000000002"/>
    <n v="1"/>
    <n v="0.16643205479452056"/>
    <m/>
    <m/>
    <n v="0"/>
    <x v="14"/>
    <n v="-60.747700000000002"/>
    <n v="-1"/>
  </r>
  <r>
    <x v="3446"/>
    <n v="50513335"/>
    <s v="NON-PROFESSIONAL USER"/>
    <s v="05051333530706"/>
    <s v="(66) 0917199903"/>
    <s v="831193"/>
    <x v="2"/>
    <n v="60.747700000000002"/>
    <n v="1"/>
    <n v="0.16643205479452056"/>
    <m/>
    <m/>
    <n v="0"/>
    <x v="14"/>
    <n v="-60.747700000000002"/>
    <n v="-1"/>
  </r>
  <r>
    <x v="906"/>
    <n v="41646848"/>
    <s v="OTHER FOOD KIOSK"/>
    <s v="04164684811331"/>
    <s v="(66) 0817648536"/>
    <s v="896160"/>
    <x v="4"/>
    <n v="60.747700000000002"/>
    <n v="1"/>
    <n v="0.16643205479452056"/>
    <m/>
    <m/>
    <n v="0"/>
    <x v="14"/>
    <n v="-60.747700000000002"/>
    <n v="-1"/>
  </r>
  <r>
    <x v="3447"/>
    <n v="6751838"/>
    <s v="Self-Regist: Restaurant"/>
    <s v="00675183870397"/>
    <s v="(66) 0855998069"/>
    <s v="831193"/>
    <x v="2"/>
    <n v="60.747700000000002"/>
    <n v="1"/>
    <n v="0.16643205479452056"/>
    <m/>
    <m/>
    <n v="0"/>
    <x v="14"/>
    <n v="-60.747700000000002"/>
    <n v="-1"/>
  </r>
  <r>
    <x v="3448"/>
    <n v="6774696"/>
    <s v="NON-PROFESSIONAL USER"/>
    <s v="00677469630706"/>
    <s v="(66) 0879185872"/>
    <s v="831193"/>
    <x v="2"/>
    <n v="60.747700000000002"/>
    <n v="1"/>
    <n v="0.16643205479452056"/>
    <m/>
    <m/>
    <n v="0"/>
    <x v="14"/>
    <n v="-60.747700000000002"/>
    <n v="-1"/>
  </r>
  <r>
    <x v="3449"/>
    <n v="6615315"/>
    <s v="SMALL RETAIL SHOP/STALL"/>
    <s v="0661531512101"/>
    <s v="(66) 0846876650"/>
    <s v="831193"/>
    <x v="2"/>
    <n v="60.747700000000002"/>
    <n v="1"/>
    <n v="0.16643205479452056"/>
    <m/>
    <m/>
    <n v="0"/>
    <x v="14"/>
    <n v="-60.747700000000002"/>
    <n v="-1"/>
  </r>
  <r>
    <x v="1312"/>
    <n v="11915543"/>
    <s v="NON-PROFESSIONAL USER"/>
    <s v="01191554320706"/>
    <s v="(66) 0911055599"/>
    <s v="896160"/>
    <x v="4"/>
    <n v="60.747700000000002"/>
    <n v="1"/>
    <n v="0.16643205479452056"/>
    <m/>
    <m/>
    <n v="0"/>
    <x v="14"/>
    <n v="-60.747700000000002"/>
    <n v="-1"/>
  </r>
  <r>
    <x v="3450"/>
    <n v="19046407"/>
    <s v="OFFICE (GOVERNMENT SECTOR)"/>
    <s v="1904640780503"/>
    <m/>
    <s v="821820"/>
    <x v="1"/>
    <n v="60.747700000000002"/>
    <n v="1"/>
    <n v="0.16643205479452056"/>
    <m/>
    <m/>
    <n v="0"/>
    <x v="14"/>
    <n v="-60.747700000000002"/>
    <n v="-1"/>
  </r>
  <r>
    <x v="3451"/>
    <n v="6734663"/>
    <s v="MOVABLE VAN FOOD"/>
    <s v="00673466301120"/>
    <s v="(66) 0618040666"/>
    <s v="896160"/>
    <x v="4"/>
    <n v="60.747700000000002"/>
    <n v="1"/>
    <n v="0.16643205479452056"/>
    <m/>
    <m/>
    <n v="0"/>
    <x v="14"/>
    <n v="-60.747700000000002"/>
    <n v="-1"/>
  </r>
  <r>
    <x v="3452"/>
    <n v="6168966"/>
    <s v="COFFEE/DRINKS/SNACK/BAKERY SHOP"/>
    <s v="0616896680322"/>
    <s v="(66) 0947439266"/>
    <s v="831193"/>
    <x v="2"/>
    <n v="60.747700000000002"/>
    <n v="1"/>
    <n v="0.16643205479452056"/>
    <m/>
    <m/>
    <n v="0"/>
    <x v="14"/>
    <n v="-60.747700000000002"/>
    <n v="-1"/>
  </r>
  <r>
    <x v="3453"/>
    <n v="6763775"/>
    <s v="NON-PROFESSIONAL USER"/>
    <s v="00676377560706"/>
    <s v="(66) 0933393038"/>
    <s v="896160"/>
    <x v="4"/>
    <n v="121.4954"/>
    <n v="2"/>
    <n v="0.33286410958904111"/>
    <n v="60.747700000000002"/>
    <n v="1"/>
    <n v="0.16643205479452056"/>
    <x v="44"/>
    <n v="-60.747700000000002"/>
    <n v="-1"/>
  </r>
  <r>
    <x v="3454"/>
    <n v="6731717"/>
    <s v="NOODLE FOOD SHOP"/>
    <s v="00673171711319"/>
    <s v="(66) 0866039500"/>
    <s v="821820"/>
    <x v="1"/>
    <n v="60.747700000000002"/>
    <n v="1"/>
    <n v="0.16643205479452056"/>
    <m/>
    <m/>
    <n v="0"/>
    <x v="14"/>
    <n v="-60.747700000000002"/>
    <n v="-1"/>
  </r>
  <r>
    <x v="3455"/>
    <n v="6760363"/>
    <s v="Self-Regist: End-User"/>
    <s v="00676036320797"/>
    <s v="(66) 0910689179"/>
    <s v="831193"/>
    <x v="2"/>
    <n v="60.747700000000002"/>
    <n v="1"/>
    <n v="0.16643205479452056"/>
    <m/>
    <m/>
    <n v="0"/>
    <x v="14"/>
    <n v="-60.747700000000002"/>
    <n v="-1"/>
  </r>
  <r>
    <x v="3456"/>
    <n v="100009793"/>
    <s v="OFFICE (GOVERNMENT SECTOR)"/>
    <s v="10000979321503"/>
    <s v="(66) 0869391836"/>
    <s v="831193"/>
    <x v="2"/>
    <n v="60.747700000000002"/>
    <n v="1"/>
    <n v="0.16643205479452056"/>
    <m/>
    <m/>
    <n v="0"/>
    <x v="14"/>
    <n v="-60.747700000000002"/>
    <n v="-1"/>
  </r>
  <r>
    <x v="3457"/>
    <n v="50505281"/>
    <s v="STEAK SHOP"/>
    <s v="05050528100316"/>
    <s v="(66) 0987468336"/>
    <s v="831193"/>
    <x v="2"/>
    <n v="60.747700000000002"/>
    <n v="1"/>
    <n v="0.16643205479452056"/>
    <m/>
    <m/>
    <n v="0"/>
    <x v="14"/>
    <n v="-60.747700000000002"/>
    <n v="-1"/>
  </r>
  <r>
    <x v="3458"/>
    <n v="6747967"/>
    <s v="Self-Regist: End-User"/>
    <s v="00674796760797"/>
    <s v="(66) 0650059546"/>
    <s v="896160"/>
    <x v="4"/>
    <n v="60.747700000000002"/>
    <n v="1"/>
    <n v="0.16643205479452056"/>
    <m/>
    <m/>
    <n v="0"/>
    <x v="14"/>
    <n v="-60.747700000000002"/>
    <n v="-1"/>
  </r>
  <r>
    <x v="3459"/>
    <n v="6150951"/>
    <s v="NON-PROFESSIONAL USER"/>
    <s v="0615095100706"/>
    <s v="(66) 0988317937"/>
    <s v="896160"/>
    <x v="4"/>
    <n v="60.747700000000002"/>
    <n v="1"/>
    <n v="0.16643205479452056"/>
    <m/>
    <m/>
    <n v="0"/>
    <x v="14"/>
    <n v="-60.747700000000002"/>
    <n v="-1"/>
  </r>
  <r>
    <x v="3460"/>
    <n v="41638395"/>
    <s v="Self-Regist: End-User"/>
    <s v="04163839510797"/>
    <s v="(66) 0892649007"/>
    <s v="831193"/>
    <x v="2"/>
    <n v="60.747700000000002"/>
    <n v="1"/>
    <n v="0.16643205479452056"/>
    <m/>
    <m/>
    <n v="0"/>
    <x v="14"/>
    <n v="-60.747700000000002"/>
    <n v="-1"/>
  </r>
  <r>
    <x v="3461"/>
    <n v="34555780"/>
    <s v="SMALL RETAIL SHOP/STALL"/>
    <s v="03455578070101"/>
    <s v="(66) 0819528832"/>
    <s v="831193"/>
    <x v="2"/>
    <n v="60.747700000000002"/>
    <n v="1"/>
    <n v="0.16643205479452056"/>
    <m/>
    <m/>
    <n v="0"/>
    <x v="14"/>
    <n v="-60.747700000000002"/>
    <n v="-1"/>
  </r>
  <r>
    <x v="3462"/>
    <n v="6783258"/>
    <s v="Self-Regist: End-User"/>
    <s v="00678325870797"/>
    <s v="(66) 0972258708"/>
    <s v="831193"/>
    <x v="2"/>
    <n v="60.747700000000002"/>
    <n v="1"/>
    <n v="0.16643205479452056"/>
    <m/>
    <m/>
    <n v="0"/>
    <x v="14"/>
    <n v="-60.747700000000002"/>
    <n v="-1"/>
  </r>
  <r>
    <x v="3463"/>
    <n v="6759199"/>
    <s v="Self-Regist: End-User"/>
    <s v="00675919930797"/>
    <s v="(66) 0627496636"/>
    <s v="896160"/>
    <x v="4"/>
    <n v="60.747700000000002"/>
    <n v="1"/>
    <n v="0.16643205479452056"/>
    <m/>
    <m/>
    <n v="0"/>
    <x v="14"/>
    <n v="-60.747700000000002"/>
    <n v="-1"/>
  </r>
  <r>
    <x v="3464"/>
    <n v="6791358"/>
    <s v="NON-PROFESSIONAL USER"/>
    <s v="00679135870706"/>
    <s v="(66) 0876587592"/>
    <s v="821820"/>
    <x v="1"/>
    <n v="60.747700000000002"/>
    <n v="1"/>
    <n v="0.16643205479452056"/>
    <m/>
    <m/>
    <n v="0"/>
    <x v="14"/>
    <n v="-60.747700000000002"/>
    <n v="-1"/>
  </r>
  <r>
    <x v="3465"/>
    <n v="6737049"/>
    <s v="OTHER FOOD KIOSK"/>
    <s v="00673704970331"/>
    <s v="(66) 0817657164"/>
    <s v="896160"/>
    <x v="4"/>
    <n v="60.747700000000002"/>
    <n v="1"/>
    <n v="0.16643205479452056"/>
    <m/>
    <m/>
    <n v="0"/>
    <x v="14"/>
    <n v="-60.747700000000002"/>
    <n v="-1"/>
  </r>
  <r>
    <x v="3466"/>
    <n v="59015837"/>
    <s v="NOODLE FOOD KIOSK"/>
    <s v="5901583710320"/>
    <s v="(66) 0892938597"/>
    <s v="831193"/>
    <x v="2"/>
    <n v="60.747700000000002"/>
    <n v="1"/>
    <n v="0.16643205479452056"/>
    <m/>
    <m/>
    <n v="0"/>
    <x v="14"/>
    <n v="-60.747700000000002"/>
    <n v="-1"/>
  </r>
  <r>
    <x v="3467"/>
    <n v="50527282"/>
    <s v="Self-Regist: End-User"/>
    <s v="05052728270797"/>
    <s v="(66) 0895619588"/>
    <s v="831193"/>
    <x v="2"/>
    <n v="60.747700000000002"/>
    <n v="1"/>
    <n v="0.16643205479452056"/>
    <m/>
    <m/>
    <n v="0"/>
    <x v="14"/>
    <n v="-60.747700000000002"/>
    <n v="-1"/>
  </r>
  <r>
    <x v="3468"/>
    <n v="41026746"/>
    <s v="SMALL RETAIL SHOP/STALL"/>
    <s v="4102674660101"/>
    <s v="(66) 0848085847"/>
    <s v="831193"/>
    <x v="2"/>
    <n v="60.747700000000002"/>
    <n v="1"/>
    <n v="0.16643205479452056"/>
    <m/>
    <m/>
    <n v="0"/>
    <x v="14"/>
    <n v="-60.747700000000002"/>
    <n v="-1"/>
  </r>
  <r>
    <x v="3469"/>
    <n v="6072540"/>
    <s v="SMALL RETAIL SHOP/STALL"/>
    <s v="0607254090101"/>
    <s v="(66) 0892667789"/>
    <s v="831193"/>
    <x v="2"/>
    <n v="60.747700000000002"/>
    <n v="1"/>
    <n v="0.16643205479452056"/>
    <m/>
    <m/>
    <n v="0"/>
    <x v="14"/>
    <n v="-60.747700000000002"/>
    <n v="-1"/>
  </r>
  <r>
    <x v="3470"/>
    <n v="41648896"/>
    <s v="Self-Regist: End-User"/>
    <s v="04164889630797"/>
    <s v="(66) 0958147640"/>
    <s v="821820"/>
    <x v="1"/>
    <n v="60.747700000000002"/>
    <n v="1"/>
    <n v="0.16643205479452056"/>
    <m/>
    <m/>
    <n v="0"/>
    <x v="14"/>
    <n v="-60.747700000000002"/>
    <n v="-1"/>
  </r>
  <r>
    <x v="3471"/>
    <n v="6021704"/>
    <s v="SMALL RETAIL SHOP/STALL"/>
    <s v="0602170492101"/>
    <s v="(66) 0899994667"/>
    <s v="896160"/>
    <x v="4"/>
    <n v="60.747700000000002"/>
    <n v="1"/>
    <n v="0.16643205479452056"/>
    <m/>
    <m/>
    <n v="0"/>
    <x v="14"/>
    <n v="-60.747700000000002"/>
    <n v="-1"/>
  </r>
  <r>
    <x v="3472"/>
    <n v="6786907"/>
    <s v="NON-PROFESSIONAL USER"/>
    <s v="00678690740706"/>
    <s v="(66) 0883982612"/>
    <s v="821820"/>
    <x v="1"/>
    <n v="60.747700000000002"/>
    <n v="1"/>
    <n v="0.16643205479452056"/>
    <m/>
    <m/>
    <n v="0"/>
    <x v="14"/>
    <n v="-60.747700000000002"/>
    <n v="-1"/>
  </r>
  <r>
    <x v="3473"/>
    <n v="10873822"/>
    <s v="Self-Regist: End-User"/>
    <s v="01087382280797"/>
    <s v="(66) 0882965647"/>
    <s v="896160"/>
    <x v="4"/>
    <n v="60.747700000000002"/>
    <n v="1"/>
    <n v="0.16643205479452056"/>
    <m/>
    <m/>
    <n v="0"/>
    <x v="14"/>
    <n v="-60.747700000000002"/>
    <n v="-1"/>
  </r>
  <r>
    <x v="512"/>
    <n v="6740232"/>
    <s v="NON-PROFESSIONAL USER"/>
    <s v="00674023210706"/>
    <s v="(66) 0896324055"/>
    <s v="831193"/>
    <x v="2"/>
    <n v="60.747700000000002"/>
    <n v="1"/>
    <n v="0.16643205479452056"/>
    <m/>
    <m/>
    <n v="0"/>
    <x v="14"/>
    <n v="-60.747700000000002"/>
    <n v="-1"/>
  </r>
  <r>
    <x v="912"/>
    <n v="6178036"/>
    <s v="NON-PROFESSIONAL USER"/>
    <s v="0617803641706"/>
    <s v="(66) 053330059"/>
    <s v="821820"/>
    <x v="1"/>
    <n v="60.747700000000002"/>
    <n v="1"/>
    <n v="0.16643205479452056"/>
    <m/>
    <m/>
    <n v="0"/>
    <x v="14"/>
    <n v="-60.747700000000002"/>
    <n v="-1"/>
  </r>
  <r>
    <x v="3474"/>
    <n v="6722357"/>
    <s v="NON-PROFESSIONAL USER"/>
    <s v="00672235750706"/>
    <s v="(66) 0820369707"/>
    <s v="896160"/>
    <x v="4"/>
    <n v="60.747700000000002"/>
    <n v="1"/>
    <n v="0.16643205479452056"/>
    <m/>
    <m/>
    <n v="0"/>
    <x v="14"/>
    <n v="-60.747700000000002"/>
    <n v="-1"/>
  </r>
  <r>
    <x v="3475"/>
    <n v="42646876"/>
    <s v="Self-Regist: End-User"/>
    <s v="04264687630797"/>
    <s v="(66) 0864123665"/>
    <s v="831193"/>
    <x v="2"/>
    <n v="60.747700000000002"/>
    <n v="1"/>
    <n v="0.16643205479452056"/>
    <m/>
    <m/>
    <n v="0"/>
    <x v="14"/>
    <n v="-60.747700000000002"/>
    <n v="-1"/>
  </r>
  <r>
    <x v="3476"/>
    <n v="50504490"/>
    <s v="STEAK SHOP"/>
    <s v="05050449050316"/>
    <s v="(66) 0848475213"/>
    <s v="896160"/>
    <x v="4"/>
    <n v="60.747700000000002"/>
    <n v="1"/>
    <n v="0.16643205479452056"/>
    <m/>
    <m/>
    <n v="0"/>
    <x v="14"/>
    <n v="-60.747700000000002"/>
    <n v="-1"/>
  </r>
  <r>
    <x v="3477"/>
    <n v="41596430"/>
    <s v="STEAK SHOP"/>
    <s v="4159643000316"/>
    <s v="(66) 0869199632"/>
    <s v="896160"/>
    <x v="4"/>
    <n v="60.747700000000002"/>
    <n v="1"/>
    <n v="0.16643205479452056"/>
    <m/>
    <m/>
    <n v="0"/>
    <x v="14"/>
    <n v="-60.747700000000002"/>
    <n v="-1"/>
  </r>
  <r>
    <x v="3478"/>
    <n v="41042615"/>
    <s v="TRAVEL AGENT"/>
    <s v="4104261520408"/>
    <s v="(66) 0812877556"/>
    <s v="831193"/>
    <x v="2"/>
    <n v="60.747700000000002"/>
    <n v="1"/>
    <n v="0.16643205479452056"/>
    <m/>
    <m/>
    <n v="0"/>
    <x v="14"/>
    <n v="-60.747700000000002"/>
    <n v="-1"/>
  </r>
  <r>
    <x v="1870"/>
    <n v="6724280"/>
    <s v="MINIMART"/>
    <s v="00672428051106"/>
    <s v="(66) 0927936699"/>
    <s v="831193"/>
    <x v="2"/>
    <n v="60.747700000000002"/>
    <n v="1"/>
    <n v="0.16643205479452056"/>
    <m/>
    <m/>
    <n v="0"/>
    <x v="14"/>
    <n v="-60.747700000000002"/>
    <n v="-1"/>
  </r>
  <r>
    <x v="3479"/>
    <n v="6722525"/>
    <s v="OTHER COMMERCIAL SERVICE"/>
    <s v="00672252580430"/>
    <s v="(66) 0818811233"/>
    <s v="831193"/>
    <x v="2"/>
    <n v="60.747700000000002"/>
    <n v="1"/>
    <n v="0.16643205479452056"/>
    <m/>
    <m/>
    <n v="0"/>
    <x v="14"/>
    <n v="-60.747700000000002"/>
    <n v="-1"/>
  </r>
  <r>
    <x v="3480"/>
    <n v="6762658"/>
    <s v="OTHER FOOD KIOSK"/>
    <s v="00676265870331"/>
    <s v="(66) 0810333034"/>
    <s v="831193"/>
    <x v="2"/>
    <n v="60.747700000000002"/>
    <n v="1"/>
    <n v="0.16643205479452056"/>
    <m/>
    <m/>
    <n v="0"/>
    <x v="14"/>
    <n v="-60.747700000000002"/>
    <n v="-1"/>
  </r>
  <r>
    <x v="3481"/>
    <n v="6768048"/>
    <s v="NON-PROFESSIONAL USER"/>
    <s v="00676804890706"/>
    <s v="(66) 0949145974"/>
    <s v="831193"/>
    <x v="2"/>
    <n v="60.747700000000002"/>
    <n v="1"/>
    <n v="0.16643205479452056"/>
    <m/>
    <m/>
    <n v="0"/>
    <x v="14"/>
    <n v="-60.747700000000002"/>
    <n v="-1"/>
  </r>
  <r>
    <x v="3482"/>
    <n v="6725715"/>
    <s v="THAI FOOD"/>
    <s v="00672571511306"/>
    <s v="(66) 0841739991"/>
    <s v="896160"/>
    <x v="4"/>
    <n v="60.747700000000002"/>
    <n v="1"/>
    <n v="0.16643205479452056"/>
    <m/>
    <m/>
    <n v="0"/>
    <x v="14"/>
    <n v="-60.747700000000002"/>
    <n v="-1"/>
  </r>
  <r>
    <x v="3483"/>
    <n v="6758126"/>
    <s v="OTHER COMMERCIAL SERVICE"/>
    <s v="00675812640430"/>
    <s v="(66) 0956584663"/>
    <s v="821820"/>
    <x v="1"/>
    <n v="60.747700000000002"/>
    <n v="1"/>
    <n v="0.16643205479452056"/>
    <m/>
    <m/>
    <n v="0"/>
    <x v="14"/>
    <n v="-60.747700000000002"/>
    <n v="-1"/>
  </r>
  <r>
    <x v="7"/>
    <n v="6768714"/>
    <s v="NON-PROFESSIONAL USER"/>
    <s v="00676871401706"/>
    <s v="(66) 0932919949"/>
    <s v="896160"/>
    <x v="4"/>
    <n v="60.747700000000002"/>
    <n v="1"/>
    <n v="0.16643205479452056"/>
    <m/>
    <m/>
    <n v="0"/>
    <x v="14"/>
    <n v="-60.747700000000002"/>
    <n v="-1"/>
  </r>
  <r>
    <x v="3484"/>
    <n v="6732866"/>
    <s v="FACTORY/FARM"/>
    <s v="00673286650508"/>
    <s v="(66) 0846554642"/>
    <s v="896160"/>
    <x v="4"/>
    <n v="60.747700000000002"/>
    <n v="1"/>
    <n v="0.16643205479452056"/>
    <m/>
    <m/>
    <n v="0"/>
    <x v="14"/>
    <n v="-60.747700000000002"/>
    <n v="-1"/>
  </r>
  <r>
    <x v="3485"/>
    <n v="6052823"/>
    <s v="SUPERMARKET"/>
    <s v="0605282351101"/>
    <s v="(66) 0899561256"/>
    <s v="896160"/>
    <x v="4"/>
    <n v="60.747700000000002"/>
    <n v="1"/>
    <n v="0.16643205479452056"/>
    <m/>
    <m/>
    <n v="0"/>
    <x v="14"/>
    <n v="-60.747700000000002"/>
    <n v="-1"/>
  </r>
  <r>
    <x v="3486"/>
    <n v="6065151"/>
    <s v="OFFICE (GOVERNMENT SECTOR)"/>
    <s v="0606515170503"/>
    <s v="(66) 0819605961"/>
    <s v="821820"/>
    <x v="1"/>
    <n v="60.747700000000002"/>
    <n v="1"/>
    <n v="0.16643205479452056"/>
    <m/>
    <m/>
    <n v="0"/>
    <x v="14"/>
    <n v="-60.747700000000002"/>
    <n v="-1"/>
  </r>
  <r>
    <x v="3487"/>
    <n v="6777604"/>
    <s v="NON-PROFESSIONAL USER"/>
    <s v="00677760410706"/>
    <s v="(66) 0830308266"/>
    <s v="831193"/>
    <x v="2"/>
    <n v="60.747700000000002"/>
    <n v="1"/>
    <n v="0.16643205479452056"/>
    <m/>
    <m/>
    <n v="0"/>
    <x v="14"/>
    <n v="-60.747700000000002"/>
    <n v="-1"/>
  </r>
  <r>
    <x v="3488"/>
    <n v="6770557"/>
    <s v="Self-Regist: End-User"/>
    <s v="00677055750797"/>
    <s v="(66) 0828787104"/>
    <s v="831193"/>
    <x v="2"/>
    <n v="60.747700000000002"/>
    <n v="1"/>
    <n v="0.16643205479452056"/>
    <m/>
    <m/>
    <n v="0"/>
    <x v="14"/>
    <n v="-60.747700000000002"/>
    <n v="-1"/>
  </r>
  <r>
    <x v="3489"/>
    <n v="50536464"/>
    <s v="Self-Regist: End-User"/>
    <s v="05053646450797"/>
    <s v="(66) 0957481321"/>
    <s v="896160"/>
    <x v="4"/>
    <n v="60.747700000000002"/>
    <n v="1"/>
    <n v="0.16643205479452056"/>
    <m/>
    <m/>
    <n v="0"/>
    <x v="14"/>
    <n v="-60.747700000000002"/>
    <n v="-1"/>
  </r>
  <r>
    <x v="3490"/>
    <n v="6797791"/>
    <s v="Self-Regist: End-User"/>
    <s v="00679779130797"/>
    <s v="(66) 0910564187"/>
    <s v="821820"/>
    <x v="1"/>
    <n v="60.747700000000002"/>
    <n v="1"/>
    <n v="0.16643205479452056"/>
    <m/>
    <m/>
    <n v="0"/>
    <x v="14"/>
    <n v="-60.747700000000002"/>
    <n v="-1"/>
  </r>
  <r>
    <x v="3491"/>
    <n v="87021295"/>
    <s v="SMALL RETAIL SHOP/STALL"/>
    <s v="08702129510101"/>
    <s v="(66) 0861828850"/>
    <s v="831193"/>
    <x v="2"/>
    <n v="60.747700000000002"/>
    <n v="1"/>
    <n v="0.16643205479452056"/>
    <m/>
    <m/>
    <n v="0"/>
    <x v="14"/>
    <n v="-60.747700000000002"/>
    <n v="-1"/>
  </r>
  <r>
    <x v="3492"/>
    <n v="6770591"/>
    <s v="THAI FOOD"/>
    <s v="00677059130306"/>
    <s v="(66) 0968605396"/>
    <s v="821820"/>
    <x v="1"/>
    <n v="60.747700000000002"/>
    <n v="1"/>
    <n v="0.16643205479452056"/>
    <m/>
    <m/>
    <n v="0"/>
    <x v="14"/>
    <n v="-60.747700000000002"/>
    <n v="-1"/>
  </r>
  <r>
    <x v="3493"/>
    <n v="23012938"/>
    <s v="OTHER NON-FOOD SHOP"/>
    <s v="2301293850230"/>
    <s v="(66) 0896358014"/>
    <s v="896160"/>
    <x v="4"/>
    <n v="60.747700000000002"/>
    <n v="1"/>
    <n v="0.16643205479452056"/>
    <m/>
    <m/>
    <n v="0"/>
    <x v="14"/>
    <n v="-60.747700000000002"/>
    <n v="-1"/>
  </r>
  <r>
    <x v="3494"/>
    <n v="6774471"/>
    <s v="NON-PROFESSIONAL USER"/>
    <s v="00677447130706"/>
    <s v="(66) 0623976585"/>
    <s v="896160"/>
    <x v="4"/>
    <n v="60.747700000000002"/>
    <n v="1"/>
    <n v="0.16643205479452056"/>
    <m/>
    <m/>
    <n v="0"/>
    <x v="14"/>
    <n v="-60.747700000000002"/>
    <n v="-1"/>
  </r>
  <r>
    <x v="3495"/>
    <n v="6764950"/>
    <s v="Self-Regist: Restaurant"/>
    <s v="00676495011397"/>
    <s v="(66) 0841764495"/>
    <s v="831193"/>
    <x v="2"/>
    <n v="60.747700000000002"/>
    <n v="1"/>
    <n v="0.16643205479452056"/>
    <m/>
    <m/>
    <n v="0"/>
    <x v="14"/>
    <n v="-60.747700000000002"/>
    <n v="-1"/>
  </r>
  <r>
    <x v="3496"/>
    <n v="6779577"/>
    <s v="SMALL RETAIL SHOP/STALL"/>
    <s v="00677957710101"/>
    <s v="(66) 0898314036"/>
    <s v="831193"/>
    <x v="2"/>
    <n v="60.747700000000002"/>
    <n v="1"/>
    <n v="0.16643205479452056"/>
    <m/>
    <m/>
    <n v="0"/>
    <x v="14"/>
    <n v="-60.747700000000002"/>
    <n v="-1"/>
  </r>
  <r>
    <x v="3497"/>
    <n v="6797049"/>
    <s v="Self-Regist: End-User"/>
    <s v="00679704950797"/>
    <s v="(66) 0817453015"/>
    <s v="831193"/>
    <x v="2"/>
    <n v="60.747700000000002"/>
    <n v="1"/>
    <n v="0.16643205479452056"/>
    <m/>
    <m/>
    <n v="0"/>
    <x v="14"/>
    <n v="-60.747700000000002"/>
    <n v="-1"/>
  </r>
  <r>
    <x v="3498"/>
    <n v="6774931"/>
    <s v="Self-Regist: End-User"/>
    <s v="00677493110797"/>
    <s v="(66) 0844868248"/>
    <s v="831193"/>
    <x v="2"/>
    <n v="60.747700000000002"/>
    <n v="1"/>
    <n v="0.16643205479452056"/>
    <m/>
    <m/>
    <n v="0"/>
    <x v="14"/>
    <n v="-60.747700000000002"/>
    <n v="-1"/>
  </r>
  <r>
    <x v="1668"/>
    <n v="6103275"/>
    <s v="VARIETY FOOD SHOP"/>
    <s v="0610327531318"/>
    <s v="(66) 0818842095"/>
    <s v="896160"/>
    <x v="4"/>
    <n v="60.747700000000002"/>
    <n v="1"/>
    <n v="0.16643205479452056"/>
    <m/>
    <m/>
    <n v="0"/>
    <x v="14"/>
    <n v="-60.747700000000002"/>
    <n v="-1"/>
  </r>
  <r>
    <x v="2869"/>
    <n v="6164604"/>
    <s v="NON-PROFESSIONAL USER"/>
    <s v="0616460450706"/>
    <s v="(66) 0895536922"/>
    <s v="896160"/>
    <x v="4"/>
    <n v="60.747700000000002"/>
    <n v="1"/>
    <n v="0.16643205479452056"/>
    <m/>
    <m/>
    <n v="0"/>
    <x v="14"/>
    <n v="-60.747700000000002"/>
    <n v="-1"/>
  </r>
  <r>
    <x v="3499"/>
    <n v="34546404"/>
    <s v="NON-PROFESSIONAL USER"/>
    <s v="03454640440706"/>
    <s v="(66) 0893714456"/>
    <s v="896160"/>
    <x v="4"/>
    <n v="60.747700000000002"/>
    <n v="1"/>
    <n v="0.16643205479452056"/>
    <m/>
    <m/>
    <n v="0"/>
    <x v="14"/>
    <n v="-60.747700000000002"/>
    <n v="-1"/>
  </r>
  <r>
    <x v="2873"/>
    <n v="41640077"/>
    <s v="NON-PROFESSIONAL USER"/>
    <s v="04164007701706"/>
    <s v="(66) 0947156857"/>
    <s v="831193"/>
    <x v="2"/>
    <n v="60.747700000000002"/>
    <n v="1"/>
    <n v="0.16643205479452056"/>
    <m/>
    <m/>
    <n v="0"/>
    <x v="14"/>
    <n v="-60.747700000000002"/>
    <n v="-1"/>
  </r>
  <r>
    <x v="3500"/>
    <n v="6785430"/>
    <s v="Self-Regist: End-User"/>
    <s v="00678543080797"/>
    <s v="(66) 0810303230"/>
    <s v="831193"/>
    <x v="2"/>
    <n v="60.747700000000002"/>
    <n v="1"/>
    <n v="0.16643205479452056"/>
    <m/>
    <m/>
    <n v="0"/>
    <x v="14"/>
    <n v="-60.747700000000002"/>
    <n v="-1"/>
  </r>
  <r>
    <x v="3501"/>
    <n v="26907769"/>
    <s v="OTHER FOOD KIOSK"/>
    <s v="02690776911331"/>
    <s v="(66) 0980157913"/>
    <s v="821820"/>
    <x v="1"/>
    <n v="60.747700000000002"/>
    <n v="1"/>
    <n v="0.16643205479452056"/>
    <m/>
    <m/>
    <n v="0"/>
    <x v="14"/>
    <n v="-60.747700000000002"/>
    <n v="-1"/>
  </r>
  <r>
    <x v="3502"/>
    <n v="6786190"/>
    <s v="NON-PROFESSIONAL USER"/>
    <s v="00678619010706"/>
    <s v="(66) 0917548493"/>
    <s v="831193"/>
    <x v="2"/>
    <n v="60.747700000000002"/>
    <n v="1"/>
    <n v="0.16643205479452056"/>
    <m/>
    <m/>
    <n v="0"/>
    <x v="14"/>
    <n v="-60.747700000000002"/>
    <n v="-1"/>
  </r>
  <r>
    <x v="3503"/>
    <n v="6726412"/>
    <s v="NON-PROFESSIONAL USER"/>
    <s v="00672641230706"/>
    <s v="(66) 0923649789"/>
    <s v="896160"/>
    <x v="4"/>
    <n v="60.747700000000002"/>
    <n v="1"/>
    <n v="0.16643205479452056"/>
    <m/>
    <m/>
    <n v="0"/>
    <x v="14"/>
    <n v="-60.747700000000002"/>
    <n v="-1"/>
  </r>
  <r>
    <x v="3504"/>
    <n v="6725536"/>
    <s v="SMALL RETAIL SHOP/STALL"/>
    <s v="00672553600101"/>
    <s v="(66) 0856884317"/>
    <s v="896160"/>
    <x v="4"/>
    <n v="60.747700000000002"/>
    <n v="1"/>
    <n v="0.16643205479452056"/>
    <m/>
    <m/>
    <n v="0"/>
    <x v="14"/>
    <n v="-60.747700000000002"/>
    <n v="-1"/>
  </r>
  <r>
    <x v="3505"/>
    <n v="6790416"/>
    <s v="Self-Regist: Hotel/Resort/Guest House"/>
    <s v="00679041660396"/>
    <s v="(66) 0819455390"/>
    <s v="821820"/>
    <x v="1"/>
    <n v="60.747700000000002"/>
    <n v="1"/>
    <n v="0.16643205479452056"/>
    <m/>
    <m/>
    <n v="0"/>
    <x v="14"/>
    <n v="-60.747700000000002"/>
    <n v="-1"/>
  </r>
  <r>
    <x v="3506"/>
    <n v="50518078"/>
    <s v="NON-PROFESSIONAL USER"/>
    <s v="05051807811706"/>
    <s v="(66) 0871745117"/>
    <s v="831193"/>
    <x v="2"/>
    <n v="60.747700000000002"/>
    <n v="1"/>
    <n v="0.16643205479452056"/>
    <m/>
    <m/>
    <n v="0"/>
    <x v="14"/>
    <n v="-60.747700000000002"/>
    <n v="-1"/>
  </r>
  <r>
    <x v="3507"/>
    <n v="41041091"/>
    <s v="NON-PROFESSIONAL USER"/>
    <s v="04104109181706"/>
    <s v="(66) 0919419667"/>
    <s v="821820"/>
    <x v="1"/>
    <n v="60.747700000000002"/>
    <n v="1"/>
    <n v="0.16643205479452056"/>
    <m/>
    <m/>
    <n v="0"/>
    <x v="14"/>
    <n v="-60.747700000000002"/>
    <n v="-1"/>
  </r>
  <r>
    <x v="3508"/>
    <n v="30560006"/>
    <s v="NON-PROFESSIONAL USER"/>
    <s v="03056000690706"/>
    <s v="(66) 0829874244"/>
    <s v="896160"/>
    <x v="4"/>
    <n v="60.747700000000002"/>
    <n v="1"/>
    <n v="0.16643205479452056"/>
    <m/>
    <m/>
    <n v="0"/>
    <x v="14"/>
    <n v="-60.747700000000002"/>
    <n v="-1"/>
  </r>
  <r>
    <x v="3509"/>
    <n v="41646864"/>
    <s v="NON-PROFESSIONAL USER"/>
    <s v="04164686460706"/>
    <s v="(66) 0860927352"/>
    <s v="831193"/>
    <x v="2"/>
    <n v="60.747700000000002"/>
    <n v="1"/>
    <n v="0.16643205479452056"/>
    <m/>
    <m/>
    <n v="0"/>
    <x v="14"/>
    <n v="-60.747700000000002"/>
    <n v="-1"/>
  </r>
  <r>
    <x v="3510"/>
    <n v="6779990"/>
    <s v="NON-PROFESSIONAL USER"/>
    <s v="00677999080706"/>
    <s v="(66) 0861802288"/>
    <s v="831193"/>
    <x v="2"/>
    <n v="60.747700000000002"/>
    <n v="1"/>
    <n v="0.16643205479452056"/>
    <m/>
    <m/>
    <n v="0"/>
    <x v="14"/>
    <n v="-60.747700000000002"/>
    <n v="-1"/>
  </r>
  <r>
    <x v="3511"/>
    <n v="6760639"/>
    <s v="Self-Regist: End-User"/>
    <s v="00676063910797"/>
    <s v="(66) 0924496563"/>
    <s v="831193"/>
    <x v="2"/>
    <n v="60.747700000000002"/>
    <n v="1"/>
    <n v="0.16643205479452056"/>
    <m/>
    <m/>
    <n v="0"/>
    <x v="14"/>
    <n v="-60.747700000000002"/>
    <n v="-1"/>
  </r>
  <r>
    <x v="3512"/>
    <n v="50524363"/>
    <s v="BAKERY SHOP"/>
    <s v="05052436300321"/>
    <s v="(66) 0833258725"/>
    <s v="821820"/>
    <x v="1"/>
    <n v="60.747700000000002"/>
    <n v="1"/>
    <n v="0.16643205479452056"/>
    <m/>
    <m/>
    <n v="0"/>
    <x v="14"/>
    <n v="-60.747700000000002"/>
    <n v="-1"/>
  </r>
  <r>
    <x v="3513"/>
    <n v="34556128"/>
    <s v="NOODLE FOOD SHOP"/>
    <s v="03455612850319"/>
    <s v="(66) 0617924699"/>
    <s v="831193"/>
    <x v="2"/>
    <n v="60.747700000000002"/>
    <n v="1"/>
    <n v="0.16643205479452056"/>
    <m/>
    <m/>
    <n v="0"/>
    <x v="14"/>
    <n v="-60.747700000000002"/>
    <n v="-1"/>
  </r>
  <r>
    <x v="3514"/>
    <n v="6134313"/>
    <s v="VARIETY FOOD SHOP"/>
    <s v="0613431330318"/>
    <m/>
    <s v="831193"/>
    <x v="2"/>
    <n v="60.747700000000002"/>
    <n v="1"/>
    <n v="0.16643205479452056"/>
    <m/>
    <m/>
    <n v="0"/>
    <x v="14"/>
    <n v="-60.747700000000002"/>
    <n v="-1"/>
  </r>
  <r>
    <x v="3515"/>
    <n v="50526017"/>
    <s v="NON-PROFESSIONAL USER"/>
    <s v="05052601700706"/>
    <s v="(66) 0632254195"/>
    <s v="896160"/>
    <x v="4"/>
    <n v="60.747700000000002"/>
    <n v="1"/>
    <n v="0.16643205479452056"/>
    <m/>
    <m/>
    <n v="0"/>
    <x v="14"/>
    <n v="-60.747700000000002"/>
    <n v="-1"/>
  </r>
  <r>
    <x v="3516"/>
    <n v="41001719"/>
    <s v="OFFICE (GOVERNMENT SECTOR)"/>
    <s v="4100171970503"/>
    <s v="(66) 053-277429"/>
    <s v="821820"/>
    <x v="1"/>
    <n v="60.747700000000002"/>
    <n v="1"/>
    <n v="0.16643205479452056"/>
    <m/>
    <m/>
    <n v="0"/>
    <x v="14"/>
    <n v="-60.747700000000002"/>
    <n v="-1"/>
  </r>
  <r>
    <x v="3517"/>
    <n v="6797276"/>
    <s v="Self-Regist: End-User"/>
    <s v="00679727670797"/>
    <s v="(66) 0649946349"/>
    <s v="831193"/>
    <x v="2"/>
    <n v="60.747700000000002"/>
    <n v="1"/>
    <n v="0.16643205479452056"/>
    <m/>
    <m/>
    <n v="0"/>
    <x v="14"/>
    <n v="-60.747700000000002"/>
    <n v="-1"/>
  </r>
  <r>
    <x v="1244"/>
    <n v="1668757"/>
    <s v="MAKRO STAFF"/>
    <s v="00166875730701"/>
    <s v="(66) 0635389295"/>
    <s v="896160"/>
    <x v="4"/>
    <n v="60.747700000000002"/>
    <n v="1"/>
    <n v="0.16643205479452056"/>
    <m/>
    <m/>
    <n v="0"/>
    <x v="14"/>
    <n v="-60.747700000000002"/>
    <n v="-1"/>
  </r>
  <r>
    <x v="3518"/>
    <n v="6748659"/>
    <s v="SMALL RETAIL SHOP/STALL"/>
    <s v="00674865911101"/>
    <s v="(66) 0861171303"/>
    <s v="821820"/>
    <x v="1"/>
    <n v="60.747700000000002"/>
    <n v="1"/>
    <n v="0.16643205479452056"/>
    <m/>
    <m/>
    <n v="0"/>
    <x v="14"/>
    <n v="-60.747700000000002"/>
    <n v="-1"/>
  </r>
  <r>
    <x v="3519"/>
    <n v="6733050"/>
    <s v="PORK PAN/BARBECUE/SUKI"/>
    <s v="00673305040317"/>
    <s v="(66) 0633603861"/>
    <s v="831193"/>
    <x v="2"/>
    <n v="60.747700000000002"/>
    <n v="1"/>
    <n v="0.16643205479452056"/>
    <m/>
    <m/>
    <n v="0"/>
    <x v="14"/>
    <n v="-60.747700000000002"/>
    <n v="-1"/>
  </r>
  <r>
    <x v="3520"/>
    <n v="6776829"/>
    <s v="NON-PROFESSIONAL USER"/>
    <s v="00677682960706"/>
    <s v="(66) 0851231159"/>
    <s v="831193"/>
    <x v="2"/>
    <n v="60.747700000000002"/>
    <n v="1"/>
    <n v="0.16643205479452056"/>
    <m/>
    <m/>
    <n v="0"/>
    <x v="14"/>
    <n v="-60.747700000000002"/>
    <n v="-1"/>
  </r>
  <r>
    <x v="3521"/>
    <n v="41638897"/>
    <s v="NON-PROFESSIONAL USER"/>
    <s v="04163889711706"/>
    <s v="(66) 0612098784"/>
    <s v="896160"/>
    <x v="4"/>
    <n v="60.747700000000002"/>
    <n v="1"/>
    <n v="0.16643205479452056"/>
    <m/>
    <m/>
    <n v="0"/>
    <x v="14"/>
    <n v="-60.747700000000002"/>
    <n v="-1"/>
  </r>
  <r>
    <x v="3522"/>
    <n v="6779902"/>
    <s v="NON-PROFESSIONAL USER"/>
    <s v="00677990200706"/>
    <s v="(66) 0935649692"/>
    <s v="896160"/>
    <x v="4"/>
    <n v="60.747700000000002"/>
    <n v="1"/>
    <n v="0.16643205479452056"/>
    <m/>
    <m/>
    <n v="0"/>
    <x v="14"/>
    <n v="-60.747700000000002"/>
    <n v="-1"/>
  </r>
  <r>
    <x v="3523"/>
    <n v="6108809"/>
    <s v="VARIETY FOOD SHOP"/>
    <s v="0610880910318"/>
    <s v="(66) 0866561818"/>
    <s v="896160"/>
    <x v="4"/>
    <n v="60.747700000000002"/>
    <n v="1"/>
    <n v="0.16643205479452056"/>
    <m/>
    <m/>
    <n v="0"/>
    <x v="14"/>
    <n v="-60.747700000000002"/>
    <n v="-1"/>
  </r>
  <r>
    <x v="3524"/>
    <n v="52554661"/>
    <s v="PORK PAN/BARBECUE/SUKI"/>
    <s v="05255466140317"/>
    <s v="(66) 0819409069"/>
    <s v="896160"/>
    <x v="4"/>
    <n v="60.747700000000002"/>
    <n v="1"/>
    <n v="0.16643205479452056"/>
    <m/>
    <m/>
    <n v="0"/>
    <x v="14"/>
    <n v="-60.747700000000002"/>
    <n v="-1"/>
  </r>
  <r>
    <x v="3525"/>
    <n v="6161818"/>
    <s v="OTHER STREET FOOD SHOP"/>
    <s v="0616181841328"/>
    <s v="(66) 0619154553"/>
    <s v="821820"/>
    <x v="1"/>
    <n v="60.747700000000002"/>
    <n v="1"/>
    <n v="0.16643205479452056"/>
    <m/>
    <m/>
    <n v="0"/>
    <x v="14"/>
    <n v="-60.747700000000002"/>
    <n v="-1"/>
  </r>
  <r>
    <x v="3526"/>
    <n v="41631932"/>
    <s v="SMALL RETAIL SHOP/STALL"/>
    <s v="04163193200101"/>
    <s v="(66) 0885789812"/>
    <s v="831193"/>
    <x v="2"/>
    <n v="60.747700000000002"/>
    <n v="1"/>
    <n v="0.16643205479452056"/>
    <m/>
    <m/>
    <n v="0"/>
    <x v="14"/>
    <n v="-60.747700000000002"/>
    <n v="-1"/>
  </r>
  <r>
    <x v="2918"/>
    <n v="6788133"/>
    <s v="Self-Regist: End-User"/>
    <s v="00678813390797"/>
    <s v="(66) 0982519791"/>
    <s v="831193"/>
    <x v="2"/>
    <n v="60.747700000000002"/>
    <n v="1"/>
    <n v="0.16643205479452056"/>
    <m/>
    <m/>
    <n v="0"/>
    <x v="14"/>
    <n v="-60.747700000000002"/>
    <n v="-1"/>
  </r>
  <r>
    <x v="3527"/>
    <n v="6787527"/>
    <s v="NON-PROFESSIONAL USER"/>
    <s v="00678752790706"/>
    <s v="(66) 0961595322"/>
    <s v="831193"/>
    <x v="2"/>
    <n v="60.747700000000002"/>
    <n v="1"/>
    <n v="0.16643205479452056"/>
    <m/>
    <m/>
    <n v="0"/>
    <x v="14"/>
    <n v="-60.747700000000002"/>
    <n v="-1"/>
  </r>
  <r>
    <x v="3528"/>
    <n v="6752762"/>
    <s v="PORK PAN/BARBECUE/SUKI"/>
    <s v="00675276220317"/>
    <s v="(66) 0991415516"/>
    <s v="831193"/>
    <x v="2"/>
    <n v="60.747700000000002"/>
    <n v="1"/>
    <n v="0.16643205479452056"/>
    <m/>
    <m/>
    <n v="0"/>
    <x v="14"/>
    <n v="-60.747700000000002"/>
    <n v="-1"/>
  </r>
  <r>
    <x v="3529"/>
    <n v="6731981"/>
    <s v="SMALL RETAIL SHOP/STALL"/>
    <s v="00673198180101"/>
    <s v="(66) 0821848737"/>
    <s v="831193"/>
    <x v="2"/>
    <n v="60.747700000000002"/>
    <n v="1"/>
    <n v="0.16643205479452056"/>
    <m/>
    <m/>
    <n v="0"/>
    <x v="14"/>
    <n v="-60.747700000000002"/>
    <n v="-1"/>
  </r>
  <r>
    <x v="3530"/>
    <n v="41622205"/>
    <s v="SMALL RETAIL SHOP/STALL"/>
    <s v="04162220550101"/>
    <s v="(66) 0962205245"/>
    <s v="896160"/>
    <x v="4"/>
    <n v="60.747700000000002"/>
    <n v="1"/>
    <n v="0.16643205479452056"/>
    <m/>
    <m/>
    <n v="0"/>
    <x v="14"/>
    <n v="-60.747700000000002"/>
    <n v="-1"/>
  </r>
  <r>
    <x v="3531"/>
    <n v="6792063"/>
    <s v="NON-PROFESSIONAL USER"/>
    <s v="00679206390706"/>
    <s v="(66) 0951284839"/>
    <s v="831193"/>
    <x v="2"/>
    <n v="60.747700000000002"/>
    <n v="1"/>
    <n v="0.16643205479452056"/>
    <m/>
    <m/>
    <n v="0"/>
    <x v="14"/>
    <n v="-60.747700000000002"/>
    <n v="-1"/>
  </r>
  <r>
    <x v="3532"/>
    <n v="6792202"/>
    <s v="NON-PROFESSIONAL USER"/>
    <s v="00679220230706"/>
    <s v="(66) 0992903527"/>
    <s v="896160"/>
    <x v="4"/>
    <n v="60.747700000000002"/>
    <n v="1"/>
    <n v="0.16643205479452056"/>
    <m/>
    <m/>
    <n v="0"/>
    <x v="14"/>
    <n v="-60.747700000000002"/>
    <n v="-1"/>
  </r>
  <r>
    <x v="3533"/>
    <n v="6731071"/>
    <s v="OTHER STREET FOOD SHOP"/>
    <s v="00673107130328"/>
    <s v="(66) 0882601500"/>
    <s v="831193"/>
    <x v="2"/>
    <n v="60.747700000000002"/>
    <n v="1"/>
    <n v="0.16643205479452056"/>
    <m/>
    <m/>
    <n v="0"/>
    <x v="14"/>
    <n v="-60.747700000000002"/>
    <n v="-1"/>
  </r>
  <r>
    <x v="3534"/>
    <n v="6739220"/>
    <s v="THAI SPECIAL FOOD SHOP"/>
    <s v="00673922050327"/>
    <s v="(66) 0953604785"/>
    <s v="831193"/>
    <x v="2"/>
    <n v="60.747700000000002"/>
    <n v="1"/>
    <n v="0.16643205479452056"/>
    <m/>
    <m/>
    <n v="0"/>
    <x v="14"/>
    <n v="-60.747700000000002"/>
    <n v="-1"/>
  </r>
  <r>
    <x v="3535"/>
    <n v="6173939"/>
    <s v="VARIETY FOOD SHOP"/>
    <s v="0617393940318"/>
    <s v="(66) 0904731141"/>
    <s v="831193"/>
    <x v="2"/>
    <n v="60.747700000000002"/>
    <n v="1"/>
    <n v="0.16643205479452056"/>
    <m/>
    <m/>
    <n v="0"/>
    <x v="14"/>
    <n v="-60.747700000000002"/>
    <n v="-1"/>
  </r>
  <r>
    <x v="3536"/>
    <n v="8956276"/>
    <s v="Self-Regist: End-User"/>
    <s v="00895627670797"/>
    <s v="(66) 0807641568"/>
    <s v="831193"/>
    <x v="2"/>
    <n v="60.747700000000002"/>
    <n v="1"/>
    <n v="0.16643205479452056"/>
    <m/>
    <m/>
    <n v="0"/>
    <x v="14"/>
    <n v="-60.747700000000002"/>
    <n v="-1"/>
  </r>
  <r>
    <x v="3537"/>
    <n v="6167790"/>
    <s v="SMALL RETAIL SHOP/STALL"/>
    <s v="0616779080101"/>
    <s v="(66) 0818381996"/>
    <s v="831193"/>
    <x v="2"/>
    <n v="60.747700000000002"/>
    <n v="1"/>
    <n v="0.16643205479452056"/>
    <m/>
    <m/>
    <n v="0"/>
    <x v="14"/>
    <n v="-60.747700000000002"/>
    <n v="-1"/>
  </r>
  <r>
    <x v="3538"/>
    <n v="6777575"/>
    <s v="NON-PROFESSIONAL USER"/>
    <s v="00677757550706"/>
    <s v="(66) 0944858061"/>
    <s v="831193"/>
    <x v="2"/>
    <n v="60.747700000000002"/>
    <n v="1"/>
    <n v="0.16643205479452056"/>
    <m/>
    <m/>
    <n v="0"/>
    <x v="14"/>
    <n v="-60.747700000000002"/>
    <n v="-1"/>
  </r>
  <r>
    <x v="3539"/>
    <n v="41621432"/>
    <s v="NON-PROFESSIONAL USER"/>
    <s v="04162143210706"/>
    <s v="(66) 0615839923"/>
    <s v="831193"/>
    <x v="2"/>
    <n v="60.747700000000002"/>
    <n v="1"/>
    <n v="0.16643205479452056"/>
    <m/>
    <m/>
    <n v="0"/>
    <x v="14"/>
    <n v="-60.747700000000002"/>
    <n v="-1"/>
  </r>
  <r>
    <x v="3540"/>
    <n v="81017621"/>
    <s v="INTERNET-CHANNEL END-USER"/>
    <s v="08101762190710"/>
    <s v="(66) 0623084089"/>
    <s v="821820"/>
    <x v="1"/>
    <n v="60.747700000000002"/>
    <n v="1"/>
    <n v="0.16643205479452056"/>
    <m/>
    <m/>
    <n v="0"/>
    <x v="14"/>
    <n v="-60.747700000000002"/>
    <n v="-1"/>
  </r>
  <r>
    <x v="3541"/>
    <n v="6780823"/>
    <s v="NON-PROFESSIONAL USER"/>
    <s v="00678082330706"/>
    <s v="(66) 0890090060"/>
    <s v="831193"/>
    <x v="2"/>
    <n v="60.747700000000002"/>
    <n v="1"/>
    <n v="0.16643205479452056"/>
    <m/>
    <m/>
    <n v="0"/>
    <x v="14"/>
    <n v="-60.747700000000002"/>
    <n v="-1"/>
  </r>
  <r>
    <x v="3542"/>
    <n v="81011008"/>
    <s v="PORK PAN/BARBECUE/SUKI"/>
    <s v="08101100840317"/>
    <s v="(66) 0857226365"/>
    <s v="821820"/>
    <x v="1"/>
    <n v="60.747700000000002"/>
    <n v="1"/>
    <n v="0.16643205479452056"/>
    <m/>
    <m/>
    <n v="0"/>
    <x v="14"/>
    <n v="-60.747700000000002"/>
    <n v="-1"/>
  </r>
  <r>
    <x v="3543"/>
    <n v="6773667"/>
    <s v="Self-Regist: End-User"/>
    <s v="00677366711797"/>
    <s v="(66) 0956864200"/>
    <s v="831193"/>
    <x v="2"/>
    <n v="60.747700000000002"/>
    <n v="1"/>
    <n v="0.16643205479452056"/>
    <m/>
    <m/>
    <n v="0"/>
    <x v="14"/>
    <n v="-60.747700000000002"/>
    <n v="-1"/>
  </r>
  <r>
    <x v="3544"/>
    <n v="6786376"/>
    <s v="NON-PROFESSIONAL USER"/>
    <s v="00678637611706"/>
    <s v="(66) 0871798945"/>
    <s v="831193"/>
    <x v="2"/>
    <n v="125.2337"/>
    <n v="2"/>
    <n v="0.34310602739726026"/>
    <n v="64.486000000000004"/>
    <n v="1"/>
    <n v="0.17667397260273973"/>
    <x v="44"/>
    <n v="-60.747699999999995"/>
    <n v="-1"/>
  </r>
  <r>
    <x v="981"/>
    <n v="41056966"/>
    <s v="LAUNDRY SHOP"/>
    <s v="4105696680405"/>
    <s v="(66) 0953386555"/>
    <s v="896160"/>
    <x v="4"/>
    <n v="119.6262"/>
    <n v="2"/>
    <n v="0.32774301369863013"/>
    <n v="58.878500000000003"/>
    <n v="1"/>
    <n v="0.1613109589041096"/>
    <x v="44"/>
    <n v="-60.747699999999995"/>
    <n v="-1"/>
  </r>
  <r>
    <x v="3545"/>
    <n v="6736114"/>
    <s v="THAI FOOD"/>
    <s v="00673611410306"/>
    <s v="(66) 0832549265"/>
    <s v="831193"/>
    <x v="2"/>
    <n v="125.2337"/>
    <n v="2"/>
    <n v="0.34310602739726026"/>
    <n v="64.486000000000004"/>
    <n v="1"/>
    <n v="0.17667397260273973"/>
    <x v="44"/>
    <n v="-60.747699999999995"/>
    <n v="-1"/>
  </r>
  <r>
    <x v="3546"/>
    <n v="6732617"/>
    <s v="JAPANESE FOOD"/>
    <s v="00673261700310"/>
    <s v="(66) 0933019129"/>
    <s v="831193"/>
    <x v="2"/>
    <n v="125.2337"/>
    <n v="2"/>
    <n v="0.34310602739726026"/>
    <n v="64.486000000000004"/>
    <n v="1"/>
    <n v="0.17667397260273973"/>
    <x v="44"/>
    <n v="-60.747699999999995"/>
    <n v="-1"/>
  </r>
  <r>
    <x v="1778"/>
    <n v="6784251"/>
    <s v="NON-PROFESSIONAL USER"/>
    <s v="00678425130706"/>
    <s v="(66) 0888449636"/>
    <s v="831193"/>
    <x v="2"/>
    <n v="189.71960000000001"/>
    <n v="3"/>
    <n v="0.5197797260273973"/>
    <n v="128.97200000000001"/>
    <n v="2"/>
    <n v="0.35334794520547946"/>
    <x v="43"/>
    <n v="-60.747600000000006"/>
    <n v="-1"/>
  </r>
  <r>
    <x v="3547"/>
    <n v="34535167"/>
    <s v="NON-PROFESSIONAL USER"/>
    <s v="03453516790706"/>
    <s v="(66) 0915513363"/>
    <s v="821820"/>
    <x v="1"/>
    <n v="60.738300000000002"/>
    <n v="1"/>
    <n v="0.16640630136986301"/>
    <m/>
    <m/>
    <n v="0"/>
    <x v="14"/>
    <n v="-60.738300000000002"/>
    <n v="-1"/>
  </r>
  <r>
    <x v="1023"/>
    <n v="6778335"/>
    <s v="NON-PROFESSIONAL USER"/>
    <s v="00677833570706"/>
    <s v="(66) 0637864251"/>
    <s v="831193"/>
    <x v="2"/>
    <n v="59.813099999999999"/>
    <n v="1"/>
    <n v="0.16387150684931506"/>
    <m/>
    <m/>
    <n v="0"/>
    <x v="14"/>
    <n v="-59.813099999999999"/>
    <n v="-1"/>
  </r>
  <r>
    <x v="3548"/>
    <n v="6768832"/>
    <s v="NON-PROFESSIONAL USER"/>
    <s v="00676883250706"/>
    <s v="(66) 0822327911"/>
    <s v="821820"/>
    <x v="1"/>
    <n v="59.813099999999999"/>
    <n v="1"/>
    <n v="0.16387150684931506"/>
    <m/>
    <m/>
    <n v="0"/>
    <x v="14"/>
    <n v="-59.813099999999999"/>
    <n v="-1"/>
  </r>
  <r>
    <x v="3549"/>
    <n v="34563678"/>
    <s v="Self-Regist: End-User"/>
    <s v="03456367860797"/>
    <s v="(66) 0960593863"/>
    <s v="831193"/>
    <x v="2"/>
    <n v="59.813099999999999"/>
    <n v="1"/>
    <n v="0.16387150684931506"/>
    <m/>
    <m/>
    <n v="0"/>
    <x v="14"/>
    <n v="-59.813099999999999"/>
    <n v="-1"/>
  </r>
  <r>
    <x v="755"/>
    <n v="6729091"/>
    <s v="PORK PAN/BARBECUE/SUKI"/>
    <s v="00672909180317"/>
    <s v="(66) 0803645594"/>
    <s v="831193"/>
    <x v="2"/>
    <n v="59.813099999999999"/>
    <n v="1"/>
    <n v="0.16387150684931506"/>
    <m/>
    <m/>
    <n v="0"/>
    <x v="14"/>
    <n v="-59.813099999999999"/>
    <n v="-1"/>
  </r>
  <r>
    <x v="3550"/>
    <n v="6104355"/>
    <s v="SMALL RETAIL SHOP/STALL"/>
    <s v="0610435561101"/>
    <s v="(66) 0839469654"/>
    <s v="821820"/>
    <x v="1"/>
    <n v="59.813099999999999"/>
    <n v="1"/>
    <n v="0.16387150684931506"/>
    <m/>
    <m/>
    <n v="0"/>
    <x v="14"/>
    <n v="-59.813099999999999"/>
    <n v="-1"/>
  </r>
  <r>
    <x v="3551"/>
    <n v="6732954"/>
    <s v="NON-PROFESSIONAL USER"/>
    <s v="00673295400706"/>
    <s v="(66) 0813667824"/>
    <s v="831193"/>
    <x v="2"/>
    <n v="59.813099999999999"/>
    <n v="1"/>
    <n v="0.16387150684931506"/>
    <m/>
    <m/>
    <n v="0"/>
    <x v="14"/>
    <n v="-59.813099999999999"/>
    <n v="-1"/>
  </r>
  <r>
    <x v="3552"/>
    <n v="6776875"/>
    <s v="JAPANESE FOOD"/>
    <s v="00677687530310"/>
    <s v="(66) 0967195284"/>
    <s v="821820"/>
    <x v="1"/>
    <n v="59.813099999999999"/>
    <n v="1"/>
    <n v="0.16387150684931506"/>
    <m/>
    <m/>
    <n v="0"/>
    <x v="14"/>
    <n v="-59.813099999999999"/>
    <n v="-1"/>
  </r>
  <r>
    <x v="3553"/>
    <n v="6171686"/>
    <s v="COFFEE/DRINKS/SNACK/BAKERY SHOP"/>
    <s v="0617168611322"/>
    <s v="(66) 0861819880"/>
    <s v="821820"/>
    <x v="1"/>
    <n v="59.813099999999999"/>
    <n v="1"/>
    <n v="0.16387150684931506"/>
    <m/>
    <m/>
    <n v="0"/>
    <x v="14"/>
    <n v="-59.813099999999999"/>
    <n v="-1"/>
  </r>
  <r>
    <x v="3554"/>
    <n v="6787011"/>
    <s v="PUB/BAR/KARAOKE"/>
    <s v="00678701160305"/>
    <s v="(66) 0811651882"/>
    <s v="831193"/>
    <x v="2"/>
    <n v="59.813099999999999"/>
    <n v="1"/>
    <n v="0.16387150684931506"/>
    <m/>
    <m/>
    <n v="0"/>
    <x v="14"/>
    <n v="-59.813099999999999"/>
    <n v="-1"/>
  </r>
  <r>
    <x v="3555"/>
    <n v="6784715"/>
    <s v="NON-PROFESSIONAL USER"/>
    <s v="00678471520706"/>
    <s v="(66) 0811107656"/>
    <s v="821820"/>
    <x v="1"/>
    <n v="59.813099999999999"/>
    <n v="1"/>
    <n v="0.16387150684931506"/>
    <m/>
    <m/>
    <n v="0"/>
    <x v="14"/>
    <n v="-59.813099999999999"/>
    <n v="-1"/>
  </r>
  <r>
    <x v="3556"/>
    <n v="6034068"/>
    <s v="NON-PROFESSIONAL USER"/>
    <s v="0603406892706"/>
    <m/>
    <s v="831193"/>
    <x v="2"/>
    <n v="59.813099999999999"/>
    <n v="1"/>
    <n v="0.16387150684931506"/>
    <m/>
    <m/>
    <n v="0"/>
    <x v="14"/>
    <n v="-59.813099999999999"/>
    <n v="-1"/>
  </r>
  <r>
    <x v="3557"/>
    <n v="41617262"/>
    <s v="NON-PROFESSIONAL USER"/>
    <s v="04161726211706"/>
    <s v="(66) 0855281973"/>
    <s v="831193"/>
    <x v="2"/>
    <n v="59.813099999999999"/>
    <n v="1"/>
    <n v="0.16387150684931506"/>
    <m/>
    <m/>
    <n v="0"/>
    <x v="14"/>
    <n v="-59.813099999999999"/>
    <n v="-1"/>
  </r>
  <r>
    <x v="3558"/>
    <n v="39789511"/>
    <s v="JAPANESE FOOD"/>
    <s v="03978951110310"/>
    <s v="(66) 0902606620"/>
    <s v="831193"/>
    <x v="2"/>
    <n v="59.813099999999999"/>
    <n v="1"/>
    <n v="0.16387150684931506"/>
    <m/>
    <m/>
    <n v="0"/>
    <x v="14"/>
    <n v="-59.813099999999999"/>
    <n v="-1"/>
  </r>
  <r>
    <x v="3559"/>
    <n v="34558795"/>
    <s v="NON-PROFESSIONAL USER"/>
    <s v="03455879500706"/>
    <s v="(66) 0628786363"/>
    <s v="821820"/>
    <x v="1"/>
    <n v="59.813099999999999"/>
    <n v="1"/>
    <n v="0.16387150684931506"/>
    <m/>
    <m/>
    <n v="0"/>
    <x v="14"/>
    <n v="-59.813099999999999"/>
    <n v="-1"/>
  </r>
  <r>
    <x v="3560"/>
    <n v="6086531"/>
    <s v="SMALL RETAIL SHOP/STALL"/>
    <s v="0608653100101"/>
    <s v="(66) 0896333726"/>
    <s v="821820"/>
    <x v="1"/>
    <n v="59.813099999999999"/>
    <n v="1"/>
    <n v="0.16387150684931506"/>
    <m/>
    <m/>
    <n v="0"/>
    <x v="14"/>
    <n v="-59.813099999999999"/>
    <n v="-1"/>
  </r>
  <r>
    <x v="3561"/>
    <n v="6178241"/>
    <s v="NON-PROFESSIONAL USER"/>
    <s v="0617824110706"/>
    <s v="(66) 0871432673"/>
    <s v="831193"/>
    <x v="2"/>
    <n v="59.813099999999999"/>
    <n v="1"/>
    <n v="0.16387150684931506"/>
    <m/>
    <m/>
    <n v="0"/>
    <x v="14"/>
    <n v="-59.813099999999999"/>
    <n v="-1"/>
  </r>
  <r>
    <x v="3562"/>
    <n v="6164120"/>
    <s v="TRAVEL AGENT"/>
    <s v="0616412090408"/>
    <s v="(66) 0817163347"/>
    <s v="821820"/>
    <x v="1"/>
    <n v="59.813099999999999"/>
    <n v="1"/>
    <n v="0.16387150684931506"/>
    <m/>
    <m/>
    <n v="0"/>
    <x v="14"/>
    <n v="-59.813099999999999"/>
    <n v="-1"/>
  </r>
  <r>
    <x v="3563"/>
    <n v="50524362"/>
    <s v="NON-PROFESSIONAL USER"/>
    <s v="05052436280706"/>
    <s v="(66) 0952922381"/>
    <s v="821820"/>
    <x v="1"/>
    <n v="59.813099999999999"/>
    <n v="1"/>
    <n v="0.16387150684931506"/>
    <m/>
    <m/>
    <n v="0"/>
    <x v="14"/>
    <n v="-59.813099999999999"/>
    <n v="-1"/>
  </r>
  <r>
    <x v="3564"/>
    <n v="80026826"/>
    <s v="SMALL RETAIL SHOP/STALL"/>
    <s v="08002682600101"/>
    <s v="(66) 0867604268"/>
    <s v="831193"/>
    <x v="2"/>
    <n v="59.813099999999999"/>
    <n v="1"/>
    <n v="0.16387150684931506"/>
    <m/>
    <m/>
    <n v="0"/>
    <x v="14"/>
    <n v="-59.813099999999999"/>
    <n v="-1"/>
  </r>
  <r>
    <x v="3565"/>
    <n v="23820908"/>
    <s v="NON-PROFESSIONAL USER"/>
    <s v="02382090870706"/>
    <s v="(66) 0622965065"/>
    <s v="831193"/>
    <x v="2"/>
    <n v="59.813099999999999"/>
    <n v="1"/>
    <n v="0.16387150684931506"/>
    <m/>
    <m/>
    <n v="0"/>
    <x v="14"/>
    <n v="-59.813099999999999"/>
    <n v="-1"/>
  </r>
  <r>
    <x v="3566"/>
    <n v="6782135"/>
    <s v="NON-PROFESSIONAL USER"/>
    <s v="00678213510706"/>
    <s v="(66) 0956981115"/>
    <s v="831193"/>
    <x v="2"/>
    <n v="59.813099999999999"/>
    <n v="1"/>
    <n v="0.16387150684931506"/>
    <m/>
    <m/>
    <n v="0"/>
    <x v="14"/>
    <n v="-59.813099999999999"/>
    <n v="-1"/>
  </r>
  <r>
    <x v="3567"/>
    <n v="6746927"/>
    <s v="NON-PROFESSIONAL USER"/>
    <s v="00674692760706"/>
    <s v="(66) 0808576923"/>
    <s v="831193"/>
    <x v="2"/>
    <n v="59.813099999999999"/>
    <n v="1"/>
    <n v="0.16387150684931506"/>
    <m/>
    <m/>
    <n v="0"/>
    <x v="14"/>
    <n v="-59.813099999999999"/>
    <n v="-1"/>
  </r>
  <r>
    <x v="3568"/>
    <n v="6788875"/>
    <s v="Self-Regist: End-User"/>
    <s v="00678887500797"/>
    <s v="(66) 0918480728"/>
    <s v="821820"/>
    <x v="1"/>
    <n v="59.813099999999999"/>
    <n v="1"/>
    <n v="0.16387150684931506"/>
    <m/>
    <m/>
    <n v="0"/>
    <x v="14"/>
    <n v="-59.813099999999999"/>
    <n v="-1"/>
  </r>
  <r>
    <x v="3569"/>
    <n v="41624367"/>
    <s v="NON-PROFESSIONAL USER"/>
    <s v="04162436780706"/>
    <s v="(66) 0818825326"/>
    <s v="831193"/>
    <x v="2"/>
    <n v="59.813099999999999"/>
    <n v="1"/>
    <n v="0.16387150684931506"/>
    <m/>
    <m/>
    <n v="0"/>
    <x v="14"/>
    <n v="-59.813099999999999"/>
    <n v="-1"/>
  </r>
  <r>
    <x v="3570"/>
    <n v="41641111"/>
    <s v="OTHER NON-FOOD SHOP"/>
    <s v="04164111100230"/>
    <s v="(66) 0804969545"/>
    <s v="831193"/>
    <x v="2"/>
    <n v="59.813099999999999"/>
    <n v="1"/>
    <n v="0.16387150684931506"/>
    <m/>
    <m/>
    <n v="0"/>
    <x v="14"/>
    <n v="-59.813099999999999"/>
    <n v="-1"/>
  </r>
  <r>
    <x v="3571"/>
    <n v="6779679"/>
    <s v="JAPANESE FOOD"/>
    <s v="00677967910310"/>
    <s v="(66) 0850367959"/>
    <s v="821820"/>
    <x v="1"/>
    <n v="59.813099999999999"/>
    <n v="1"/>
    <n v="0.16387150684931506"/>
    <m/>
    <m/>
    <n v="0"/>
    <x v="14"/>
    <n v="-59.813099999999999"/>
    <n v="-1"/>
  </r>
  <r>
    <x v="3572"/>
    <n v="81003166"/>
    <s v="THAI SPECIAL FOOD SHOP"/>
    <s v="8100316650327"/>
    <s v="(66) 0938753882"/>
    <s v="831193"/>
    <x v="2"/>
    <n v="59.813099999999999"/>
    <n v="1"/>
    <n v="0.16387150684931506"/>
    <m/>
    <m/>
    <n v="0"/>
    <x v="14"/>
    <n v="-59.813099999999999"/>
    <n v="-1"/>
  </r>
  <r>
    <x v="3573"/>
    <n v="6738225"/>
    <s v="SMALL RETAIL SHOP/STALL"/>
    <s v="00673822530101"/>
    <s v="(66) 0627506608"/>
    <s v="831193"/>
    <x v="2"/>
    <n v="59.813099999999999"/>
    <n v="1"/>
    <n v="0.16387150684931506"/>
    <m/>
    <m/>
    <n v="0"/>
    <x v="14"/>
    <n v="-59.813099999999999"/>
    <n v="-1"/>
  </r>
  <r>
    <x v="3574"/>
    <n v="6745823"/>
    <s v="PUB/BAR/KARAOKE"/>
    <s v="00674582350305"/>
    <s v="(66) 0861154714"/>
    <s v="831193"/>
    <x v="2"/>
    <n v="59.813099999999999"/>
    <n v="1"/>
    <n v="0.16387150684931506"/>
    <m/>
    <m/>
    <n v="0"/>
    <x v="14"/>
    <n v="-59.813099999999999"/>
    <n v="-1"/>
  </r>
  <r>
    <x v="3575"/>
    <n v="6741883"/>
    <s v="SMALL RETAIL SHOP/STALL"/>
    <s v="00674188350101"/>
    <s v="(66) 0973491034"/>
    <s v="821820"/>
    <x v="1"/>
    <n v="59.813099999999999"/>
    <n v="1"/>
    <n v="0.16387150684931506"/>
    <m/>
    <m/>
    <n v="0"/>
    <x v="14"/>
    <n v="-59.813099999999999"/>
    <n v="-1"/>
  </r>
  <r>
    <x v="3576"/>
    <n v="6779126"/>
    <s v="NON-PROFESSIONAL USER"/>
    <s v="00677912620706"/>
    <s v="(66) 0640786044"/>
    <s v="831193"/>
    <x v="2"/>
    <n v="59.813099999999999"/>
    <n v="1"/>
    <n v="0.16387150684931506"/>
    <m/>
    <m/>
    <n v="0"/>
    <x v="14"/>
    <n v="-59.813099999999999"/>
    <n v="-1"/>
  </r>
  <r>
    <x v="3577"/>
    <n v="6794190"/>
    <s v="Self-Regist: End-User"/>
    <s v="00679419070797"/>
    <s v="(66) 0639911383"/>
    <s v="821820"/>
    <x v="1"/>
    <n v="59.813099999999999"/>
    <n v="1"/>
    <n v="0.16387150684931506"/>
    <m/>
    <m/>
    <n v="0"/>
    <x v="14"/>
    <n v="-59.813099999999999"/>
    <n v="-1"/>
  </r>
  <r>
    <x v="3578"/>
    <n v="41640771"/>
    <s v="Self-Regist: End-User"/>
    <s v="04164077140797"/>
    <s v="(66) 0987857712"/>
    <s v="831193"/>
    <x v="2"/>
    <n v="59.813099999999999"/>
    <n v="1"/>
    <n v="0.16387150684931506"/>
    <m/>
    <m/>
    <n v="0"/>
    <x v="14"/>
    <n v="-59.813099999999999"/>
    <n v="-1"/>
  </r>
  <r>
    <x v="3579"/>
    <n v="41618461"/>
    <s v="NOODLE FOOD SHOP"/>
    <s v="04161846110319"/>
    <s v="(66) 0852344955"/>
    <s v="831193"/>
    <x v="2"/>
    <n v="59.813099999999999"/>
    <n v="1"/>
    <n v="0.16387150684931506"/>
    <m/>
    <m/>
    <n v="0"/>
    <x v="14"/>
    <n v="-59.813099999999999"/>
    <n v="-1"/>
  </r>
  <r>
    <x v="3580"/>
    <n v="6152403"/>
    <s v="NON-PROFESSIONAL USER"/>
    <s v="0615240360706"/>
    <s v="(66) 0898557742"/>
    <s v="821820"/>
    <x v="1"/>
    <n v="59.813099999999999"/>
    <n v="1"/>
    <n v="0.16387150684931506"/>
    <m/>
    <m/>
    <n v="0"/>
    <x v="14"/>
    <n v="-59.813099999999999"/>
    <n v="-1"/>
  </r>
  <r>
    <x v="2812"/>
    <n v="6778093"/>
    <s v="STEAK SHOP"/>
    <s v="00677809311316"/>
    <s v="(66) 0636299666"/>
    <s v="821820"/>
    <x v="1"/>
    <n v="59.813099999999999"/>
    <n v="1"/>
    <n v="0.16387150684931506"/>
    <m/>
    <m/>
    <n v="0"/>
    <x v="14"/>
    <n v="-59.813099999999999"/>
    <n v="-1"/>
  </r>
  <r>
    <x v="3581"/>
    <n v="100038291"/>
    <s v="COFFEE/DRINKS/SNACK KIOSK"/>
    <s v="10003829100332"/>
    <s v="(66) 0818846269"/>
    <s v="831193"/>
    <x v="2"/>
    <n v="59.813099999999999"/>
    <n v="1"/>
    <n v="0.16387150684931506"/>
    <m/>
    <m/>
    <n v="0"/>
    <x v="14"/>
    <n v="-59.813099999999999"/>
    <n v="-1"/>
  </r>
  <r>
    <x v="3582"/>
    <n v="50515324"/>
    <s v="OTHER WESTERN FOOD"/>
    <s v="05051532480315"/>
    <s v="(66) 0925454371"/>
    <s v="831193"/>
    <x v="2"/>
    <n v="59.813099999999999"/>
    <n v="1"/>
    <n v="0.16387150684931506"/>
    <m/>
    <m/>
    <n v="0"/>
    <x v="14"/>
    <n v="-59.813099999999999"/>
    <n v="-1"/>
  </r>
  <r>
    <x v="1244"/>
    <n v="1668757"/>
    <s v="MAKRO STAFF"/>
    <s v="00166875730701"/>
    <s v="(66) 0635389295"/>
    <s v="831193"/>
    <x v="2"/>
    <n v="120.5608"/>
    <n v="2"/>
    <n v="0.33030356164383562"/>
    <n v="60.747700000000002"/>
    <n v="1"/>
    <n v="0.16643205479452056"/>
    <x v="44"/>
    <n v="-59.813099999999999"/>
    <n v="-1"/>
  </r>
  <r>
    <x v="3583"/>
    <n v="6146919"/>
    <s v="OTHER STREET FOOD SHOP"/>
    <s v="0614691961328"/>
    <s v="(66) 0810893034"/>
    <s v="831193"/>
    <x v="2"/>
    <n v="59.813099999999999"/>
    <n v="1"/>
    <n v="0.16387150684931506"/>
    <m/>
    <m/>
    <n v="0"/>
    <x v="14"/>
    <n v="-59.813099999999999"/>
    <n v="-1"/>
  </r>
  <r>
    <x v="3584"/>
    <n v="6735904"/>
    <s v="COFFEE/DRINKS/SNACK/BAKERY SHOP"/>
    <s v="00673590490322"/>
    <s v="(66) 0988326163"/>
    <s v="831193"/>
    <x v="2"/>
    <n v="59.813099999999999"/>
    <n v="1"/>
    <n v="0.16387150684931506"/>
    <m/>
    <m/>
    <n v="0"/>
    <x v="14"/>
    <n v="-59.813099999999999"/>
    <n v="-1"/>
  </r>
  <r>
    <x v="3585"/>
    <n v="6787942"/>
    <s v="NON-PROFESSIONAL USER"/>
    <s v="00678794200706"/>
    <s v="(66) 0839541594"/>
    <s v="821820"/>
    <x v="1"/>
    <n v="124.2991"/>
    <n v="2"/>
    <n v="0.34054547945205477"/>
    <n v="64.486000000000004"/>
    <n v="1"/>
    <n v="0.17667397260273973"/>
    <x v="44"/>
    <n v="-59.813099999999991"/>
    <n v="-1"/>
  </r>
  <r>
    <x v="2227"/>
    <n v="6766914"/>
    <s v="Self-Regist: End-User"/>
    <s v="00676691470797"/>
    <s v="(66) 0649837603"/>
    <s v="896160"/>
    <x v="4"/>
    <n v="58.878500000000003"/>
    <n v="1"/>
    <n v="0.1613109589041096"/>
    <m/>
    <m/>
    <n v="0"/>
    <x v="14"/>
    <n v="-58.878500000000003"/>
    <n v="-1"/>
  </r>
  <r>
    <x v="3586"/>
    <n v="6790634"/>
    <s v="NON-PROFESSIONAL USER"/>
    <s v="00679063470706"/>
    <s v="(66) 0649969057"/>
    <s v="896160"/>
    <x v="4"/>
    <n v="58.878500000000003"/>
    <n v="1"/>
    <n v="0.1613109589041096"/>
    <m/>
    <m/>
    <n v="0"/>
    <x v="14"/>
    <n v="-58.878500000000003"/>
    <n v="-1"/>
  </r>
  <r>
    <x v="3587"/>
    <n v="41636176"/>
    <s v="Self-Regist: End-User"/>
    <s v="04163617670797"/>
    <s v="(66) 0889647965"/>
    <s v="896160"/>
    <x v="4"/>
    <n v="58.878500000000003"/>
    <n v="1"/>
    <n v="0.1613109589041096"/>
    <m/>
    <m/>
    <n v="0"/>
    <x v="14"/>
    <n v="-58.878500000000003"/>
    <n v="-1"/>
  </r>
  <r>
    <x v="3588"/>
    <n v="6761335"/>
    <s v="THAI FOOD"/>
    <s v="00676133520306"/>
    <s v="(66) 0814962655"/>
    <s v="831193"/>
    <x v="2"/>
    <n v="123.36450000000001"/>
    <n v="2"/>
    <n v="0.33798493150684933"/>
    <n v="64.486000000000004"/>
    <n v="1"/>
    <n v="0.17667397260273973"/>
    <x v="44"/>
    <n v="-58.878500000000003"/>
    <n v="-1"/>
  </r>
  <r>
    <x v="3589"/>
    <n v="6787584"/>
    <s v="NON-PROFESSIONAL USER"/>
    <s v="00678758420706"/>
    <s v="N/A"/>
    <s v="896160"/>
    <x v="4"/>
    <n v="58.878500000000003"/>
    <n v="1"/>
    <n v="0.1613109589041096"/>
    <m/>
    <m/>
    <n v="0"/>
    <x v="14"/>
    <n v="-58.878500000000003"/>
    <n v="-1"/>
  </r>
  <r>
    <x v="3590"/>
    <n v="6768886"/>
    <s v="NON-PROFESSIONAL USER"/>
    <s v="00676888640706"/>
    <s v="(66) 0818845196"/>
    <s v="896160"/>
    <x v="4"/>
    <n v="58.878500000000003"/>
    <n v="1"/>
    <n v="0.1613109589041096"/>
    <m/>
    <m/>
    <n v="0"/>
    <x v="14"/>
    <n v="-58.878500000000003"/>
    <n v="-1"/>
  </r>
  <r>
    <x v="1465"/>
    <n v="6784060"/>
    <s v="DAYPASS - END-USER"/>
    <s v="00678406050707"/>
    <s v="N/A"/>
    <s v="896160"/>
    <x v="4"/>
    <n v="58.878500000000003"/>
    <n v="1"/>
    <n v="0.1613109589041096"/>
    <m/>
    <m/>
    <n v="0"/>
    <x v="14"/>
    <n v="-58.878500000000003"/>
    <n v="-1"/>
  </r>
  <r>
    <x v="3591"/>
    <n v="67043525"/>
    <s v="MYANMAR - HORECA"/>
    <s v="06704352550342"/>
    <s v="(66) 0802651299"/>
    <s v="896160"/>
    <x v="4"/>
    <n v="58.878500000000003"/>
    <n v="1"/>
    <n v="0.1613109589041096"/>
    <m/>
    <m/>
    <n v="0"/>
    <x v="14"/>
    <n v="-58.878500000000003"/>
    <n v="-1"/>
  </r>
  <r>
    <x v="1848"/>
    <n v="6787782"/>
    <s v="Self-Regist: End-User"/>
    <s v="00678778260797"/>
    <s v="(66) 0932919909"/>
    <s v="896160"/>
    <x v="4"/>
    <n v="58.878500000000003"/>
    <n v="1"/>
    <n v="0.1613109589041096"/>
    <m/>
    <m/>
    <n v="0"/>
    <x v="14"/>
    <n v="-58.878500000000003"/>
    <n v="-1"/>
  </r>
  <r>
    <x v="3592"/>
    <n v="41630175"/>
    <s v="COFFEE/DRINKS/SNACK/BAKERY SHOP"/>
    <s v="04163017510322"/>
    <s v="(66) 0966964289"/>
    <s v="896160"/>
    <x v="4"/>
    <n v="58.878500000000003"/>
    <n v="1"/>
    <n v="0.1613109589041096"/>
    <m/>
    <m/>
    <n v="0"/>
    <x v="14"/>
    <n v="-58.878500000000003"/>
    <n v="-1"/>
  </r>
  <r>
    <x v="3593"/>
    <n v="6795013"/>
    <s v="Self-Regist: End-User"/>
    <s v="00679501370797"/>
    <s v="(66) 0813864479"/>
    <s v="896160"/>
    <x v="4"/>
    <n v="58.878500000000003"/>
    <n v="1"/>
    <n v="0.1613109589041096"/>
    <m/>
    <m/>
    <n v="0"/>
    <x v="14"/>
    <n v="-58.878500000000003"/>
    <n v="-1"/>
  </r>
  <r>
    <x v="3594"/>
    <n v="6744601"/>
    <s v="Self-Regist: End-User"/>
    <s v="00674460180797"/>
    <s v="(66) 0802787243"/>
    <s v="896160"/>
    <x v="4"/>
    <n v="58.878500000000003"/>
    <n v="1"/>
    <n v="0.1613109589041096"/>
    <m/>
    <m/>
    <n v="0"/>
    <x v="14"/>
    <n v="-58.878500000000003"/>
    <n v="-1"/>
  </r>
  <r>
    <x v="3595"/>
    <n v="87054223"/>
    <s v="Self-Regist: End-User"/>
    <s v="08705422330797"/>
    <s v="(66) 0634876668"/>
    <s v="896160"/>
    <x v="4"/>
    <n v="58.878500000000003"/>
    <n v="1"/>
    <n v="0.1613109589041096"/>
    <m/>
    <m/>
    <n v="0"/>
    <x v="14"/>
    <n v="-58.878500000000003"/>
    <n v="-1"/>
  </r>
  <r>
    <x v="97"/>
    <n v="6790236"/>
    <s v="SUPERMARKET"/>
    <s v="00679023661107"/>
    <s v="(66) 0615059546"/>
    <s v="821820"/>
    <x v="1"/>
    <n v="128.97200000000001"/>
    <n v="2"/>
    <n v="0.35334794520547946"/>
    <n v="70.093500000000006"/>
    <n v="1"/>
    <n v="0.19203698630136987"/>
    <x v="44"/>
    <n v="-58.878500000000003"/>
    <n v="-1"/>
  </r>
  <r>
    <x v="3596"/>
    <n v="6786154"/>
    <s v="NON-PROFESSIONAL USER"/>
    <s v="00678615480706"/>
    <s v="(66) 0999720943"/>
    <s v="896160"/>
    <x v="4"/>
    <n v="58.878500000000003"/>
    <n v="1"/>
    <n v="0.1613109589041096"/>
    <m/>
    <m/>
    <n v="0"/>
    <x v="14"/>
    <n v="-58.878500000000003"/>
    <n v="-1"/>
  </r>
  <r>
    <x v="1689"/>
    <n v="35045567"/>
    <s v="NON-PROFESSIONAL USER"/>
    <s v="3504556721706"/>
    <s v="(66) 0835931235"/>
    <s v="896160"/>
    <x v="4"/>
    <n v="58.878500000000003"/>
    <n v="1"/>
    <n v="0.1613109589041096"/>
    <m/>
    <m/>
    <n v="0"/>
    <x v="14"/>
    <n v="-58.878500000000003"/>
    <n v="-1"/>
  </r>
  <r>
    <x v="3597"/>
    <n v="50531406"/>
    <s v="OTHER FOOD KIOSK"/>
    <s v="05053140610331"/>
    <s v="(66) 0955874964"/>
    <s v="896160"/>
    <x v="4"/>
    <n v="58.878500000000003"/>
    <n v="1"/>
    <n v="0.1613109589041096"/>
    <m/>
    <m/>
    <n v="0"/>
    <x v="14"/>
    <n v="-58.878500000000003"/>
    <n v="-1"/>
  </r>
  <r>
    <x v="3598"/>
    <n v="48530818"/>
    <s v="SMALL RETAIL SHOP/STALL"/>
    <s v="04853081811101"/>
    <s v="(66) 0623804017"/>
    <s v="896160"/>
    <x v="4"/>
    <n v="58.878500000000003"/>
    <n v="1"/>
    <n v="0.1613109589041096"/>
    <m/>
    <m/>
    <n v="0"/>
    <x v="14"/>
    <n v="-58.878500000000003"/>
    <n v="-1"/>
  </r>
  <r>
    <x v="3599"/>
    <n v="34539163"/>
    <s v="OTHER COMMERCIAL SERVICE"/>
    <s v="03453916311430"/>
    <s v="(66) 0961785359"/>
    <s v="896160"/>
    <x v="4"/>
    <n v="58.878500000000003"/>
    <n v="1"/>
    <n v="0.1613109589041096"/>
    <m/>
    <m/>
    <n v="0"/>
    <x v="14"/>
    <n v="-58.878500000000003"/>
    <n v="-1"/>
  </r>
  <r>
    <x v="22"/>
    <n v="6145301"/>
    <s v="DRINKS &amp; ALCOHOL WHOLESALER"/>
    <s v="0614530160605"/>
    <s v="(66) 0838635832"/>
    <s v="896160"/>
    <x v="4"/>
    <n v="58.878500000000003"/>
    <n v="1"/>
    <n v="0.1613109589041096"/>
    <m/>
    <m/>
    <n v="0"/>
    <x v="14"/>
    <n v="-58.878500000000003"/>
    <n v="-1"/>
  </r>
  <r>
    <x v="3600"/>
    <n v="6165875"/>
    <s v="THAI FOOD"/>
    <s v="0616587580306"/>
    <s v="(66) 0642159171"/>
    <s v="896160"/>
    <x v="4"/>
    <n v="58.878500000000003"/>
    <n v="1"/>
    <n v="0.1613109589041096"/>
    <m/>
    <m/>
    <n v="0"/>
    <x v="14"/>
    <n v="-58.878500000000003"/>
    <n v="-1"/>
  </r>
  <r>
    <x v="3601"/>
    <n v="6723712"/>
    <s v="NON-PROFESSIONAL USER"/>
    <s v="00672371200706"/>
    <s v="(66) 0843647562"/>
    <s v="896160"/>
    <x v="4"/>
    <n v="58.878500000000003"/>
    <n v="1"/>
    <n v="0.1613109589041096"/>
    <m/>
    <m/>
    <n v="0"/>
    <x v="14"/>
    <n v="-58.878500000000003"/>
    <n v="-1"/>
  </r>
  <r>
    <x v="653"/>
    <n v="6740296"/>
    <s v="VARIETY FOOD SHOP"/>
    <s v="00674029640318"/>
    <s v="(66) 0971599215"/>
    <s v="896160"/>
    <x v="4"/>
    <n v="58.878500000000003"/>
    <n v="1"/>
    <n v="0.1613109589041096"/>
    <m/>
    <m/>
    <n v="0"/>
    <x v="14"/>
    <n v="-58.878500000000003"/>
    <n v="-1"/>
  </r>
  <r>
    <x v="3602"/>
    <n v="6778721"/>
    <s v="NON-PROFESSIONAL USER"/>
    <s v="00677872100706"/>
    <s v="(66) 0615956417"/>
    <s v="896160"/>
    <x v="4"/>
    <n v="58.878500000000003"/>
    <n v="1"/>
    <n v="0.1613109589041096"/>
    <m/>
    <m/>
    <n v="0"/>
    <x v="14"/>
    <n v="-58.878500000000003"/>
    <n v="-1"/>
  </r>
  <r>
    <x v="3603"/>
    <n v="6784507"/>
    <s v="NON-PROFESSIONAL USER"/>
    <s v="00678450750706"/>
    <s v="(66) 0908914168"/>
    <s v="896160"/>
    <x v="4"/>
    <n v="58.878500000000003"/>
    <n v="1"/>
    <n v="0.1613109589041096"/>
    <m/>
    <m/>
    <n v="0"/>
    <x v="14"/>
    <n v="-58.878500000000003"/>
    <n v="-1"/>
  </r>
  <r>
    <x v="3604"/>
    <n v="6762441"/>
    <s v="Self-Regist: End-User"/>
    <s v="00676244150797"/>
    <s v="(66) 0949679244"/>
    <s v="896160"/>
    <x v="4"/>
    <n v="58.878500000000003"/>
    <n v="1"/>
    <n v="0.1613109589041096"/>
    <m/>
    <m/>
    <n v="0"/>
    <x v="14"/>
    <n v="-58.878500000000003"/>
    <n v="-1"/>
  </r>
  <r>
    <x v="3605"/>
    <n v="52545127"/>
    <s v="JAPANESE FOOD"/>
    <s v="05254512720310"/>
    <s v="(66) 0913083264"/>
    <s v="896160"/>
    <x v="4"/>
    <n v="58.878500000000003"/>
    <n v="1"/>
    <n v="0.1613109589041096"/>
    <m/>
    <m/>
    <n v="0"/>
    <x v="14"/>
    <n v="-58.878500000000003"/>
    <n v="-1"/>
  </r>
  <r>
    <x v="3606"/>
    <n v="6758152"/>
    <s v="MINIMART"/>
    <s v="00675815240106"/>
    <s v="(66) 0654153526"/>
    <s v="896160"/>
    <x v="4"/>
    <n v="58.878500000000003"/>
    <n v="1"/>
    <n v="0.1613109589041096"/>
    <m/>
    <m/>
    <n v="0"/>
    <x v="14"/>
    <n v="-58.878500000000003"/>
    <n v="-1"/>
  </r>
  <r>
    <x v="3607"/>
    <n v="6734353"/>
    <s v="FOUNDATION/ASSOCIATION/ROTARY"/>
    <s v="00673435310505"/>
    <s v="(66) 0818838892"/>
    <s v="896160"/>
    <x v="4"/>
    <n v="58.878500000000003"/>
    <n v="1"/>
    <n v="0.1613109589041096"/>
    <m/>
    <m/>
    <n v="0"/>
    <x v="14"/>
    <n v="-58.878500000000003"/>
    <n v="-1"/>
  </r>
  <r>
    <x v="3608"/>
    <n v="6770259"/>
    <s v="NON-PROFESSIONAL USER"/>
    <s v="00677025970706"/>
    <s v="(66) 0644948564"/>
    <s v="896160"/>
    <x v="4"/>
    <n v="58.878500000000003"/>
    <n v="1"/>
    <n v="0.1613109589041096"/>
    <m/>
    <m/>
    <n v="0"/>
    <x v="14"/>
    <n v="-58.878500000000003"/>
    <n v="-1"/>
  </r>
  <r>
    <x v="3609"/>
    <n v="50528430"/>
    <s v="Self-Regist: End-User"/>
    <s v="05052843080797"/>
    <s v="(66) 0992986999"/>
    <s v="896160"/>
    <x v="4"/>
    <n v="58.878500000000003"/>
    <n v="1"/>
    <n v="0.1613109589041096"/>
    <m/>
    <m/>
    <n v="0"/>
    <x v="14"/>
    <n v="-58.878500000000003"/>
    <n v="-1"/>
  </r>
  <r>
    <x v="3610"/>
    <n v="81016431"/>
    <s v="SMALL RETAIL SHOP/STALL"/>
    <s v="08101643160101"/>
    <s v="(66) 0828878784"/>
    <s v="896160"/>
    <x v="4"/>
    <n v="58.878500000000003"/>
    <n v="1"/>
    <n v="0.1613109589041096"/>
    <m/>
    <m/>
    <n v="0"/>
    <x v="14"/>
    <n v="-58.878500000000003"/>
    <n v="-1"/>
  </r>
  <r>
    <x v="3611"/>
    <n v="6773434"/>
    <s v="NON-PROFESSIONAL USER"/>
    <s v="00677343410706"/>
    <s v="(66) 0931542553"/>
    <s v="831193"/>
    <x v="2"/>
    <n v="248.59819999999999"/>
    <n v="4"/>
    <n v="0.68109095890410953"/>
    <n v="189.71969999999999"/>
    <n v="3"/>
    <n v="0.51978000000000002"/>
    <x v="40"/>
    <n v="-58.878500000000003"/>
    <n v="-1"/>
  </r>
  <r>
    <x v="3612"/>
    <n v="6757547"/>
    <s v="OTHER STREET FOOD SHOP"/>
    <s v="00675754770328"/>
    <s v="(66) 0926669448"/>
    <s v="896160"/>
    <x v="4"/>
    <n v="58.878500000000003"/>
    <n v="1"/>
    <n v="0.1613109589041096"/>
    <m/>
    <m/>
    <n v="0"/>
    <x v="14"/>
    <n v="-58.878500000000003"/>
    <n v="-1"/>
  </r>
  <r>
    <x v="3613"/>
    <n v="73000555"/>
    <s v="SCHOOL/COLLEGE"/>
    <s v="7300055570509"/>
    <s v="(66) 0872003266"/>
    <s v="896160"/>
    <x v="4"/>
    <n v="58.878500000000003"/>
    <n v="1"/>
    <n v="0.1613109589041096"/>
    <m/>
    <m/>
    <n v="0"/>
    <x v="14"/>
    <n v="-58.878500000000003"/>
    <n v="-1"/>
  </r>
  <r>
    <x v="3614"/>
    <n v="6158911"/>
    <s v="MEDICAL STATION (HOSPITAL/CLINIC)"/>
    <s v="0615891111501"/>
    <m/>
    <s v="896160"/>
    <x v="4"/>
    <n v="58.878500000000003"/>
    <n v="1"/>
    <n v="0.1613109589041096"/>
    <m/>
    <m/>
    <n v="0"/>
    <x v="14"/>
    <n v="-58.878500000000003"/>
    <n v="-1"/>
  </r>
  <r>
    <x v="1815"/>
    <n v="41635038"/>
    <s v="NON-PROFESSIONAL USER"/>
    <s v="04163503880706"/>
    <s v="(66) 0957758698"/>
    <s v="896160"/>
    <x v="4"/>
    <n v="58.878500000000003"/>
    <n v="1"/>
    <n v="0.1613109589041096"/>
    <m/>
    <m/>
    <n v="0"/>
    <x v="14"/>
    <n v="-58.878500000000003"/>
    <n v="-1"/>
  </r>
  <r>
    <x v="3615"/>
    <n v="6751436"/>
    <s v="INTERNET-CHANNEL END-USER"/>
    <s v="00675143630710"/>
    <s v="(66) 0896926156"/>
    <s v="896160"/>
    <x v="4"/>
    <n v="58.878500000000003"/>
    <n v="1"/>
    <n v="0.1613109589041096"/>
    <m/>
    <m/>
    <n v="0"/>
    <x v="14"/>
    <n v="-58.878500000000003"/>
    <n v="-1"/>
  </r>
  <r>
    <x v="3616"/>
    <n v="41642153"/>
    <s v="Self-Regist: End-User"/>
    <s v="04164215360797"/>
    <s v="(66) 0806389863"/>
    <s v="896160"/>
    <x v="4"/>
    <n v="58.878500000000003"/>
    <n v="1"/>
    <n v="0.1613109589041096"/>
    <m/>
    <m/>
    <n v="0"/>
    <x v="14"/>
    <n v="-58.878500000000003"/>
    <n v="-1"/>
  </r>
  <r>
    <x v="3469"/>
    <n v="6072540"/>
    <s v="SMALL RETAIL SHOP/STALL"/>
    <s v="0607254090101"/>
    <s v="(66) 0892667789"/>
    <s v="896160"/>
    <x v="4"/>
    <n v="58.878500000000003"/>
    <n v="1"/>
    <n v="0.1613109589041096"/>
    <m/>
    <m/>
    <n v="0"/>
    <x v="14"/>
    <n v="-58.878500000000003"/>
    <n v="-1"/>
  </r>
  <r>
    <x v="3617"/>
    <n v="41605982"/>
    <s v="SMALL RETAIL SHOP/STALL"/>
    <s v="04160598231101"/>
    <s v="(66) 0619202511"/>
    <s v="896160"/>
    <x v="4"/>
    <n v="58.878500000000003"/>
    <n v="1"/>
    <n v="0.1613109589041096"/>
    <m/>
    <m/>
    <n v="0"/>
    <x v="14"/>
    <n v="-58.878500000000003"/>
    <n v="-1"/>
  </r>
  <r>
    <x v="3618"/>
    <n v="6796851"/>
    <s v="Self-Regist: End-User"/>
    <s v="00679685180797"/>
    <s v="(66) 0655923899"/>
    <s v="896160"/>
    <x v="4"/>
    <n v="58.878500000000003"/>
    <n v="1"/>
    <n v="0.1613109589041096"/>
    <m/>
    <m/>
    <n v="0"/>
    <x v="14"/>
    <n v="-58.878500000000003"/>
    <n v="-1"/>
  </r>
  <r>
    <x v="3619"/>
    <n v="41602387"/>
    <s v="NON-PROFESSIONAL USER"/>
    <s v="04160238710706"/>
    <s v="(66) 0829375126"/>
    <s v="896160"/>
    <x v="4"/>
    <n v="58.878500000000003"/>
    <n v="1"/>
    <n v="0.1613109589041096"/>
    <m/>
    <m/>
    <n v="0"/>
    <x v="14"/>
    <n v="-58.878500000000003"/>
    <n v="-1"/>
  </r>
  <r>
    <x v="3620"/>
    <n v="6739085"/>
    <s v="NON-PROFESSIONAL USER"/>
    <s v="00673908510706"/>
    <s v="(66) 0992954269"/>
    <s v="896160"/>
    <x v="4"/>
    <n v="58.878500000000003"/>
    <n v="1"/>
    <n v="0.1613109589041096"/>
    <m/>
    <m/>
    <n v="0"/>
    <x v="14"/>
    <n v="-58.878500000000003"/>
    <n v="-1"/>
  </r>
  <r>
    <x v="3621"/>
    <n v="1771578"/>
    <s v="Self-Regist: End-User"/>
    <s v="00177157811797"/>
    <s v="(66) 0884159451"/>
    <s v="896160"/>
    <x v="4"/>
    <n v="58.878500000000003"/>
    <n v="1"/>
    <n v="0.1613109589041096"/>
    <m/>
    <m/>
    <n v="0"/>
    <x v="14"/>
    <n v="-58.878500000000003"/>
    <n v="-1"/>
  </r>
  <r>
    <x v="3622"/>
    <n v="6719484"/>
    <s v="SMALL RETAIL SHOP/STALL"/>
    <s v="0671948440101"/>
    <s v="(66) 0806756434"/>
    <s v="896160"/>
    <x v="4"/>
    <n v="58.878500000000003"/>
    <n v="1"/>
    <n v="0.1613109589041096"/>
    <m/>
    <m/>
    <n v="0"/>
    <x v="14"/>
    <n v="-58.878500000000003"/>
    <n v="-1"/>
  </r>
  <r>
    <x v="3623"/>
    <n v="41628176"/>
    <s v="HEALTHY &amp; ORGANIC PRODUCT SHOP/STALL"/>
    <s v="04162817610110"/>
    <s v="(66) 0918594643"/>
    <s v="896160"/>
    <x v="4"/>
    <n v="58.878500000000003"/>
    <n v="1"/>
    <n v="0.1613109589041096"/>
    <m/>
    <m/>
    <n v="0"/>
    <x v="14"/>
    <n v="-58.878500000000003"/>
    <n v="-1"/>
  </r>
  <r>
    <x v="1005"/>
    <n v="6727752"/>
    <s v="STEAK SHOP"/>
    <s v="00672775270316"/>
    <s v="(66) 0959568682"/>
    <s v="821820"/>
    <x v="1"/>
    <n v="128.97200000000001"/>
    <n v="2"/>
    <n v="0.35334794520547946"/>
    <n v="70.093500000000006"/>
    <n v="1"/>
    <n v="0.19203698630136987"/>
    <x v="44"/>
    <n v="-58.878500000000003"/>
    <n v="-1"/>
  </r>
  <r>
    <x v="3624"/>
    <n v="41621203"/>
    <s v="Self-Regist: End-User"/>
    <s v="04162120340797"/>
    <s v="(66) 0936965995"/>
    <s v="896160"/>
    <x v="4"/>
    <n v="58.878500000000003"/>
    <n v="1"/>
    <n v="0.1613109589041096"/>
    <m/>
    <m/>
    <n v="0"/>
    <x v="14"/>
    <n v="-58.878500000000003"/>
    <n v="-1"/>
  </r>
  <r>
    <x v="3625"/>
    <n v="6739544"/>
    <s v="BAKERY SHOP"/>
    <s v="00673954470321"/>
    <s v="(66) 0861885902"/>
    <s v="896160"/>
    <x v="4"/>
    <n v="58.878500000000003"/>
    <n v="1"/>
    <n v="0.1613109589041096"/>
    <m/>
    <m/>
    <n v="0"/>
    <x v="14"/>
    <n v="-58.878500000000003"/>
    <n v="-1"/>
  </r>
  <r>
    <x v="3626"/>
    <n v="6759212"/>
    <s v="SMALL RETAIL SHOP/STALL"/>
    <s v="00675921211101"/>
    <s v="(66) 0979181741"/>
    <s v="896160"/>
    <x v="4"/>
    <n v="119.6262"/>
    <n v="2"/>
    <n v="0.32774301369863013"/>
    <n v="60.747700000000002"/>
    <n v="1"/>
    <n v="0.16643205479452056"/>
    <x v="44"/>
    <n v="-58.878499999999995"/>
    <n v="-1"/>
  </r>
  <r>
    <x v="1340"/>
    <n v="50533788"/>
    <s v="Self-Regist: End-User"/>
    <s v="05053378800797"/>
    <s v="(66) 0801154497"/>
    <s v="896160"/>
    <x v="4"/>
    <n v="57.943899999999999"/>
    <n v="1"/>
    <n v="0.1587504109589041"/>
    <m/>
    <m/>
    <n v="0"/>
    <x v="14"/>
    <n v="-57.943899999999999"/>
    <n v="-1"/>
  </r>
  <r>
    <x v="3627"/>
    <n v="72064535"/>
    <s v="NON-PROFESSIONAL USER"/>
    <s v="07206453590706"/>
    <s v="(66) 0814698255"/>
    <s v="896160"/>
    <x v="4"/>
    <n v="57.943899999999999"/>
    <n v="1"/>
    <n v="0.1587504109589041"/>
    <m/>
    <m/>
    <n v="0"/>
    <x v="14"/>
    <n v="-57.943899999999999"/>
    <n v="-1"/>
  </r>
  <r>
    <x v="3628"/>
    <n v="50518123"/>
    <s v="NON-PROFESSIONAL USER"/>
    <s v="05051812320706"/>
    <s v="(66) 0902072140"/>
    <s v="896160"/>
    <x v="4"/>
    <n v="57.943899999999999"/>
    <n v="1"/>
    <n v="0.1587504109589041"/>
    <m/>
    <m/>
    <n v="0"/>
    <x v="14"/>
    <n v="-57.943899999999999"/>
    <n v="-1"/>
  </r>
  <r>
    <x v="3629"/>
    <n v="6609483"/>
    <s v="NON-PROFESSIONAL USER"/>
    <s v="0660948380706"/>
    <s v="(66) 017657254"/>
    <s v="896160"/>
    <x v="4"/>
    <n v="57.943899999999999"/>
    <n v="1"/>
    <n v="0.1587504109589041"/>
    <m/>
    <m/>
    <n v="0"/>
    <x v="14"/>
    <n v="-57.943899999999999"/>
    <n v="-1"/>
  </r>
  <r>
    <x v="1973"/>
    <n v="6158943"/>
    <s v="NON-PROFESSIONAL USER"/>
    <s v="0615894381706"/>
    <s v="(66) 0816715282"/>
    <s v="896160"/>
    <x v="4"/>
    <n v="57.943899999999999"/>
    <n v="1"/>
    <n v="0.1587504109589041"/>
    <m/>
    <m/>
    <n v="0"/>
    <x v="14"/>
    <n v="-57.943899999999999"/>
    <n v="-1"/>
  </r>
  <r>
    <x v="3630"/>
    <n v="6790701"/>
    <s v="Self-Regist: End-User"/>
    <s v="00679070120797"/>
    <s v="(66) 0923696059"/>
    <s v="896160"/>
    <x v="4"/>
    <n v="57.943899999999999"/>
    <n v="1"/>
    <n v="0.1587504109589041"/>
    <m/>
    <m/>
    <n v="0"/>
    <x v="14"/>
    <n v="-57.943899999999999"/>
    <n v="-1"/>
  </r>
  <r>
    <x v="3631"/>
    <n v="50534560"/>
    <s v="Self-Regist: Unidentified Professional"/>
    <s v="05053456080796"/>
    <s v="(66) 0617985649"/>
    <s v="896160"/>
    <x v="4"/>
    <n v="57.943899999999999"/>
    <n v="1"/>
    <n v="0.1587504109589041"/>
    <m/>
    <m/>
    <n v="0"/>
    <x v="14"/>
    <n v="-57.943899999999999"/>
    <n v="-1"/>
  </r>
  <r>
    <x v="3632"/>
    <n v="6767653"/>
    <s v="OTHER WESTERN FOOD"/>
    <s v="00676765300315"/>
    <s v="(66) 0843685448"/>
    <s v="831193"/>
    <x v="2"/>
    <n v="121.4954"/>
    <n v="2"/>
    <n v="0.33286410958904111"/>
    <n v="64.486000000000004"/>
    <n v="1"/>
    <n v="0.17667397260273973"/>
    <x v="44"/>
    <n v="-57.009399999999999"/>
    <n v="-1"/>
  </r>
  <r>
    <x v="22"/>
    <n v="6145301"/>
    <s v="DRINKS &amp; ALCOHOL WHOLESALER"/>
    <s v="0614530160605"/>
    <s v="(66) 0838635832"/>
    <s v="831193"/>
    <x v="2"/>
    <n v="121.4954"/>
    <n v="2"/>
    <n v="0.33286410958904111"/>
    <n v="64.486000000000004"/>
    <n v="1"/>
    <n v="0.17667397260273973"/>
    <x v="44"/>
    <n v="-57.009399999999999"/>
    <n v="-1"/>
  </r>
  <r>
    <x v="3633"/>
    <n v="6777169"/>
    <s v="NON-PROFESSIONAL USER"/>
    <s v="00677716940706"/>
    <s v="(66) 0861975518"/>
    <s v="896160"/>
    <x v="4"/>
    <n v="117.75700000000001"/>
    <n v="2"/>
    <n v="0.32262191780821919"/>
    <n v="60.747700000000002"/>
    <n v="1"/>
    <n v="0.16643205479452056"/>
    <x v="44"/>
    <n v="-57.009300000000003"/>
    <n v="-1"/>
  </r>
  <r>
    <x v="3634"/>
    <n v="6734580"/>
    <s v="CATERING BUSINESS"/>
    <s v="00673458030323"/>
    <s v="(66) 0898515930"/>
    <s v="821820"/>
    <x v="1"/>
    <n v="127.1028"/>
    <n v="2"/>
    <n v="0.34822684931506848"/>
    <n v="70.093500000000006"/>
    <n v="1"/>
    <n v="0.19203698630136987"/>
    <x v="44"/>
    <n v="-57.009299999999996"/>
    <n v="-1"/>
  </r>
  <r>
    <x v="3635"/>
    <n v="6722061"/>
    <s v="NON-PROFESSIONAL USER"/>
    <s v="00672206190706"/>
    <s v="(66) 0979233110"/>
    <s v="821820"/>
    <x v="1"/>
    <n v="127.1028"/>
    <n v="2"/>
    <n v="0.34822684931506848"/>
    <n v="70.093500000000006"/>
    <n v="1"/>
    <n v="0.19203698630136987"/>
    <x v="44"/>
    <n v="-57.009299999999996"/>
    <n v="-1"/>
  </r>
  <r>
    <x v="3636"/>
    <n v="6130902"/>
    <s v="SCHOOL/COLLEGE"/>
    <s v="0613090220509"/>
    <s v="(66) 0811114173"/>
    <s v="831193"/>
    <x v="2"/>
    <n v="121.4953"/>
    <n v="2"/>
    <n v="0.33286383561643834"/>
    <n v="64.486000000000004"/>
    <n v="1"/>
    <n v="0.17667397260273973"/>
    <x v="44"/>
    <n v="-57.009299999999996"/>
    <n v="-1"/>
  </r>
  <r>
    <x v="3637"/>
    <n v="6766544"/>
    <s v="Self-Regist: End-User"/>
    <s v="00676654411797"/>
    <s v="(66) 0949729402"/>
    <s v="831193"/>
    <x v="2"/>
    <n v="181.30850000000001"/>
    <n v="3"/>
    <n v="0.49673561643835618"/>
    <n v="125.2337"/>
    <n v="2"/>
    <n v="0.34310602739726026"/>
    <x v="43"/>
    <n v="-56.07480000000001"/>
    <n v="-1"/>
  </r>
  <r>
    <x v="3638"/>
    <n v="41633521"/>
    <s v="NON-PROFESSIONAL USER"/>
    <s v="04163352170706"/>
    <s v="(66) 0843124354"/>
    <s v="831193"/>
    <x v="2"/>
    <n v="56.074800000000003"/>
    <n v="1"/>
    <n v="0.15362958904109589"/>
    <m/>
    <m/>
    <n v="0"/>
    <x v="14"/>
    <n v="-56.074800000000003"/>
    <n v="-1"/>
  </r>
  <r>
    <x v="3639"/>
    <n v="6774003"/>
    <s v="NON-PROFESSIONAL USER"/>
    <s v="00677400350706"/>
    <s v="(66) 0932760212"/>
    <s v="831193"/>
    <x v="2"/>
    <n v="56.074800000000003"/>
    <n v="1"/>
    <n v="0.15362958904109589"/>
    <m/>
    <m/>
    <n v="0"/>
    <x v="14"/>
    <n v="-56.074800000000003"/>
    <n v="-1"/>
  </r>
  <r>
    <x v="3640"/>
    <n v="41612467"/>
    <s v="OTHER ASIAN FOOD"/>
    <s v="04161246750326"/>
    <s v="(66) 0861935882"/>
    <s v="831193"/>
    <x v="2"/>
    <n v="56.074800000000003"/>
    <n v="1"/>
    <n v="0.15362958904109589"/>
    <m/>
    <m/>
    <n v="0"/>
    <x v="14"/>
    <n v="-56.074800000000003"/>
    <n v="-1"/>
  </r>
  <r>
    <x v="3641"/>
    <n v="23038480"/>
    <s v="SMALL RETAIL SHOP/STALL"/>
    <s v="2303848040101"/>
    <s v="(66) 0810250145"/>
    <s v="831193"/>
    <x v="2"/>
    <n v="56.074800000000003"/>
    <n v="1"/>
    <n v="0.15362958904109589"/>
    <m/>
    <m/>
    <n v="0"/>
    <x v="14"/>
    <n v="-56.074800000000003"/>
    <n v="-1"/>
  </r>
  <r>
    <x v="3642"/>
    <n v="6796950"/>
    <s v="Self-Regist: End-User"/>
    <s v="00679695011797"/>
    <s v="(66) 0906715715"/>
    <s v="831193"/>
    <x v="2"/>
    <n v="56.074800000000003"/>
    <n v="1"/>
    <n v="0.15362958904109589"/>
    <m/>
    <m/>
    <n v="0"/>
    <x v="14"/>
    <n v="-56.074800000000003"/>
    <n v="-1"/>
  </r>
  <r>
    <x v="3643"/>
    <n v="41049262"/>
    <s v="NON-PROFESSIONAL USER"/>
    <s v="4104926270706"/>
    <s v="(66) 0861180372"/>
    <s v="831193"/>
    <x v="2"/>
    <n v="56.074800000000003"/>
    <n v="1"/>
    <n v="0.15362958904109589"/>
    <m/>
    <m/>
    <n v="0"/>
    <x v="14"/>
    <n v="-56.074800000000003"/>
    <n v="-1"/>
  </r>
  <r>
    <x v="3644"/>
    <n v="6778774"/>
    <s v="OTHER WESTERN FOOD"/>
    <s v="00677877470315"/>
    <s v="(66) 0818249374"/>
    <s v="831193"/>
    <x v="2"/>
    <n v="56.074800000000003"/>
    <n v="1"/>
    <n v="0.15362958904109589"/>
    <m/>
    <m/>
    <n v="0"/>
    <x v="14"/>
    <n v="-56.074800000000003"/>
    <n v="-1"/>
  </r>
  <r>
    <x v="3645"/>
    <n v="6768016"/>
    <s v="THAI NORTHEASTERN FOOD"/>
    <s v="00676801620307"/>
    <s v="(66) 0992696464"/>
    <s v="831193"/>
    <x v="2"/>
    <n v="56.074800000000003"/>
    <n v="1"/>
    <n v="0.15362958904109589"/>
    <m/>
    <m/>
    <n v="0"/>
    <x v="14"/>
    <n v="-56.074800000000003"/>
    <n v="-1"/>
  </r>
  <r>
    <x v="3646"/>
    <n v="50516015"/>
    <s v="THAI FOOD"/>
    <s v="05051601590306"/>
    <s v="(66) 0994396969"/>
    <s v="831193"/>
    <x v="2"/>
    <n v="56.074800000000003"/>
    <n v="1"/>
    <n v="0.15362958904109589"/>
    <m/>
    <m/>
    <n v="0"/>
    <x v="14"/>
    <n v="-56.074800000000003"/>
    <n v="-1"/>
  </r>
  <r>
    <x v="3647"/>
    <n v="6165663"/>
    <s v="THAI NORTHEASTERN FOOD"/>
    <s v="0616566311307"/>
    <s v="(66) 0835763409"/>
    <s v="831193"/>
    <x v="2"/>
    <n v="56.074800000000003"/>
    <n v="1"/>
    <n v="0.15362958904109589"/>
    <m/>
    <m/>
    <n v="0"/>
    <x v="14"/>
    <n v="-56.074800000000003"/>
    <n v="-1"/>
  </r>
  <r>
    <x v="3648"/>
    <n v="6784447"/>
    <s v="Self-Regist: End-User"/>
    <s v="00678444750797"/>
    <s v="(66) 0857089548"/>
    <s v="831193"/>
    <x v="2"/>
    <n v="56.074800000000003"/>
    <n v="1"/>
    <n v="0.15362958904109589"/>
    <m/>
    <m/>
    <n v="0"/>
    <x v="14"/>
    <n v="-56.074800000000003"/>
    <n v="-1"/>
  </r>
  <r>
    <x v="3649"/>
    <n v="6775739"/>
    <s v="NON-PROFESSIONAL USER"/>
    <s v="00677573911706"/>
    <s v="(66) 0980908547"/>
    <s v="831193"/>
    <x v="2"/>
    <n v="56.074800000000003"/>
    <n v="1"/>
    <n v="0.15362958904109589"/>
    <m/>
    <m/>
    <n v="0"/>
    <x v="14"/>
    <n v="-56.074800000000003"/>
    <n v="-1"/>
  </r>
  <r>
    <x v="2819"/>
    <n v="41037293"/>
    <s v="THAI NORTHEASTERN FOOD"/>
    <s v="4103729340307"/>
    <s v="(66) 0871889151"/>
    <s v="831193"/>
    <x v="2"/>
    <n v="56.074800000000003"/>
    <n v="1"/>
    <n v="0.15362958904109589"/>
    <m/>
    <m/>
    <n v="0"/>
    <x v="14"/>
    <n v="-56.074800000000003"/>
    <n v="-1"/>
  </r>
  <r>
    <x v="3650"/>
    <n v="41052438"/>
    <s v="MEDICAL STATION (HOSPITAL/CLINIC)"/>
    <s v="4105243890501"/>
    <s v="(66) 0804946305"/>
    <s v="831193"/>
    <x v="2"/>
    <n v="56.074800000000003"/>
    <n v="1"/>
    <n v="0.15362958904109589"/>
    <m/>
    <m/>
    <n v="0"/>
    <x v="14"/>
    <n v="-56.074800000000003"/>
    <n v="-1"/>
  </r>
  <r>
    <x v="3651"/>
    <n v="41619645"/>
    <s v="JAPANESE FOOD"/>
    <s v="04161964511310"/>
    <s v="(66) 0822937291"/>
    <s v="831193"/>
    <x v="2"/>
    <n v="56.074800000000003"/>
    <n v="1"/>
    <n v="0.15362958904109589"/>
    <m/>
    <m/>
    <n v="0"/>
    <x v="14"/>
    <n v="-56.074800000000003"/>
    <n v="-1"/>
  </r>
  <r>
    <x v="3652"/>
    <n v="1698536"/>
    <s v="Self-Regist: End-User"/>
    <s v="00169853630797"/>
    <s v="(66) 0951253798"/>
    <s v="831193"/>
    <x v="2"/>
    <n v="56.074800000000003"/>
    <n v="1"/>
    <n v="0.15362958904109589"/>
    <m/>
    <m/>
    <n v="0"/>
    <x v="14"/>
    <n v="-56.074800000000003"/>
    <n v="-1"/>
  </r>
  <r>
    <x v="3653"/>
    <n v="167006173"/>
    <s v="NON-PROFESSIONAL USER"/>
    <s v="16700617300706"/>
    <s v="(66) 0931314119"/>
    <s v="831193"/>
    <x v="2"/>
    <n v="56.074800000000003"/>
    <n v="1"/>
    <n v="0.15362958904109589"/>
    <m/>
    <m/>
    <n v="0"/>
    <x v="14"/>
    <n v="-56.074800000000003"/>
    <n v="-1"/>
  </r>
  <r>
    <x v="3654"/>
    <n v="41636911"/>
    <s v="JAPANESE FOOD"/>
    <s v="04163691180310"/>
    <s v="(66) 0621280255"/>
    <s v="831193"/>
    <x v="2"/>
    <n v="56.074800000000003"/>
    <n v="1"/>
    <n v="0.15362958904109589"/>
    <m/>
    <m/>
    <n v="0"/>
    <x v="14"/>
    <n v="-56.074800000000003"/>
    <n v="-1"/>
  </r>
  <r>
    <x v="3655"/>
    <n v="6020048"/>
    <s v="OFFICE (GOVERNMENT SECTOR)"/>
    <s v="0602004841503"/>
    <s v="(66) 0818825913"/>
    <s v="831193"/>
    <x v="2"/>
    <n v="120.5608"/>
    <n v="2"/>
    <n v="0.33030356164383562"/>
    <n v="64.486000000000004"/>
    <n v="1"/>
    <n v="0.17667397260273973"/>
    <x v="44"/>
    <n v="-56.074799999999996"/>
    <n v="-1"/>
  </r>
  <r>
    <x v="3656"/>
    <n v="6156204"/>
    <s v="NON-PROFESSIONAL USER"/>
    <s v="0615620410706"/>
    <s v="(66) 0871120295"/>
    <s v="896160"/>
    <x v="4"/>
    <n v="55.1402"/>
    <n v="1"/>
    <n v="0.15106904109589042"/>
    <m/>
    <m/>
    <n v="0"/>
    <x v="14"/>
    <n v="-55.1402"/>
    <n v="-1"/>
  </r>
  <r>
    <x v="3657"/>
    <n v="41645935"/>
    <s v="NON-PROFESSIONAL USER"/>
    <s v="04164593570706"/>
    <s v="(66) 0839374073"/>
    <s v="896160"/>
    <x v="4"/>
    <n v="55.1402"/>
    <n v="1"/>
    <n v="0.15106904109589042"/>
    <m/>
    <m/>
    <n v="0"/>
    <x v="14"/>
    <n v="-55.1402"/>
    <n v="-1"/>
  </r>
  <r>
    <x v="1803"/>
    <n v="6783315"/>
    <s v="Self-Regist: End-User"/>
    <s v="00678331590797"/>
    <s v="(66) 0922713386"/>
    <s v="896160"/>
    <x v="4"/>
    <n v="55.1402"/>
    <n v="1"/>
    <n v="0.15106904109589042"/>
    <m/>
    <m/>
    <n v="0"/>
    <x v="14"/>
    <n v="-55.1402"/>
    <n v="-1"/>
  </r>
  <r>
    <x v="1002"/>
    <n v="6736694"/>
    <s v="OTHER FOOD KIOSK"/>
    <s v="00673669430331"/>
    <s v="(66) 0815806088"/>
    <s v="896160"/>
    <x v="4"/>
    <n v="55.1402"/>
    <n v="1"/>
    <n v="0.15106904109589042"/>
    <m/>
    <m/>
    <n v="0"/>
    <x v="14"/>
    <n v="-55.1402"/>
    <n v="-1"/>
  </r>
  <r>
    <x v="3658"/>
    <n v="41641297"/>
    <s v="Self-Regist: End-User"/>
    <s v="04164129700797"/>
    <s v="(66) 0910796312"/>
    <s v="896160"/>
    <x v="4"/>
    <n v="55.1402"/>
    <n v="1"/>
    <n v="0.15106904109589042"/>
    <m/>
    <m/>
    <n v="0"/>
    <x v="14"/>
    <n v="-55.1402"/>
    <n v="-1"/>
  </r>
  <r>
    <x v="3642"/>
    <n v="6796950"/>
    <s v="Self-Regist: End-User"/>
    <s v="00679695011797"/>
    <s v="(66) 0906715715"/>
    <s v="896160"/>
    <x v="4"/>
    <n v="55.1402"/>
    <n v="1"/>
    <n v="0.15106904109589042"/>
    <m/>
    <m/>
    <n v="0"/>
    <x v="14"/>
    <n v="-55.1402"/>
    <n v="-1"/>
  </r>
  <r>
    <x v="3659"/>
    <n v="6169021"/>
    <s v="OTHER STREET FOOD SHOP"/>
    <s v="0616902140328"/>
    <s v="(66) 0632251896"/>
    <s v="896160"/>
    <x v="4"/>
    <n v="55.1402"/>
    <n v="1"/>
    <n v="0.15106904109589042"/>
    <m/>
    <m/>
    <n v="0"/>
    <x v="14"/>
    <n v="-55.1402"/>
    <n v="-1"/>
  </r>
  <r>
    <x v="3660"/>
    <n v="6018975"/>
    <s v="OTHER WESTERN FOOD"/>
    <s v="0601897522315"/>
    <s v="(66) 0622077726"/>
    <s v="896160"/>
    <x v="4"/>
    <n v="55.1402"/>
    <n v="1"/>
    <n v="0.15106904109589042"/>
    <m/>
    <m/>
    <n v="0"/>
    <x v="14"/>
    <n v="-55.1402"/>
    <n v="-1"/>
  </r>
  <r>
    <x v="3661"/>
    <n v="6732891"/>
    <s v="JAPANESE FOOD"/>
    <s v="00673289120310"/>
    <s v="(66) 0805166569"/>
    <s v="896160"/>
    <x v="4"/>
    <n v="55.1402"/>
    <n v="1"/>
    <n v="0.15106904109589042"/>
    <m/>
    <m/>
    <n v="0"/>
    <x v="14"/>
    <n v="-55.1402"/>
    <n v="-1"/>
  </r>
  <r>
    <x v="3662"/>
    <n v="34561093"/>
    <s v="PORK PAN/BARBECUE/SUKI"/>
    <s v="03456109310317"/>
    <s v="(66) 0885742292"/>
    <s v="896160"/>
    <x v="4"/>
    <n v="55.1402"/>
    <n v="1"/>
    <n v="0.15106904109589042"/>
    <m/>
    <m/>
    <n v="0"/>
    <x v="14"/>
    <n v="-55.1402"/>
    <n v="-1"/>
  </r>
  <r>
    <x v="3663"/>
    <n v="87018294"/>
    <s v="NON-PROFESSIONAL USER"/>
    <s v="08701829450706"/>
    <s v="(66) 0896346740"/>
    <s v="896160"/>
    <x v="4"/>
    <n v="55.1402"/>
    <n v="1"/>
    <n v="0.15106904109589042"/>
    <m/>
    <m/>
    <n v="0"/>
    <x v="14"/>
    <n v="-55.1402"/>
    <n v="-1"/>
  </r>
  <r>
    <x v="3664"/>
    <n v="6727678"/>
    <s v="NON-PROFESSIONAL USER"/>
    <s v="00672767860706"/>
    <s v="(66) 0812885945"/>
    <s v="896160"/>
    <x v="4"/>
    <n v="55.1402"/>
    <n v="1"/>
    <n v="0.15106904109589042"/>
    <m/>
    <m/>
    <n v="0"/>
    <x v="14"/>
    <n v="-55.1402"/>
    <n v="-1"/>
  </r>
  <r>
    <x v="3665"/>
    <n v="6722376"/>
    <s v="NON-PROFESSIONAL USER"/>
    <s v="00672237611706"/>
    <s v="(66) 0815959355"/>
    <s v="896160"/>
    <x v="4"/>
    <n v="55.1402"/>
    <n v="1"/>
    <n v="0.15106904109589042"/>
    <m/>
    <m/>
    <n v="0"/>
    <x v="14"/>
    <n v="-55.1402"/>
    <n v="-1"/>
  </r>
  <r>
    <x v="3666"/>
    <n v="6718969"/>
    <s v="NON-PROFESSIONAL USER"/>
    <s v="0671896980706"/>
    <s v="(66) 0899505650"/>
    <s v="896160"/>
    <x v="4"/>
    <n v="55.1402"/>
    <n v="1"/>
    <n v="0.15106904109589042"/>
    <m/>
    <m/>
    <n v="0"/>
    <x v="14"/>
    <n v="-55.1402"/>
    <n v="-1"/>
  </r>
  <r>
    <x v="3667"/>
    <n v="41026291"/>
    <s v="NON-PROFESSIONAL USER"/>
    <s v="4102629130706"/>
    <s v="(66) 0819510240"/>
    <s v="896160"/>
    <x v="4"/>
    <n v="55.1402"/>
    <n v="1"/>
    <n v="0.15106904109589042"/>
    <m/>
    <m/>
    <n v="0"/>
    <x v="14"/>
    <n v="-55.1402"/>
    <n v="-1"/>
  </r>
  <r>
    <x v="2038"/>
    <n v="6796691"/>
    <s v="Self-Regist: End-User"/>
    <s v="00679669130797"/>
    <s v="(66) 0967633079"/>
    <s v="896160"/>
    <x v="4"/>
    <n v="55.1402"/>
    <n v="1"/>
    <n v="0.15106904109589042"/>
    <m/>
    <m/>
    <n v="0"/>
    <x v="14"/>
    <n v="-55.1402"/>
    <n v="-1"/>
  </r>
  <r>
    <x v="3668"/>
    <n v="41017863"/>
    <s v="NON-PROFESSIONAL USER"/>
    <s v="4101786311706"/>
    <m/>
    <s v="896160"/>
    <x v="4"/>
    <n v="55.1402"/>
    <n v="1"/>
    <n v="0.15106904109589042"/>
    <m/>
    <m/>
    <n v="0"/>
    <x v="14"/>
    <n v="-55.1402"/>
    <n v="-1"/>
  </r>
  <r>
    <x v="3669"/>
    <n v="41606350"/>
    <s v="OTHER COMMERCIAL SERVICE"/>
    <s v="04160635030430"/>
    <s v="(66) 0639424244"/>
    <s v="896160"/>
    <x v="4"/>
    <n v="55.1402"/>
    <n v="1"/>
    <n v="0.15106904109589042"/>
    <m/>
    <m/>
    <n v="0"/>
    <x v="14"/>
    <n v="-55.1402"/>
    <n v="-1"/>
  </r>
  <r>
    <x v="3670"/>
    <n v="6781857"/>
    <s v="NON-PROFESSIONAL USER"/>
    <s v="00678185700706"/>
    <s v="(66) 0957371312"/>
    <s v="821820"/>
    <x v="1"/>
    <n v="125.2337"/>
    <n v="2"/>
    <n v="0.34310602739726026"/>
    <n v="70.093500000000006"/>
    <n v="1"/>
    <n v="0.19203698630136987"/>
    <x v="44"/>
    <n v="-55.140199999999993"/>
    <n v="-1"/>
  </r>
  <r>
    <x v="1064"/>
    <n v="6144727"/>
    <s v="OTHER NON-FOOD SHOP"/>
    <s v="0614472720230"/>
    <m/>
    <s v="831193"/>
    <x v="2"/>
    <n v="499.06549999999999"/>
    <n v="8"/>
    <n v="1.3673027397260273"/>
    <n v="443.92540000000002"/>
    <n v="7"/>
    <n v="1.2162339726027398"/>
    <x v="23"/>
    <n v="-55.140099999999961"/>
    <n v="-1"/>
  </r>
  <r>
    <x v="3671"/>
    <n v="6771994"/>
    <s v="Self-Regist: End-User"/>
    <s v="00677199450797"/>
    <s v="(66) 0654745172"/>
    <s v="831193"/>
    <x v="2"/>
    <n v="313.084"/>
    <n v="5"/>
    <n v="0.85776438356164386"/>
    <n v="257.94400000000002"/>
    <n v="4"/>
    <n v="0.70669589041095893"/>
    <x v="39"/>
    <n v="-55.139999999999986"/>
    <n v="-1"/>
  </r>
  <r>
    <x v="3672"/>
    <n v="6757371"/>
    <s v="OTHER FOOD KIOSK"/>
    <s v="00675737120331"/>
    <s v="(66) 0892619222"/>
    <s v="831193"/>
    <x v="2"/>
    <n v="247.6636"/>
    <n v="4"/>
    <n v="0.6785304109589041"/>
    <n v="193.458"/>
    <n v="3"/>
    <n v="0.53002191780821917"/>
    <x v="40"/>
    <n v="-54.205600000000004"/>
    <n v="-1"/>
  </r>
  <r>
    <x v="1372"/>
    <n v="6758729"/>
    <s v="HOTEL &amp; RESORT ( C )"/>
    <s v="00675872911302"/>
    <s v="(66) 0897790369"/>
    <s v="896160"/>
    <x v="4"/>
    <n v="177.5701"/>
    <n v="3"/>
    <n v="0.48649342465753426"/>
    <n v="123.36450000000001"/>
    <n v="2"/>
    <n v="0.33798493150684933"/>
    <x v="43"/>
    <n v="-54.20559999999999"/>
    <n v="-1"/>
  </r>
  <r>
    <x v="3673"/>
    <n v="6750918"/>
    <s v="OTHER COMMERCIAL SERVICE"/>
    <s v="00675091890430"/>
    <s v="(66) 0631959469"/>
    <s v="831193"/>
    <x v="2"/>
    <n v="182.24299999999999"/>
    <n v="3"/>
    <n v="0.4992958904109589"/>
    <n v="128.97200000000001"/>
    <n v="2"/>
    <n v="0.35334794520547946"/>
    <x v="43"/>
    <n v="-53.270999999999987"/>
    <n v="-1"/>
  </r>
  <r>
    <x v="3674"/>
    <n v="41636503"/>
    <s v="Self-Regist: End-User"/>
    <s v="04163650310797"/>
    <s v="(66) 0812353021"/>
    <s v="821820"/>
    <x v="1"/>
    <n v="192.52340000000001"/>
    <n v="3"/>
    <n v="0.52746136986301373"/>
    <n v="140.18690000000001"/>
    <n v="2"/>
    <n v="0.38407369863013702"/>
    <x v="43"/>
    <n v="-52.336500000000001"/>
    <n v="-1"/>
  </r>
  <r>
    <x v="1986"/>
    <n v="6752544"/>
    <s v="HOTEL &amp; RESORT ( C )"/>
    <s v="00675254410302"/>
    <s v="(66) 0896310313"/>
    <s v="831193"/>
    <x v="2"/>
    <n v="386.91590000000002"/>
    <n v="6"/>
    <n v="1.0600435616438357"/>
    <n v="336.4486"/>
    <n v="6"/>
    <n v="0.92177698630136984"/>
    <x v="21"/>
    <n v="-50.467300000000023"/>
    <n v="0"/>
  </r>
  <r>
    <x v="238"/>
    <n v="6784769"/>
    <s v="HOTEL &amp; RESORT ( B )"/>
    <s v="00678476910303"/>
    <s v="(66) 0997590059"/>
    <s v="152375"/>
    <x v="7"/>
    <n v="552.33640000000003"/>
    <n v="3"/>
    <n v="1.5132504109589042"/>
    <n v="501.8691"/>
    <n v="3"/>
    <n v="1.3749838356164383"/>
    <x v="40"/>
    <n v="-50.467300000000023"/>
    <n v="0"/>
  </r>
  <r>
    <x v="3675"/>
    <n v="6734581"/>
    <s v="COFFEE/DRINKS/SNACK/BAKERY SHOP"/>
    <s v="00673458160322"/>
    <s v="(66) 0896371143"/>
    <s v="835081"/>
    <x v="8"/>
    <n v="86.915899999999993"/>
    <n v="2"/>
    <n v="0.23812575342465753"/>
    <n v="41.121499999999997"/>
    <n v="1"/>
    <n v="0.11266164383561643"/>
    <x v="44"/>
    <n v="-45.794399999999996"/>
    <n v="-1"/>
  </r>
  <r>
    <x v="3676"/>
    <n v="6742668"/>
    <s v="COFFEE/DRINKS/SNACK/BAKERY SHOP"/>
    <s v="00674266880322"/>
    <s v="(66) 0829391700"/>
    <s v="835081"/>
    <x v="8"/>
    <n v="44.8598"/>
    <n v="1"/>
    <n v="0.12290356164383562"/>
    <m/>
    <m/>
    <n v="0"/>
    <x v="14"/>
    <n v="-44.8598"/>
    <n v="-1"/>
  </r>
  <r>
    <x v="3677"/>
    <n v="6740495"/>
    <s v="COFFEE/DRINKS/SNACK/BAKERY SHOP"/>
    <s v="00674049500322"/>
    <s v="(66) 0928856292"/>
    <s v="835081"/>
    <x v="8"/>
    <n v="44.8598"/>
    <n v="1"/>
    <n v="0.12290356164383562"/>
    <m/>
    <m/>
    <n v="0"/>
    <x v="14"/>
    <n v="-44.8598"/>
    <n v="-1"/>
  </r>
  <r>
    <x v="3678"/>
    <n v="6777583"/>
    <s v="NON-PROFESSIONAL USER"/>
    <s v="00677758330706"/>
    <s v="(66) 0941165407"/>
    <s v="835081"/>
    <x v="8"/>
    <n v="44.8598"/>
    <n v="1"/>
    <n v="0.12290356164383562"/>
    <m/>
    <m/>
    <n v="0"/>
    <x v="14"/>
    <n v="-44.8598"/>
    <n v="-1"/>
  </r>
  <r>
    <x v="3679"/>
    <n v="6797541"/>
    <s v="Self-Regist: End-User"/>
    <s v="00679754160797"/>
    <s v="(66) 0897565697"/>
    <s v="835081"/>
    <x v="8"/>
    <n v="44.8598"/>
    <n v="1"/>
    <n v="0.12290356164383562"/>
    <m/>
    <m/>
    <n v="0"/>
    <x v="14"/>
    <n v="-44.8598"/>
    <n v="-1"/>
  </r>
  <r>
    <x v="3680"/>
    <n v="6771714"/>
    <s v="NON-PROFESSIONAL USER"/>
    <s v="00677171470706"/>
    <s v="(66) 0820495306"/>
    <s v="835081"/>
    <x v="8"/>
    <n v="44.8598"/>
    <n v="1"/>
    <n v="0.12290356164383562"/>
    <m/>
    <m/>
    <n v="0"/>
    <x v="14"/>
    <n v="-44.8598"/>
    <n v="-1"/>
  </r>
  <r>
    <x v="3681"/>
    <n v="6162249"/>
    <s v="OFFICE SUPPLY SHOP"/>
    <s v="0616224940202"/>
    <s v="(66) 0818822859"/>
    <s v="835081"/>
    <x v="8"/>
    <n v="44.8598"/>
    <n v="1"/>
    <n v="0.12290356164383562"/>
    <m/>
    <m/>
    <n v="0"/>
    <x v="14"/>
    <n v="-44.8598"/>
    <n v="-1"/>
  </r>
  <r>
    <x v="3682"/>
    <n v="27092637"/>
    <s v="NON-PROFESSIONAL USER"/>
    <s v="2709263760706"/>
    <s v="(66) 0879834815"/>
    <s v="835081"/>
    <x v="8"/>
    <n v="44.8598"/>
    <n v="1"/>
    <n v="0.12290356164383562"/>
    <m/>
    <m/>
    <n v="0"/>
    <x v="14"/>
    <n v="-44.8598"/>
    <n v="-1"/>
  </r>
  <r>
    <x v="3683"/>
    <n v="6782402"/>
    <s v="NON-PROFESSIONAL USER"/>
    <s v="00678240260706"/>
    <s v="(66) 0838020639"/>
    <s v="835081"/>
    <x v="8"/>
    <n v="44.8598"/>
    <n v="1"/>
    <n v="0.12290356164383562"/>
    <m/>
    <m/>
    <n v="0"/>
    <x v="14"/>
    <n v="-44.8598"/>
    <n v="-1"/>
  </r>
  <r>
    <x v="3684"/>
    <n v="6774558"/>
    <s v="NON-PROFESSIONAL USER"/>
    <s v="00677455811706"/>
    <s v="(66) 0633483103"/>
    <s v="835081"/>
    <x v="8"/>
    <n v="44.8598"/>
    <n v="1"/>
    <n v="0.12290356164383562"/>
    <m/>
    <m/>
    <n v="0"/>
    <x v="14"/>
    <n v="-44.8598"/>
    <n v="-1"/>
  </r>
  <r>
    <x v="3685"/>
    <n v="6744500"/>
    <s v="Self-Regist: End-User"/>
    <s v="00674450000797"/>
    <s v="0819982365"/>
    <s v="835081"/>
    <x v="8"/>
    <n v="44.8598"/>
    <n v="1"/>
    <n v="0.12290356164383562"/>
    <m/>
    <m/>
    <n v="0"/>
    <x v="14"/>
    <n v="-44.8598"/>
    <n v="-1"/>
  </r>
  <r>
    <x v="3686"/>
    <n v="6778397"/>
    <s v="NON-PROFESSIONAL USER"/>
    <s v="00677839740706"/>
    <s v="(66) 0822690283"/>
    <s v="835081"/>
    <x v="8"/>
    <n v="44.8598"/>
    <n v="1"/>
    <n v="0.12290356164383562"/>
    <m/>
    <m/>
    <n v="0"/>
    <x v="14"/>
    <n v="-44.8598"/>
    <n v="-1"/>
  </r>
  <r>
    <x v="3687"/>
    <n v="6798770"/>
    <s v="Self-Regist: End-User"/>
    <s v="00679877090797"/>
    <s v="(66) 0815838813"/>
    <s v="835081"/>
    <x v="8"/>
    <n v="44.8598"/>
    <n v="1"/>
    <n v="0.12290356164383562"/>
    <m/>
    <m/>
    <n v="0"/>
    <x v="14"/>
    <n v="-44.8598"/>
    <n v="-1"/>
  </r>
  <r>
    <x v="3688"/>
    <n v="6794799"/>
    <s v="Self-Regist: End-User"/>
    <s v="00679479990797"/>
    <s v="(66) 0984139556"/>
    <s v="835081"/>
    <x v="8"/>
    <n v="44.8598"/>
    <n v="1"/>
    <n v="0.12290356164383562"/>
    <m/>
    <m/>
    <n v="0"/>
    <x v="14"/>
    <n v="-44.8598"/>
    <n v="-1"/>
  </r>
  <r>
    <x v="3689"/>
    <n v="41631813"/>
    <s v="Self-Regist: End-User"/>
    <s v="04163181310797"/>
    <s v="(66) 0653471225"/>
    <s v="835081"/>
    <x v="8"/>
    <n v="44.8598"/>
    <n v="1"/>
    <n v="0.12290356164383562"/>
    <m/>
    <m/>
    <n v="0"/>
    <x v="14"/>
    <n v="-44.8598"/>
    <n v="-1"/>
  </r>
  <r>
    <x v="3690"/>
    <n v="6756344"/>
    <s v="SMALL RETAIL SHOP/STALL"/>
    <s v="00675634440101"/>
    <s v="(66) 0818815389"/>
    <s v="835081"/>
    <x v="8"/>
    <n v="44.8598"/>
    <n v="1"/>
    <n v="0.12290356164383562"/>
    <m/>
    <m/>
    <n v="0"/>
    <x v="14"/>
    <n v="-44.8598"/>
    <n v="-1"/>
  </r>
  <r>
    <x v="3691"/>
    <n v="67028686"/>
    <s v="MYANMAR - DISTRIBUTOR"/>
    <s v="06702868611642"/>
    <s v="(66) 0910707888"/>
    <s v="835081"/>
    <x v="8"/>
    <n v="44.8598"/>
    <n v="1"/>
    <n v="0.12290356164383562"/>
    <m/>
    <m/>
    <n v="0"/>
    <x v="14"/>
    <n v="-44.8598"/>
    <n v="-1"/>
  </r>
  <r>
    <x v="3692"/>
    <n v="6789402"/>
    <s v="Self-Regist: End-User"/>
    <s v="00678940240797"/>
    <s v="(66) 0922696220"/>
    <s v="835081"/>
    <x v="8"/>
    <n v="44.8598"/>
    <n v="1"/>
    <n v="0.12290356164383562"/>
    <m/>
    <m/>
    <n v="0"/>
    <x v="14"/>
    <n v="-44.8598"/>
    <n v="-1"/>
  </r>
  <r>
    <x v="3693"/>
    <n v="6782479"/>
    <s v="NON-PROFESSIONAL USER"/>
    <s v="00678247900706"/>
    <s v="(66) 0838678908"/>
    <s v="835081"/>
    <x v="8"/>
    <n v="44.8598"/>
    <n v="1"/>
    <n v="0.12290356164383562"/>
    <m/>
    <m/>
    <n v="0"/>
    <x v="14"/>
    <n v="-44.8598"/>
    <n v="-1"/>
  </r>
  <r>
    <x v="3694"/>
    <n v="6791568"/>
    <s v="NON-PROFESSIONAL USER"/>
    <s v="00679156811706"/>
    <s v="(66) 0638792523"/>
    <s v="835081"/>
    <x v="8"/>
    <n v="44.8598"/>
    <n v="1"/>
    <n v="0.12290356164383562"/>
    <m/>
    <m/>
    <n v="0"/>
    <x v="14"/>
    <n v="-44.8598"/>
    <n v="-1"/>
  </r>
  <r>
    <x v="3695"/>
    <n v="6778011"/>
    <s v="Education Institution"/>
    <s v="00677801150502"/>
    <s v="(66) 0931370139"/>
    <s v="835081"/>
    <x v="8"/>
    <n v="44.8598"/>
    <n v="1"/>
    <n v="0.12290356164383562"/>
    <m/>
    <m/>
    <n v="0"/>
    <x v="14"/>
    <n v="-44.8598"/>
    <n v="-1"/>
  </r>
  <r>
    <x v="118"/>
    <n v="6780472"/>
    <s v="NON-PROFESSIONAL USER"/>
    <s v="00678047200706"/>
    <s v="(66) 0885014973"/>
    <s v="835081"/>
    <x v="8"/>
    <n v="44.8598"/>
    <n v="1"/>
    <n v="0.12290356164383562"/>
    <m/>
    <m/>
    <n v="0"/>
    <x v="14"/>
    <n v="-44.8598"/>
    <n v="-1"/>
  </r>
  <r>
    <x v="3696"/>
    <n v="15946067"/>
    <s v="SMALL RETAIL SHOP/STALL"/>
    <s v="01594606750101"/>
    <s v="(66) 0991255254"/>
    <s v="835081"/>
    <x v="8"/>
    <n v="44.8598"/>
    <n v="1"/>
    <n v="0.12290356164383562"/>
    <m/>
    <m/>
    <n v="0"/>
    <x v="14"/>
    <n v="-44.8598"/>
    <n v="-1"/>
  </r>
  <r>
    <x v="3697"/>
    <n v="41651326"/>
    <s v="Self-Regist: End-User"/>
    <s v="04165132630797"/>
    <s v="(66) 0947361296"/>
    <s v="835081"/>
    <x v="8"/>
    <n v="44.8598"/>
    <n v="1"/>
    <n v="0.12290356164383562"/>
    <m/>
    <m/>
    <n v="0"/>
    <x v="14"/>
    <n v="-44.8598"/>
    <n v="-1"/>
  </r>
  <r>
    <x v="1715"/>
    <n v="6770239"/>
    <s v="OTHER WESTERN FOOD"/>
    <s v="00677023911315"/>
    <s v="(66) 0888065011"/>
    <s v="835081"/>
    <x v="8"/>
    <n v="44.8598"/>
    <n v="1"/>
    <n v="0.12290356164383562"/>
    <m/>
    <m/>
    <n v="0"/>
    <x v="14"/>
    <n v="-44.8598"/>
    <n v="-1"/>
  </r>
  <r>
    <x v="3698"/>
    <n v="41642907"/>
    <s v="Self-Regist: End-User"/>
    <s v="04164290750797"/>
    <s v="(66) 0928722967"/>
    <s v="835081"/>
    <x v="8"/>
    <n v="44.8598"/>
    <n v="1"/>
    <n v="0.12290356164383562"/>
    <m/>
    <m/>
    <n v="0"/>
    <x v="14"/>
    <n v="-44.8598"/>
    <n v="-1"/>
  </r>
  <r>
    <x v="3699"/>
    <n v="138017850"/>
    <s v="Self-Regist: End-User"/>
    <s v="13801785030797"/>
    <s v="(66) 0908868666"/>
    <s v="835081"/>
    <x v="8"/>
    <n v="44.8598"/>
    <n v="1"/>
    <n v="0.12290356164383562"/>
    <m/>
    <m/>
    <n v="0"/>
    <x v="14"/>
    <n v="-44.8598"/>
    <n v="-1"/>
  </r>
  <r>
    <x v="3700"/>
    <n v="6795495"/>
    <s v="Self-Regist: End-User"/>
    <s v="00679549511797"/>
    <s v="(66) 0629572240"/>
    <s v="835081"/>
    <x v="8"/>
    <n v="44.8598"/>
    <n v="1"/>
    <n v="0.12290356164383562"/>
    <m/>
    <m/>
    <n v="0"/>
    <x v="14"/>
    <n v="-44.8598"/>
    <n v="-1"/>
  </r>
  <r>
    <x v="3701"/>
    <n v="6790130"/>
    <s v="NON-PROFESSIONAL USER"/>
    <s v="00679013030706"/>
    <s v="(66) 0830725086"/>
    <s v="835081"/>
    <x v="8"/>
    <n v="44.8598"/>
    <n v="1"/>
    <n v="0.12290356164383562"/>
    <m/>
    <m/>
    <n v="0"/>
    <x v="14"/>
    <n v="-44.8598"/>
    <n v="-1"/>
  </r>
  <r>
    <x v="3702"/>
    <n v="41641348"/>
    <s v="NON-PROFESSIONAL USER"/>
    <s v="04164134811706"/>
    <s v="(66) 0611988509"/>
    <s v="835081"/>
    <x v="8"/>
    <n v="44.8598"/>
    <n v="1"/>
    <n v="0.12290356164383562"/>
    <m/>
    <m/>
    <n v="0"/>
    <x v="14"/>
    <n v="-44.8598"/>
    <n v="-1"/>
  </r>
  <r>
    <x v="3703"/>
    <n v="6776537"/>
    <s v="NON-PROFESSIONAL USER"/>
    <s v="00677653700706"/>
    <s v="(66) 0613361248"/>
    <s v="835081"/>
    <x v="8"/>
    <n v="44.8598"/>
    <n v="1"/>
    <n v="0.12290356164383562"/>
    <m/>
    <m/>
    <n v="0"/>
    <x v="14"/>
    <n v="-44.8598"/>
    <n v="-1"/>
  </r>
  <r>
    <x v="3704"/>
    <n v="34565169"/>
    <s v="Self-Regist: End-User"/>
    <s v="03456516930797"/>
    <s v="(66) 0924351526"/>
    <s v="835081"/>
    <x v="8"/>
    <n v="44.8598"/>
    <n v="1"/>
    <n v="0.12290356164383562"/>
    <m/>
    <m/>
    <n v="0"/>
    <x v="14"/>
    <n v="-44.8598"/>
    <n v="-1"/>
  </r>
  <r>
    <x v="908"/>
    <n v="6787566"/>
    <s v="Self-Regist: End-User"/>
    <s v="00678756600797"/>
    <s v="(66) 0931705312"/>
    <s v="835081"/>
    <x v="8"/>
    <n v="44.8598"/>
    <n v="1"/>
    <n v="0.12290356164383562"/>
    <m/>
    <m/>
    <n v="0"/>
    <x v="14"/>
    <n v="-44.8598"/>
    <n v="-1"/>
  </r>
  <r>
    <x v="3705"/>
    <n v="6799111"/>
    <s v="Self-Regist: End-User"/>
    <s v="00679911180797"/>
    <s v="(66) 0638567353"/>
    <s v="835081"/>
    <x v="8"/>
    <n v="44.8598"/>
    <n v="1"/>
    <n v="0.12290356164383562"/>
    <m/>
    <m/>
    <n v="0"/>
    <x v="14"/>
    <n v="-44.8598"/>
    <n v="-1"/>
  </r>
  <r>
    <x v="3706"/>
    <n v="87002994"/>
    <s v="OTHER COMMERCIAL SERVICE"/>
    <s v="8700299480430"/>
    <s v="(66) 0979454712"/>
    <s v="835081"/>
    <x v="8"/>
    <n v="44.8598"/>
    <n v="1"/>
    <n v="0.12290356164383562"/>
    <m/>
    <m/>
    <n v="0"/>
    <x v="14"/>
    <n v="-44.8598"/>
    <n v="-1"/>
  </r>
  <r>
    <x v="3707"/>
    <n v="6173867"/>
    <s v="VARIETY FOOD SHOP"/>
    <s v="0617386750318"/>
    <s v="(66) 0822814799"/>
    <s v="835081"/>
    <x v="8"/>
    <n v="44.8598"/>
    <n v="1"/>
    <n v="0.12290356164383562"/>
    <m/>
    <m/>
    <n v="0"/>
    <x v="14"/>
    <n v="-44.8598"/>
    <n v="-1"/>
  </r>
  <r>
    <x v="3708"/>
    <n v="50536329"/>
    <s v="Self-Regist: End-User"/>
    <s v="05053632911797"/>
    <s v="(66) 0807932533"/>
    <s v="835081"/>
    <x v="8"/>
    <n v="44.8598"/>
    <n v="1"/>
    <n v="0.12290356164383562"/>
    <m/>
    <m/>
    <n v="0"/>
    <x v="14"/>
    <n v="-44.8598"/>
    <n v="-1"/>
  </r>
  <r>
    <x v="3709"/>
    <n v="87030823"/>
    <s v="NON-PROFESSIONAL USER"/>
    <s v="08703082360706"/>
    <s v="(66) 0932484005"/>
    <s v="835081"/>
    <x v="8"/>
    <n v="44.8598"/>
    <n v="1"/>
    <n v="0.12290356164383562"/>
    <m/>
    <m/>
    <n v="0"/>
    <x v="14"/>
    <n v="-44.8598"/>
    <n v="-1"/>
  </r>
  <r>
    <x v="3710"/>
    <n v="6600507"/>
    <s v="NON-PROFESSIONAL USER"/>
    <s v="0660050750706"/>
    <s v="(66) 0942299566"/>
    <s v="835081"/>
    <x v="8"/>
    <n v="44.8598"/>
    <n v="1"/>
    <n v="0.12290356164383562"/>
    <m/>
    <m/>
    <n v="0"/>
    <x v="14"/>
    <n v="-44.8598"/>
    <n v="-1"/>
  </r>
  <r>
    <x v="3711"/>
    <n v="1777657"/>
    <s v="Self-Regist: End-User"/>
    <s v="00177765770797"/>
    <s v="(66) 0932809361"/>
    <s v="835081"/>
    <x v="8"/>
    <n v="44.8598"/>
    <n v="1"/>
    <n v="0.12290356164383562"/>
    <m/>
    <m/>
    <n v="0"/>
    <x v="14"/>
    <n v="-44.8598"/>
    <n v="-1"/>
  </r>
  <r>
    <x v="3712"/>
    <n v="6778949"/>
    <s v="NON-PROFESSIONAL USER"/>
    <s v="00677894990706"/>
    <s v="(66) 0629596547"/>
    <s v="835081"/>
    <x v="8"/>
    <n v="44.8598"/>
    <n v="1"/>
    <n v="0.12290356164383562"/>
    <m/>
    <m/>
    <n v="0"/>
    <x v="14"/>
    <n v="-44.8598"/>
    <n v="-1"/>
  </r>
  <r>
    <x v="3713"/>
    <n v="50517911"/>
    <s v="NON-PROFESSIONAL USER"/>
    <s v="05051791140706"/>
    <s v="(66) 0895595573"/>
    <s v="835081"/>
    <x v="8"/>
    <n v="44.8598"/>
    <n v="1"/>
    <n v="0.12290356164383562"/>
    <m/>
    <m/>
    <n v="0"/>
    <x v="14"/>
    <n v="-44.8598"/>
    <n v="-1"/>
  </r>
  <r>
    <x v="3714"/>
    <n v="34553110"/>
    <s v="STEAK SHOP"/>
    <s v="03455311030316"/>
    <s v="(66) 0931360628"/>
    <s v="835081"/>
    <x v="8"/>
    <n v="44.8598"/>
    <n v="1"/>
    <n v="0.12290356164383562"/>
    <m/>
    <m/>
    <n v="0"/>
    <x v="14"/>
    <n v="-44.8598"/>
    <n v="-1"/>
  </r>
  <r>
    <x v="3715"/>
    <n v="6742259"/>
    <s v="Self-Regist: End-User"/>
    <s v="00674225990797"/>
    <s v="(66) 0824967874"/>
    <s v="835081"/>
    <x v="8"/>
    <n v="44.8598"/>
    <n v="1"/>
    <n v="0.12290356164383562"/>
    <m/>
    <m/>
    <n v="0"/>
    <x v="14"/>
    <n v="-44.8598"/>
    <n v="-1"/>
  </r>
  <r>
    <x v="3716"/>
    <n v="32649351"/>
    <s v="THAI SPECIAL FOOD SHOP"/>
    <s v="03264935170327"/>
    <s v="(66) 0967730656"/>
    <s v="835081"/>
    <x v="8"/>
    <n v="44.8598"/>
    <n v="1"/>
    <n v="0.12290356164383562"/>
    <m/>
    <m/>
    <n v="0"/>
    <x v="14"/>
    <n v="-44.8598"/>
    <n v="-1"/>
  </r>
  <r>
    <x v="3717"/>
    <n v="6024703"/>
    <s v="SMALL RETAIL SHOP/STALL"/>
    <s v="0602470390101"/>
    <s v="(66) 0810237984"/>
    <s v="835081"/>
    <x v="8"/>
    <n v="44.8598"/>
    <n v="1"/>
    <n v="0.12290356164383562"/>
    <m/>
    <m/>
    <n v="0"/>
    <x v="14"/>
    <n v="-44.8598"/>
    <n v="-1"/>
  </r>
  <r>
    <x v="3718"/>
    <n v="6174998"/>
    <s v="VARIETY FOOD SHOP"/>
    <s v="0617499890318"/>
    <s v="(66) 0815525706"/>
    <s v="835081"/>
    <x v="8"/>
    <n v="44.8598"/>
    <n v="1"/>
    <n v="0.12290356164383562"/>
    <m/>
    <m/>
    <n v="0"/>
    <x v="14"/>
    <n v="-44.8598"/>
    <n v="-1"/>
  </r>
  <r>
    <x v="3719"/>
    <n v="6627263"/>
    <s v="MEDICAL STATION (HOSPITAL/CLINIC)"/>
    <s v="0662726351501"/>
    <s v="(66) 0866599958"/>
    <s v="835081"/>
    <x v="8"/>
    <n v="44.8598"/>
    <n v="1"/>
    <n v="0.12290356164383562"/>
    <m/>
    <m/>
    <n v="0"/>
    <x v="14"/>
    <n v="-44.8598"/>
    <n v="-1"/>
  </r>
  <r>
    <x v="3720"/>
    <n v="6164242"/>
    <s v="BAKERY SHOP"/>
    <s v="0616424260321"/>
    <s v="(66) 0867311683"/>
    <s v="835081"/>
    <x v="8"/>
    <n v="44.8598"/>
    <n v="1"/>
    <n v="0.12290356164383562"/>
    <m/>
    <m/>
    <n v="0"/>
    <x v="14"/>
    <n v="-44.8598"/>
    <n v="-1"/>
  </r>
  <r>
    <x v="3721"/>
    <n v="6158121"/>
    <s v="OTHER NON-FOOD SHOP"/>
    <s v="0615812170230"/>
    <s v="(66) 0819520492"/>
    <s v="835081"/>
    <x v="8"/>
    <n v="44.8598"/>
    <n v="1"/>
    <n v="0.12290356164383562"/>
    <m/>
    <m/>
    <n v="0"/>
    <x v="14"/>
    <n v="-44.8598"/>
    <n v="-1"/>
  </r>
  <r>
    <x v="3722"/>
    <n v="6773888"/>
    <s v="NOODLE FOOD SHOP"/>
    <s v="00677388890319"/>
    <s v="(66) 0863509306"/>
    <s v="835081"/>
    <x v="8"/>
    <n v="44.8598"/>
    <n v="1"/>
    <n v="0.12290356164383562"/>
    <m/>
    <m/>
    <n v="0"/>
    <x v="14"/>
    <n v="-44.8598"/>
    <n v="-1"/>
  </r>
  <r>
    <x v="3723"/>
    <n v="6780515"/>
    <s v="NON-PROFESSIONAL USER"/>
    <s v="00678051510706"/>
    <s v="(66) 0810346206"/>
    <s v="835081"/>
    <x v="8"/>
    <n v="44.8598"/>
    <n v="1"/>
    <n v="0.12290356164383562"/>
    <m/>
    <m/>
    <n v="0"/>
    <x v="14"/>
    <n v="-44.8598"/>
    <n v="-1"/>
  </r>
  <r>
    <x v="3724"/>
    <n v="41595695"/>
    <s v="NON-PROFESSIONAL USER"/>
    <s v="4159569511706"/>
    <s v="(66) 0827591136"/>
    <s v="835081"/>
    <x v="8"/>
    <n v="44.8598"/>
    <n v="1"/>
    <n v="0.12290356164383562"/>
    <m/>
    <m/>
    <n v="0"/>
    <x v="14"/>
    <n v="-44.8598"/>
    <n v="-1"/>
  </r>
  <r>
    <x v="3725"/>
    <n v="6178142"/>
    <s v="OTHER NON-FOOD SHOP"/>
    <s v="0617814211230"/>
    <s v="(66) 0837649973"/>
    <s v="835081"/>
    <x v="8"/>
    <n v="44.8598"/>
    <n v="1"/>
    <n v="0.12290356164383562"/>
    <m/>
    <m/>
    <n v="0"/>
    <x v="14"/>
    <n v="-44.8598"/>
    <n v="-1"/>
  </r>
  <r>
    <x v="3726"/>
    <n v="45520307"/>
    <s v="Self-Regist: Restaurant"/>
    <s v="04552030711397"/>
    <s v="(66) 0616052139"/>
    <s v="835081"/>
    <x v="8"/>
    <n v="44.8598"/>
    <n v="1"/>
    <n v="0.12290356164383562"/>
    <m/>
    <m/>
    <n v="0"/>
    <x v="14"/>
    <n v="-44.8598"/>
    <n v="-1"/>
  </r>
  <r>
    <x v="3727"/>
    <n v="59148826"/>
    <s v="NON-PROFESSIONAL USER"/>
    <s v="05914882660706"/>
    <s v="(66) 0866741991"/>
    <s v="835081"/>
    <x v="8"/>
    <n v="44.8598"/>
    <n v="1"/>
    <n v="0.12290356164383562"/>
    <m/>
    <m/>
    <n v="0"/>
    <x v="14"/>
    <n v="-44.8598"/>
    <n v="-1"/>
  </r>
  <r>
    <x v="3728"/>
    <n v="6123497"/>
    <s v="SMALL RETAIL SHOP/STALL"/>
    <s v="0612349760101"/>
    <s v="(66) 0871848973"/>
    <s v="835081"/>
    <x v="8"/>
    <n v="44.8598"/>
    <n v="1"/>
    <n v="0.12290356164383562"/>
    <m/>
    <m/>
    <n v="0"/>
    <x v="14"/>
    <n v="-44.8598"/>
    <n v="-1"/>
  </r>
  <r>
    <x v="3729"/>
    <n v="6756871"/>
    <s v="Self-Regist: End-User"/>
    <s v="00675687111797"/>
    <s v="(66) 0936152696"/>
    <s v="835081"/>
    <x v="8"/>
    <n v="44.8598"/>
    <n v="1"/>
    <n v="0.12290356164383562"/>
    <m/>
    <m/>
    <n v="0"/>
    <x v="14"/>
    <n v="-44.8598"/>
    <n v="-1"/>
  </r>
  <r>
    <x v="3730"/>
    <n v="41635172"/>
    <s v="NON-PROFESSIONAL USER"/>
    <s v="04163517200706"/>
    <s v="(66) 0654041929"/>
    <s v="835081"/>
    <x v="8"/>
    <n v="44.8598"/>
    <n v="1"/>
    <n v="0.12290356164383562"/>
    <m/>
    <m/>
    <n v="0"/>
    <x v="14"/>
    <n v="-44.8598"/>
    <n v="-1"/>
  </r>
  <r>
    <x v="3219"/>
    <n v="50516479"/>
    <s v="PORK PAN/BARBECUE/SUKI"/>
    <s v="05051647911317"/>
    <s v="(66) 0850412148"/>
    <s v="835081"/>
    <x v="8"/>
    <n v="44.8598"/>
    <n v="1"/>
    <n v="0.12290356164383562"/>
    <m/>
    <m/>
    <n v="0"/>
    <x v="14"/>
    <n v="-44.8598"/>
    <n v="-1"/>
  </r>
  <r>
    <x v="3731"/>
    <n v="34001980"/>
    <s v="SMALL RETAIL SHOP/STALL"/>
    <s v="3400198020101"/>
    <s v="(66) 0861974627"/>
    <s v="835081"/>
    <x v="8"/>
    <n v="44.8598"/>
    <n v="1"/>
    <n v="0.12290356164383562"/>
    <m/>
    <m/>
    <n v="0"/>
    <x v="14"/>
    <n v="-44.8598"/>
    <n v="-1"/>
  </r>
  <r>
    <x v="3732"/>
    <n v="50535102"/>
    <s v="COFFEE/DRINKS/SNACK/BAKERY SHOP"/>
    <s v="05053510290322"/>
    <s v="(66) 0616279453"/>
    <s v="835081"/>
    <x v="8"/>
    <n v="44.8598"/>
    <n v="1"/>
    <n v="0.12290356164383562"/>
    <m/>
    <m/>
    <n v="0"/>
    <x v="14"/>
    <n v="-44.8598"/>
    <n v="-1"/>
  </r>
  <r>
    <x v="3733"/>
    <n v="50524884"/>
    <s v="NON-PROFESSIONAL USER"/>
    <s v="05052488430706"/>
    <s v="(66) 0825699116"/>
    <s v="835081"/>
    <x v="8"/>
    <n v="44.8598"/>
    <n v="1"/>
    <n v="0.12290356164383562"/>
    <m/>
    <m/>
    <n v="0"/>
    <x v="14"/>
    <n v="-44.8598"/>
    <n v="-1"/>
  </r>
  <r>
    <x v="3734"/>
    <n v="87001453"/>
    <s v="COFFEE/DRINKS/SNACK KIOSK"/>
    <s v="8700145320332"/>
    <s v="(66) 0939946245"/>
    <s v="835081"/>
    <x v="8"/>
    <n v="44.8598"/>
    <n v="1"/>
    <n v="0.12290356164383562"/>
    <m/>
    <m/>
    <n v="0"/>
    <x v="14"/>
    <n v="-44.8598"/>
    <n v="-1"/>
  </r>
  <r>
    <x v="3735"/>
    <n v="6799505"/>
    <s v="Self-Regist: End-User"/>
    <s v="00679950530797"/>
    <s v="(66) 0899697496"/>
    <s v="835081"/>
    <x v="8"/>
    <n v="44.8598"/>
    <n v="1"/>
    <n v="0.12290356164383562"/>
    <m/>
    <m/>
    <n v="0"/>
    <x v="14"/>
    <n v="-44.8598"/>
    <n v="-1"/>
  </r>
  <r>
    <x v="3736"/>
    <n v="6123721"/>
    <s v="SMALL RETAIL SHOP/STALL"/>
    <s v="0612372112101"/>
    <s v="(66) 0971630959"/>
    <s v="835081"/>
    <x v="8"/>
    <n v="44.8598"/>
    <n v="1"/>
    <n v="0.12290356164383562"/>
    <m/>
    <m/>
    <n v="0"/>
    <x v="14"/>
    <n v="-44.8598"/>
    <n v="-1"/>
  </r>
  <r>
    <x v="3737"/>
    <n v="167000718"/>
    <s v="OTHER COMMERCIAL SERVICE"/>
    <s v="16700071860430"/>
    <s v="(66) 0871721512"/>
    <s v="835081"/>
    <x v="8"/>
    <n v="44.8598"/>
    <n v="1"/>
    <n v="0.12290356164383562"/>
    <m/>
    <m/>
    <n v="0"/>
    <x v="14"/>
    <n v="-44.8598"/>
    <n v="-1"/>
  </r>
  <r>
    <x v="3738"/>
    <n v="6065901"/>
    <s v="HOTEL &amp; RESORT ( C )"/>
    <s v="0606590194302"/>
    <s v="(66) 0898518613"/>
    <s v="835081"/>
    <x v="8"/>
    <n v="44.8598"/>
    <n v="1"/>
    <n v="0.12290356164383562"/>
    <m/>
    <m/>
    <n v="0"/>
    <x v="14"/>
    <n v="-44.8598"/>
    <n v="-1"/>
  </r>
  <r>
    <x v="3739"/>
    <n v="41649426"/>
    <s v="COFFEE/DRINKS/SNACK/BAKERY SHOP"/>
    <s v="04164942650322"/>
    <s v="(66) 0920104888"/>
    <s v="835081"/>
    <x v="8"/>
    <n v="44.8598"/>
    <n v="1"/>
    <n v="0.12290356164383562"/>
    <m/>
    <m/>
    <n v="0"/>
    <x v="14"/>
    <n v="-44.8598"/>
    <n v="-1"/>
  </r>
  <r>
    <x v="3740"/>
    <n v="41008308"/>
    <s v="OTHER COMMERCIAL SERVICE"/>
    <s v="4100830810430"/>
    <s v="(66) 0819925844"/>
    <s v="835081"/>
    <x v="8"/>
    <n v="44.8598"/>
    <n v="1"/>
    <n v="0.12290356164383562"/>
    <m/>
    <m/>
    <n v="0"/>
    <x v="14"/>
    <n v="-44.8598"/>
    <n v="-1"/>
  </r>
  <r>
    <x v="3741"/>
    <n v="6798866"/>
    <s v="Self-Regist: End-User"/>
    <s v="00679886660797"/>
    <s v="(66) 0618815471"/>
    <s v="835081"/>
    <x v="8"/>
    <n v="44.8598"/>
    <n v="1"/>
    <n v="0.12290356164383562"/>
    <m/>
    <m/>
    <n v="0"/>
    <x v="14"/>
    <n v="-44.8598"/>
    <n v="-1"/>
  </r>
  <r>
    <x v="2398"/>
    <n v="50517236"/>
    <s v="SMALL RETAIL SHOP/STALL"/>
    <s v="05051723630101"/>
    <s v="(66) 0931467952"/>
    <s v="835081"/>
    <x v="8"/>
    <n v="44.8598"/>
    <n v="1"/>
    <n v="0.12290356164383562"/>
    <m/>
    <m/>
    <n v="0"/>
    <x v="14"/>
    <n v="-44.8598"/>
    <n v="-1"/>
  </r>
  <r>
    <x v="3742"/>
    <n v="6795295"/>
    <s v="Self-Regist: End-User"/>
    <s v="00679529500797"/>
    <s v="(66) 0968696111"/>
    <s v="835081"/>
    <x v="8"/>
    <n v="44.8598"/>
    <n v="1"/>
    <n v="0.12290356164383562"/>
    <m/>
    <m/>
    <n v="0"/>
    <x v="14"/>
    <n v="-44.8598"/>
    <n v="-1"/>
  </r>
  <r>
    <x v="3743"/>
    <n v="6792075"/>
    <s v="Self-Regist: End-User"/>
    <s v="00679207580797"/>
    <s v="(66) 0657508846"/>
    <s v="835081"/>
    <x v="8"/>
    <n v="44.8598"/>
    <n v="1"/>
    <n v="0.12290356164383562"/>
    <m/>
    <m/>
    <n v="0"/>
    <x v="14"/>
    <n v="-44.8598"/>
    <n v="-1"/>
  </r>
  <r>
    <x v="3744"/>
    <n v="6748148"/>
    <s v="NON-PROFESSIONAL USER"/>
    <s v="00674814821706"/>
    <s v="(66) 0815466284"/>
    <s v="835081"/>
    <x v="8"/>
    <n v="44.8598"/>
    <n v="1"/>
    <n v="0.12290356164383562"/>
    <m/>
    <m/>
    <n v="0"/>
    <x v="14"/>
    <n v="-44.8598"/>
    <n v="-1"/>
  </r>
  <r>
    <x v="846"/>
    <n v="6000842"/>
    <s v="OTHER COMMERCIAL SERVICE"/>
    <s v="0600084211430"/>
    <s v="(66) 0"/>
    <s v="835081"/>
    <x v="8"/>
    <n v="44.8598"/>
    <n v="1"/>
    <n v="0.12290356164383562"/>
    <m/>
    <m/>
    <n v="0"/>
    <x v="14"/>
    <n v="-44.8598"/>
    <n v="-1"/>
  </r>
  <r>
    <x v="3745"/>
    <n v="6074232"/>
    <s v="SMALL RETAIL SHOP/STALL"/>
    <s v="0607423280101"/>
    <s v="(66) 0806724664"/>
    <s v="835081"/>
    <x v="8"/>
    <n v="44.8598"/>
    <n v="1"/>
    <n v="0.12290356164383562"/>
    <m/>
    <m/>
    <n v="0"/>
    <x v="14"/>
    <n v="-44.8598"/>
    <n v="-1"/>
  </r>
  <r>
    <x v="3746"/>
    <n v="6072359"/>
    <s v="SMALL RETAIL SHOP/STALL"/>
    <s v="0607235950101"/>
    <s v="(66) 0804983434"/>
    <s v="835081"/>
    <x v="8"/>
    <n v="44.8598"/>
    <n v="1"/>
    <n v="0.12290356164383562"/>
    <m/>
    <m/>
    <n v="0"/>
    <x v="14"/>
    <n v="-44.8598"/>
    <n v="-1"/>
  </r>
  <r>
    <x v="3747"/>
    <n v="6748458"/>
    <s v="SMALL RETAIL SHOP/STALL"/>
    <s v="00674845880101"/>
    <s v="(66) 0647155445"/>
    <s v="835081"/>
    <x v="8"/>
    <n v="44.8598"/>
    <n v="1"/>
    <n v="0.12290356164383562"/>
    <m/>
    <m/>
    <n v="0"/>
    <x v="14"/>
    <n v="-44.8598"/>
    <n v="-1"/>
  </r>
  <r>
    <x v="3748"/>
    <n v="6168283"/>
    <s v="NON-PROFESSIONAL USER"/>
    <s v="0616828350706"/>
    <s v="(66) 0848610352"/>
    <s v="835081"/>
    <x v="8"/>
    <n v="44.8598"/>
    <n v="1"/>
    <n v="0.12290356164383562"/>
    <m/>
    <m/>
    <n v="0"/>
    <x v="14"/>
    <n v="-44.8598"/>
    <n v="-1"/>
  </r>
  <r>
    <x v="3749"/>
    <n v="41619826"/>
    <s v="NON-PROFESSIONAL USER"/>
    <s v="04161982640706"/>
    <s v="(66) 0918585205"/>
    <s v="835081"/>
    <x v="8"/>
    <n v="44.8598"/>
    <n v="1"/>
    <n v="0.12290356164383562"/>
    <m/>
    <m/>
    <n v="0"/>
    <x v="14"/>
    <n v="-44.8598"/>
    <n v="-1"/>
  </r>
  <r>
    <x v="3750"/>
    <n v="6738925"/>
    <s v="NON-PROFESSIONAL USER"/>
    <s v="00673892550706"/>
    <s v="(66) 0972469623"/>
    <s v="835081"/>
    <x v="8"/>
    <n v="44.8598"/>
    <n v="1"/>
    <n v="0.12290356164383562"/>
    <m/>
    <m/>
    <n v="0"/>
    <x v="14"/>
    <n v="-44.8598"/>
    <n v="-1"/>
  </r>
  <r>
    <x v="3751"/>
    <n v="133006859"/>
    <s v="NON-PROFESSIONAL USER"/>
    <s v="13300685910706"/>
    <s v="(66) 0851231352"/>
    <s v="835081"/>
    <x v="8"/>
    <n v="44.8598"/>
    <n v="1"/>
    <n v="0.12290356164383562"/>
    <m/>
    <m/>
    <n v="0"/>
    <x v="14"/>
    <n v="-44.8598"/>
    <n v="-1"/>
  </r>
  <r>
    <x v="3752"/>
    <n v="41638462"/>
    <s v="SMALL RETAIL SHOP/STALL"/>
    <s v="04163846270101"/>
    <s v="(66) 0816644565"/>
    <s v="835081"/>
    <x v="8"/>
    <n v="44.8598"/>
    <n v="1"/>
    <n v="0.12290356164383562"/>
    <m/>
    <m/>
    <n v="0"/>
    <x v="14"/>
    <n v="-44.8598"/>
    <n v="-1"/>
  </r>
  <r>
    <x v="3753"/>
    <n v="41644946"/>
    <s v="OTHER ASIAN FOOD"/>
    <s v="04164494680326"/>
    <s v="(66) 0983759176"/>
    <s v="835081"/>
    <x v="8"/>
    <n v="44.8598"/>
    <n v="1"/>
    <n v="0.12290356164383562"/>
    <m/>
    <m/>
    <n v="0"/>
    <x v="14"/>
    <n v="-44.8598"/>
    <n v="-1"/>
  </r>
  <r>
    <x v="3754"/>
    <n v="41649734"/>
    <s v="Self-Regist: End-User"/>
    <s v="04164973470797"/>
    <s v="(66) 0959754571"/>
    <s v="835081"/>
    <x v="8"/>
    <n v="44.8598"/>
    <n v="1"/>
    <n v="0.12290356164383562"/>
    <m/>
    <m/>
    <n v="0"/>
    <x v="14"/>
    <n v="-44.8598"/>
    <n v="-1"/>
  </r>
  <r>
    <x v="3755"/>
    <n v="41043700"/>
    <s v="NON-PROFESSIONAL USER"/>
    <s v="04104370041706"/>
    <s v="(66) 0850318759"/>
    <s v="835081"/>
    <x v="8"/>
    <n v="44.8598"/>
    <n v="1"/>
    <n v="0.12290356164383562"/>
    <m/>
    <m/>
    <n v="0"/>
    <x v="14"/>
    <n v="-44.8598"/>
    <n v="-1"/>
  </r>
  <r>
    <x v="3756"/>
    <n v="52040722"/>
    <s v="NON-PROFESSIONAL USER"/>
    <s v="5204072260706"/>
    <s v="(66) 0946305063"/>
    <s v="835081"/>
    <x v="8"/>
    <n v="44.8598"/>
    <n v="1"/>
    <n v="0.12290356164383562"/>
    <m/>
    <m/>
    <n v="0"/>
    <x v="14"/>
    <n v="-44.8598"/>
    <n v="-1"/>
  </r>
  <r>
    <x v="3757"/>
    <n v="41048210"/>
    <s v="NON-PROFESSIONAL USER"/>
    <s v="4104821000706"/>
    <s v="(66) 0862678572"/>
    <s v="835081"/>
    <x v="8"/>
    <n v="44.8598"/>
    <n v="1"/>
    <n v="0.12290356164383562"/>
    <m/>
    <m/>
    <n v="0"/>
    <x v="14"/>
    <n v="-44.8598"/>
    <n v="-1"/>
  </r>
  <r>
    <x v="548"/>
    <n v="41060998"/>
    <s v="NON-PROFESSIONAL USER"/>
    <s v="4106099880706"/>
    <s v="(66) 0866737722"/>
    <s v="835081"/>
    <x v="8"/>
    <n v="44.8598"/>
    <n v="1"/>
    <n v="0.12290356164383562"/>
    <m/>
    <m/>
    <n v="0"/>
    <x v="14"/>
    <n v="-44.8598"/>
    <n v="-1"/>
  </r>
  <r>
    <x v="3758"/>
    <n v="6781508"/>
    <s v="Self-Regist: End-User"/>
    <s v="00678150810797"/>
    <s v="(66) 0809259499"/>
    <s v="835081"/>
    <x v="8"/>
    <n v="44.8598"/>
    <n v="1"/>
    <n v="0.12290356164383562"/>
    <m/>
    <m/>
    <n v="0"/>
    <x v="14"/>
    <n v="-44.8598"/>
    <n v="-1"/>
  </r>
  <r>
    <x v="3759"/>
    <n v="6772927"/>
    <s v="OTHER ASIAN FOOD"/>
    <s v="00677292730326"/>
    <s v="(66) 0615498551"/>
    <s v="835081"/>
    <x v="8"/>
    <n v="44.8598"/>
    <n v="1"/>
    <n v="0.12290356164383562"/>
    <m/>
    <m/>
    <n v="0"/>
    <x v="14"/>
    <n v="-44.8598"/>
    <n v="-1"/>
  </r>
  <r>
    <x v="3760"/>
    <n v="6745991"/>
    <s v="Self-Regist: End-User"/>
    <s v="00674599111797"/>
    <s v="(66) 0865338236"/>
    <s v="835081"/>
    <x v="8"/>
    <n v="44.8598"/>
    <n v="1"/>
    <n v="0.12290356164383562"/>
    <m/>
    <m/>
    <n v="0"/>
    <x v="14"/>
    <n v="-44.8598"/>
    <n v="-1"/>
  </r>
  <r>
    <x v="3761"/>
    <n v="87053534"/>
    <s v="PORK PAN/BARBECUE/SUKI"/>
    <s v="08705353410317"/>
    <s v="(66) 0642659000"/>
    <s v="835081"/>
    <x v="8"/>
    <n v="44.8598"/>
    <n v="1"/>
    <n v="0.12290356164383562"/>
    <m/>
    <m/>
    <n v="0"/>
    <x v="14"/>
    <n v="-44.8598"/>
    <n v="-1"/>
  </r>
  <r>
    <x v="3762"/>
    <n v="41630333"/>
    <s v="SMALL RETAIL SHOP/STALL"/>
    <s v="04163033300101"/>
    <s v="(66) 0902824149"/>
    <s v="835081"/>
    <x v="8"/>
    <n v="44.8598"/>
    <n v="1"/>
    <n v="0.12290356164383562"/>
    <m/>
    <m/>
    <n v="0"/>
    <x v="14"/>
    <n v="-44.8598"/>
    <n v="-1"/>
  </r>
  <r>
    <x v="3763"/>
    <n v="41632508"/>
    <s v="SMALL RETAIL SHOP/STALL"/>
    <s v="04163250830101"/>
    <s v="(66) 0979532382"/>
    <s v="835081"/>
    <x v="8"/>
    <n v="44.8598"/>
    <n v="1"/>
    <n v="0.12290356164383562"/>
    <m/>
    <m/>
    <n v="0"/>
    <x v="14"/>
    <n v="-44.8598"/>
    <n v="-1"/>
  </r>
  <r>
    <x v="3764"/>
    <n v="6158774"/>
    <s v="OTHER COMMERCIAL SERVICE"/>
    <s v="0615877400430"/>
    <m/>
    <s v="835081"/>
    <x v="8"/>
    <n v="44.8598"/>
    <n v="1"/>
    <n v="0.12290356164383562"/>
    <m/>
    <m/>
    <n v="0"/>
    <x v="14"/>
    <n v="-44.8598"/>
    <n v="-1"/>
  </r>
  <r>
    <x v="3765"/>
    <n v="6000772"/>
    <s v="JAPANESE FOOD"/>
    <s v="0600077270310"/>
    <s v="(66) 0895581714"/>
    <s v="835081"/>
    <x v="8"/>
    <n v="44.8598"/>
    <n v="1"/>
    <n v="0.12290356164383562"/>
    <m/>
    <m/>
    <n v="0"/>
    <x v="14"/>
    <n v="-44.8598"/>
    <n v="-1"/>
  </r>
  <r>
    <x v="3766"/>
    <n v="6163782"/>
    <s v="HOTEL &amp; RESORT ( B )"/>
    <s v="0616378280303"/>
    <s v="(66) 0633934933"/>
    <s v="835081"/>
    <x v="8"/>
    <n v="44.8598"/>
    <n v="1"/>
    <n v="0.12290356164383562"/>
    <m/>
    <m/>
    <n v="0"/>
    <x v="14"/>
    <n v="-44.8598"/>
    <n v="-1"/>
  </r>
  <r>
    <x v="3767"/>
    <n v="6777118"/>
    <s v="OTHER COMMERCIAL SERVICE"/>
    <s v="00677711830430"/>
    <s v="(66) 0800248059"/>
    <s v="835081"/>
    <x v="8"/>
    <n v="44.8598"/>
    <n v="1"/>
    <n v="0.12290356164383562"/>
    <m/>
    <m/>
    <n v="0"/>
    <x v="14"/>
    <n v="-44.8598"/>
    <n v="-1"/>
  </r>
  <r>
    <x v="3768"/>
    <n v="167006519"/>
    <s v="OTHER COMMERCIAL SERVICE"/>
    <s v="16700651953430"/>
    <s v="(66) 0994499586"/>
    <s v="835081"/>
    <x v="8"/>
    <n v="44.8598"/>
    <n v="1"/>
    <n v="0.12290356164383562"/>
    <m/>
    <m/>
    <n v="0"/>
    <x v="14"/>
    <n v="-44.8598"/>
    <n v="-1"/>
  </r>
  <r>
    <x v="3769"/>
    <n v="6735435"/>
    <s v="OTHER COMMERCIAL SERVICE"/>
    <s v="00673543511430"/>
    <s v="(66) 0817627981"/>
    <s v="835081"/>
    <x v="8"/>
    <n v="44.8598"/>
    <n v="1"/>
    <n v="0.12290356164383562"/>
    <m/>
    <m/>
    <n v="0"/>
    <x v="14"/>
    <n v="-44.8598"/>
    <n v="-1"/>
  </r>
  <r>
    <x v="3770"/>
    <n v="6769840"/>
    <s v="HOTEL &amp; RESORT ( B )"/>
    <s v="00676984090303"/>
    <s v="(66) 0897564852"/>
    <s v="835081"/>
    <x v="8"/>
    <n v="44.8598"/>
    <n v="1"/>
    <n v="0.12290356164383562"/>
    <m/>
    <m/>
    <n v="0"/>
    <x v="14"/>
    <n v="-44.8598"/>
    <n v="-1"/>
  </r>
  <r>
    <x v="261"/>
    <n v="6780029"/>
    <s v="CHINESE FOOD"/>
    <s v="00678002930308"/>
    <s v="(66) 0979410454"/>
    <s v="835081"/>
    <x v="8"/>
    <n v="44.8598"/>
    <n v="1"/>
    <n v="0.12290356164383562"/>
    <m/>
    <m/>
    <n v="0"/>
    <x v="14"/>
    <n v="-44.8598"/>
    <n v="-1"/>
  </r>
  <r>
    <x v="3771"/>
    <n v="6739384"/>
    <s v="OTHER NON-FOOD SHOP"/>
    <s v="00673938420430"/>
    <s v="(66) 0896336538"/>
    <s v="835081"/>
    <x v="8"/>
    <n v="44.8598"/>
    <n v="1"/>
    <n v="0.12290356164383562"/>
    <m/>
    <m/>
    <n v="0"/>
    <x v="14"/>
    <n v="-44.8598"/>
    <n v="-1"/>
  </r>
  <r>
    <x v="3772"/>
    <n v="139011343"/>
    <s v="OTHER INSTITUTION SERVICE"/>
    <s v="13901134320530"/>
    <s v="(66) 0612739944"/>
    <s v="835081"/>
    <x v="8"/>
    <n v="44.8598"/>
    <n v="1"/>
    <n v="0.12290356164383562"/>
    <m/>
    <m/>
    <n v="0"/>
    <x v="14"/>
    <n v="-44.8598"/>
    <n v="-1"/>
  </r>
  <r>
    <x v="3773"/>
    <n v="41627228"/>
    <s v="HOTEL &amp; RESORT ( B )"/>
    <s v="04162722812303"/>
    <s v="(66) 0991628956"/>
    <s v="835081"/>
    <x v="8"/>
    <n v="44.8598"/>
    <n v="1"/>
    <n v="0.12290356164383562"/>
    <m/>
    <m/>
    <n v="0"/>
    <x v="14"/>
    <n v="-44.8598"/>
    <n v="-1"/>
  </r>
  <r>
    <x v="651"/>
    <n v="6740075"/>
    <s v="NON-FOOD WHOLESALER"/>
    <s v="00674007571603"/>
    <s v="(66) 0898555839"/>
    <s v="835081"/>
    <x v="8"/>
    <n v="44.8598"/>
    <n v="1"/>
    <n v="0.12290356164383562"/>
    <m/>
    <m/>
    <n v="0"/>
    <x v="14"/>
    <n v="-44.8598"/>
    <n v="-1"/>
  </r>
  <r>
    <x v="3774"/>
    <n v="6726945"/>
    <s v="NON-PROFESSIONAL USER"/>
    <s v="00672694550706"/>
    <s v="(66) 0899519602"/>
    <s v="835081"/>
    <x v="8"/>
    <n v="44.8598"/>
    <n v="1"/>
    <n v="0.12290356164383562"/>
    <m/>
    <m/>
    <n v="0"/>
    <x v="14"/>
    <n v="-44.8598"/>
    <n v="-1"/>
  </r>
  <r>
    <x v="3775"/>
    <n v="52556649"/>
    <s v="Self-Regist: End-User"/>
    <s v="05255664911797"/>
    <s v="(66) 0945916039"/>
    <s v="835081"/>
    <x v="8"/>
    <n v="44.8598"/>
    <n v="1"/>
    <n v="0.12290356164383562"/>
    <m/>
    <m/>
    <n v="0"/>
    <x v="14"/>
    <n v="-44.8598"/>
    <n v="-1"/>
  </r>
  <r>
    <x v="3776"/>
    <n v="6727302"/>
    <s v="NON-PROFESSIONAL USER"/>
    <s v="00672730200706"/>
    <s v="(66) 0897992322"/>
    <s v="835081"/>
    <x v="8"/>
    <n v="44.8598"/>
    <n v="1"/>
    <n v="0.12290356164383562"/>
    <m/>
    <m/>
    <n v="0"/>
    <x v="14"/>
    <n v="-44.8598"/>
    <n v="-1"/>
  </r>
  <r>
    <x v="3777"/>
    <n v="6784039"/>
    <s v="SMALL RETAIL SHOP/STALL"/>
    <s v="00678403990101"/>
    <s v="(66) 0931355296"/>
    <s v="835081"/>
    <x v="8"/>
    <n v="44.8598"/>
    <n v="1"/>
    <n v="0.12290356164383562"/>
    <m/>
    <m/>
    <n v="0"/>
    <x v="14"/>
    <n v="-44.8598"/>
    <n v="-1"/>
  </r>
  <r>
    <x v="3778"/>
    <n v="11075675"/>
    <s v="NON-PROFESSIONAL USER"/>
    <s v="1107567530706"/>
    <s v="(66) 0655199205"/>
    <s v="835081"/>
    <x v="8"/>
    <n v="44.8598"/>
    <n v="1"/>
    <n v="0.12290356164383562"/>
    <m/>
    <m/>
    <n v="0"/>
    <x v="14"/>
    <n v="-44.8598"/>
    <n v="-1"/>
  </r>
  <r>
    <x v="3779"/>
    <n v="6757658"/>
    <s v="Self-Regist: End-User"/>
    <s v="00675765880797"/>
    <s v="(66) 0818829208"/>
    <s v="835081"/>
    <x v="8"/>
    <n v="44.8598"/>
    <n v="1"/>
    <n v="0.12290356164383562"/>
    <m/>
    <m/>
    <n v="0"/>
    <x v="14"/>
    <n v="-44.8598"/>
    <n v="-1"/>
  </r>
  <r>
    <x v="3780"/>
    <n v="81027172"/>
    <s v="Self-Regist: End-User"/>
    <s v="08102717250797"/>
    <s v="(66) 0932230332"/>
    <s v="835081"/>
    <x v="8"/>
    <n v="44.8598"/>
    <n v="1"/>
    <n v="0.12290356164383562"/>
    <m/>
    <m/>
    <n v="0"/>
    <x v="14"/>
    <n v="-44.8598"/>
    <n v="-1"/>
  </r>
  <r>
    <x v="3781"/>
    <n v="34560595"/>
    <s v="NON-PROFESSIONAL USER"/>
    <s v="03456059540706"/>
    <s v="(66) 0968717896"/>
    <s v="835081"/>
    <x v="8"/>
    <n v="44.8598"/>
    <n v="1"/>
    <n v="0.12290356164383562"/>
    <m/>
    <m/>
    <n v="0"/>
    <x v="14"/>
    <n v="-44.8598"/>
    <n v="-1"/>
  </r>
  <r>
    <x v="3782"/>
    <n v="164013658"/>
    <s v="NON-PROFESSIONAL USER"/>
    <s v="16401365800706"/>
    <s v="(66) 0654511162"/>
    <s v="835081"/>
    <x v="8"/>
    <n v="44.8598"/>
    <n v="1"/>
    <n v="0.12290356164383562"/>
    <m/>
    <m/>
    <n v="0"/>
    <x v="14"/>
    <n v="-44.8598"/>
    <n v="-1"/>
  </r>
  <r>
    <x v="3783"/>
    <n v="100043818"/>
    <s v="SMALL RETAIL SHOP/STALL"/>
    <s v="10004381880101"/>
    <s v="(66) 0876602282"/>
    <s v="835081"/>
    <x v="8"/>
    <n v="44.8598"/>
    <n v="1"/>
    <n v="0.12290356164383562"/>
    <m/>
    <m/>
    <n v="0"/>
    <x v="14"/>
    <n v="-44.8598"/>
    <n v="-1"/>
  </r>
  <r>
    <x v="3784"/>
    <n v="50532308"/>
    <s v="SMALL RETAIL SHOP/STALL"/>
    <s v="05053230880101"/>
    <s v="(66) 0810542585"/>
    <s v="835081"/>
    <x v="8"/>
    <n v="44.8598"/>
    <n v="1"/>
    <n v="0.12290356164383562"/>
    <m/>
    <m/>
    <n v="0"/>
    <x v="14"/>
    <n v="-44.8598"/>
    <n v="-1"/>
  </r>
  <r>
    <x v="3785"/>
    <n v="6775575"/>
    <s v="Self-Regist: End-User"/>
    <s v="00677557540797"/>
    <s v="(66) 0991974089"/>
    <s v="835081"/>
    <x v="8"/>
    <n v="44.8598"/>
    <n v="1"/>
    <n v="0.12290356164383562"/>
    <m/>
    <m/>
    <n v="0"/>
    <x v="14"/>
    <n v="-44.8598"/>
    <n v="-1"/>
  </r>
  <r>
    <x v="1827"/>
    <n v="42017118"/>
    <s v="SMALL RETAIL SHOP/STALL"/>
    <s v="4201711840101"/>
    <s v="(66) 0819392598"/>
    <s v="835081"/>
    <x v="8"/>
    <n v="44.8598"/>
    <n v="1"/>
    <n v="0.12290356164383562"/>
    <m/>
    <m/>
    <n v="0"/>
    <x v="14"/>
    <n v="-44.8598"/>
    <n v="-1"/>
  </r>
  <r>
    <x v="3786"/>
    <n v="34561358"/>
    <s v="NON-PROFESSIONAL USER"/>
    <s v="03456135840706"/>
    <s v="(66) 0801251944"/>
    <s v="835081"/>
    <x v="8"/>
    <n v="44.8598"/>
    <n v="1"/>
    <n v="0.12290356164383562"/>
    <m/>
    <m/>
    <n v="0"/>
    <x v="14"/>
    <n v="-44.8598"/>
    <n v="-1"/>
  </r>
  <r>
    <x v="3787"/>
    <n v="50028091"/>
    <s v="NON-PROFESSIONAL USER"/>
    <s v="5002809160706"/>
    <s v="(66) 0847715771"/>
    <s v="835081"/>
    <x v="8"/>
    <n v="44.8598"/>
    <n v="1"/>
    <n v="0.12290356164383562"/>
    <m/>
    <m/>
    <n v="0"/>
    <x v="14"/>
    <n v="-44.8598"/>
    <n v="-1"/>
  </r>
  <r>
    <x v="3788"/>
    <n v="6766947"/>
    <s v="Self-Regist: End-User"/>
    <s v="00676694760797"/>
    <s v="(66) 0629246787"/>
    <s v="835081"/>
    <x v="8"/>
    <n v="44.8598"/>
    <n v="1"/>
    <n v="0.12290356164383562"/>
    <m/>
    <m/>
    <n v="0"/>
    <x v="14"/>
    <n v="-44.8598"/>
    <n v="-1"/>
  </r>
  <r>
    <x v="3789"/>
    <n v="6784366"/>
    <s v="NON-PROFESSIONAL USER"/>
    <s v="00678436650706"/>
    <s v="(66) 0893439641"/>
    <s v="835081"/>
    <x v="8"/>
    <n v="44.8598"/>
    <n v="1"/>
    <n v="0.12290356164383562"/>
    <m/>
    <m/>
    <n v="0"/>
    <x v="14"/>
    <n v="-44.8598"/>
    <n v="-1"/>
  </r>
  <r>
    <x v="3790"/>
    <n v="50524296"/>
    <s v="VARIETY FOOD SHOP"/>
    <s v="05052429650318"/>
    <s v="(66) 0621612451"/>
    <s v="835081"/>
    <x v="8"/>
    <n v="44.8598"/>
    <n v="1"/>
    <n v="0.12290356164383562"/>
    <m/>
    <m/>
    <n v="0"/>
    <x v="14"/>
    <n v="-44.8598"/>
    <n v="-1"/>
  </r>
  <r>
    <x v="3791"/>
    <n v="6768155"/>
    <s v="NON-PROFESSIONAL USER"/>
    <s v="00676815590706"/>
    <s v="(66) 0824932496"/>
    <s v="835081"/>
    <x v="8"/>
    <n v="44.8598"/>
    <n v="1"/>
    <n v="0.12290356164383562"/>
    <m/>
    <m/>
    <n v="0"/>
    <x v="14"/>
    <n v="-44.8598"/>
    <n v="-1"/>
  </r>
  <r>
    <x v="441"/>
    <n v="6014754"/>
    <s v="LAUNDRY SHOP"/>
    <s v="0601475480405"/>
    <s v="(66) 0819922388"/>
    <s v="835081"/>
    <x v="8"/>
    <n v="44.8598"/>
    <n v="1"/>
    <n v="0.12290356164383562"/>
    <m/>
    <m/>
    <n v="0"/>
    <x v="14"/>
    <n v="-44.8598"/>
    <n v="-1"/>
  </r>
  <r>
    <x v="3792"/>
    <n v="6752067"/>
    <s v="Self-Regist: End-User"/>
    <s v="00675206740797"/>
    <s v="(66) 0966957774"/>
    <s v="835081"/>
    <x v="8"/>
    <n v="44.8598"/>
    <n v="1"/>
    <n v="0.12290356164383562"/>
    <m/>
    <m/>
    <n v="0"/>
    <x v="14"/>
    <n v="-44.8598"/>
    <n v="-1"/>
  </r>
  <r>
    <x v="3793"/>
    <n v="50518446"/>
    <s v="OTHER STREET FOOD SHOP"/>
    <s v="05051844610328"/>
    <s v="(66) 0928844457"/>
    <s v="835081"/>
    <x v="8"/>
    <n v="44.8598"/>
    <n v="1"/>
    <n v="0.12290356164383562"/>
    <m/>
    <m/>
    <n v="0"/>
    <x v="14"/>
    <n v="-44.8598"/>
    <n v="-1"/>
  </r>
  <r>
    <x v="1641"/>
    <n v="6737440"/>
    <s v="FOUNDATION/ASSOCIATION/ROTARY"/>
    <s v="00673744021505"/>
    <s v="(66) 0994639296"/>
    <s v="835081"/>
    <x v="8"/>
    <n v="44.8598"/>
    <n v="1"/>
    <n v="0.12290356164383562"/>
    <m/>
    <m/>
    <n v="0"/>
    <x v="14"/>
    <n v="-44.8598"/>
    <n v="-1"/>
  </r>
  <r>
    <x v="3794"/>
    <n v="18136845"/>
    <s v="NON-PROFESSIONAL USER"/>
    <s v="1813684590706"/>
    <s v="(66) 012439247"/>
    <s v="835081"/>
    <x v="8"/>
    <n v="44.8598"/>
    <n v="1"/>
    <n v="0.12290356164383562"/>
    <m/>
    <m/>
    <n v="0"/>
    <x v="14"/>
    <n v="-44.8598"/>
    <n v="-1"/>
  </r>
  <r>
    <x v="3795"/>
    <n v="81022035"/>
    <s v="NON-PROFESSIONAL USER"/>
    <s v="08102203500706"/>
    <s v="(66) 0979469693"/>
    <s v="835081"/>
    <x v="8"/>
    <n v="44.8598"/>
    <n v="1"/>
    <n v="0.12290356164383562"/>
    <m/>
    <m/>
    <n v="0"/>
    <x v="14"/>
    <n v="-44.8598"/>
    <n v="-1"/>
  </r>
  <r>
    <x v="3796"/>
    <n v="135003256"/>
    <s v="NON-PROFESSIONAL USER"/>
    <s v="13500325650706"/>
    <s v="(66) 0897950022"/>
    <s v="835081"/>
    <x v="8"/>
    <n v="44.8598"/>
    <n v="1"/>
    <n v="0.12290356164383562"/>
    <m/>
    <m/>
    <n v="0"/>
    <x v="14"/>
    <n v="-44.8598"/>
    <n v="-1"/>
  </r>
  <r>
    <x v="3797"/>
    <n v="6169914"/>
    <s v="SMALL RETAIL SHOP/STALL"/>
    <s v="0616991411101"/>
    <s v="(66) 0873819733"/>
    <s v="835081"/>
    <x v="8"/>
    <n v="44.8598"/>
    <n v="1"/>
    <n v="0.12290356164383562"/>
    <m/>
    <m/>
    <n v="0"/>
    <x v="14"/>
    <n v="-44.8598"/>
    <n v="-1"/>
  </r>
  <r>
    <x v="3798"/>
    <n v="6789578"/>
    <s v="Self-Regist: End-User"/>
    <s v="00678957800797"/>
    <s v="(66) 0979742942"/>
    <s v="835081"/>
    <x v="8"/>
    <n v="44.8598"/>
    <n v="1"/>
    <n v="0.12290356164383562"/>
    <m/>
    <m/>
    <n v="0"/>
    <x v="14"/>
    <n v="-44.8598"/>
    <n v="-1"/>
  </r>
  <r>
    <x v="1696"/>
    <n v="34059014"/>
    <s v="VARIETY FOOD SHOP"/>
    <s v="3405901430318"/>
    <s v="(66) 0951156868"/>
    <s v="835081"/>
    <x v="8"/>
    <n v="44.8598"/>
    <n v="1"/>
    <n v="0.12290356164383562"/>
    <m/>
    <m/>
    <n v="0"/>
    <x v="14"/>
    <n v="-44.8598"/>
    <n v="-1"/>
  </r>
  <r>
    <x v="3799"/>
    <n v="6798875"/>
    <s v="Self-Regist: End-User"/>
    <s v="00679887570797"/>
    <s v="(66) 0613170238"/>
    <s v="835081"/>
    <x v="8"/>
    <n v="44.8598"/>
    <n v="1"/>
    <n v="0.12290356164383562"/>
    <m/>
    <m/>
    <n v="0"/>
    <x v="14"/>
    <n v="-44.8598"/>
    <n v="-1"/>
  </r>
  <r>
    <x v="3800"/>
    <n v="100032402"/>
    <s v="SMALL RETAIL SHOP/STALL"/>
    <s v="10003240260101"/>
    <s v="(66) 0894510883"/>
    <s v="835081"/>
    <x v="8"/>
    <n v="44.8598"/>
    <n v="1"/>
    <n v="0.12290356164383562"/>
    <m/>
    <m/>
    <n v="0"/>
    <x v="14"/>
    <n v="-44.8598"/>
    <n v="-1"/>
  </r>
  <r>
    <x v="470"/>
    <n v="6751000"/>
    <s v="COFFEE/DRINKS/SNACK/BAKERY SHOP"/>
    <s v="00675100080322"/>
    <s v="(66) 0810008146"/>
    <s v="835081"/>
    <x v="8"/>
    <n v="44.8598"/>
    <n v="1"/>
    <n v="0.12290356164383562"/>
    <m/>
    <m/>
    <n v="0"/>
    <x v="14"/>
    <n v="-44.8598"/>
    <n v="-1"/>
  </r>
  <r>
    <x v="3801"/>
    <n v="6773146"/>
    <s v="VARIETY FOOD SHOP"/>
    <s v="00677314670318"/>
    <s v="(66) 0651232818"/>
    <s v="835081"/>
    <x v="8"/>
    <n v="44.8598"/>
    <n v="1"/>
    <n v="0.12290356164383562"/>
    <m/>
    <m/>
    <n v="0"/>
    <x v="14"/>
    <n v="-44.8598"/>
    <n v="-1"/>
  </r>
  <r>
    <x v="3802"/>
    <n v="28089195"/>
    <s v="SMALL RETAIL SHOP/STALL"/>
    <s v="2808919540101"/>
    <s v="(66) 0821664410"/>
    <s v="835081"/>
    <x v="8"/>
    <n v="44.8598"/>
    <n v="1"/>
    <n v="0.12290356164383562"/>
    <m/>
    <m/>
    <n v="0"/>
    <x v="14"/>
    <n v="-44.8598"/>
    <n v="-1"/>
  </r>
  <r>
    <x v="3803"/>
    <n v="6741358"/>
    <s v="OTHER NON-FOOD SHOP"/>
    <s v="00674135871230"/>
    <s v="(66) 0802333663"/>
    <s v="835081"/>
    <x v="8"/>
    <n v="44.8598"/>
    <n v="1"/>
    <n v="0.12290356164383562"/>
    <m/>
    <m/>
    <n v="0"/>
    <x v="14"/>
    <n v="-44.8598"/>
    <n v="-1"/>
  </r>
  <r>
    <x v="3804"/>
    <n v="50528465"/>
    <s v="BAKERY SHOP"/>
    <s v="05052846520321"/>
    <s v="(66) 0871771954"/>
    <s v="835081"/>
    <x v="8"/>
    <n v="44.8598"/>
    <n v="1"/>
    <n v="0.12290356164383562"/>
    <m/>
    <m/>
    <n v="0"/>
    <x v="14"/>
    <n v="-44.8598"/>
    <n v="-1"/>
  </r>
  <r>
    <x v="3805"/>
    <n v="6795917"/>
    <s v="Self-Regist: End-User"/>
    <s v="00679591790797"/>
    <s v="(66) 0819986844"/>
    <s v="835081"/>
    <x v="8"/>
    <n v="44.8598"/>
    <n v="1"/>
    <n v="0.12290356164383562"/>
    <m/>
    <m/>
    <n v="0"/>
    <x v="14"/>
    <n v="-44.8598"/>
    <n v="-1"/>
  </r>
  <r>
    <x v="3806"/>
    <n v="34534261"/>
    <s v="VARIETY FOOD SHOP"/>
    <s v="03453426110318"/>
    <s v="(66) 0646594928"/>
    <s v="835081"/>
    <x v="8"/>
    <n v="44.8598"/>
    <n v="1"/>
    <n v="0.12290356164383562"/>
    <m/>
    <m/>
    <n v="0"/>
    <x v="14"/>
    <n v="-44.8598"/>
    <n v="-1"/>
  </r>
  <r>
    <x v="3807"/>
    <n v="6779291"/>
    <s v="SMALL RETAIL SHOP/STALL"/>
    <s v="00677929190101"/>
    <s v="(66) 0856188699"/>
    <s v="835081"/>
    <x v="8"/>
    <n v="44.8598"/>
    <n v="1"/>
    <n v="0.12290356164383562"/>
    <m/>
    <m/>
    <n v="0"/>
    <x v="14"/>
    <n v="-44.8598"/>
    <n v="-1"/>
  </r>
  <r>
    <x v="3808"/>
    <n v="27084694"/>
    <s v="NON-PROFESSIONAL USER"/>
    <s v="2708469480706"/>
    <s v="(66) 0876250282"/>
    <s v="835081"/>
    <x v="8"/>
    <n v="44.8598"/>
    <n v="1"/>
    <n v="0.12290356164383562"/>
    <m/>
    <m/>
    <n v="0"/>
    <x v="14"/>
    <n v="-44.8598"/>
    <n v="-1"/>
  </r>
  <r>
    <x v="3809"/>
    <n v="6175896"/>
    <s v="NON-PROFESSIONAL USER"/>
    <s v="0617589640706"/>
    <s v="(66) 0823782396"/>
    <s v="835081"/>
    <x v="8"/>
    <n v="44.8598"/>
    <n v="1"/>
    <n v="0.12290356164383562"/>
    <m/>
    <m/>
    <n v="0"/>
    <x v="14"/>
    <n v="-44.8598"/>
    <n v="-1"/>
  </r>
  <r>
    <x v="471"/>
    <n v="6159793"/>
    <s v="NON-PROFESSIONAL USER"/>
    <s v="0615979300706"/>
    <s v="(66) 0896426074"/>
    <s v="835081"/>
    <x v="8"/>
    <n v="44.8598"/>
    <n v="1"/>
    <n v="0.12290356164383562"/>
    <m/>
    <m/>
    <n v="0"/>
    <x v="14"/>
    <n v="-44.8598"/>
    <n v="-1"/>
  </r>
  <r>
    <x v="3810"/>
    <n v="6165669"/>
    <s v="SMALL RETAIL SHOP/STALL"/>
    <s v="0616566960101"/>
    <s v="(66) 0946013275"/>
    <s v="835081"/>
    <x v="8"/>
    <n v="44.8598"/>
    <n v="1"/>
    <n v="0.12290356164383562"/>
    <m/>
    <m/>
    <n v="0"/>
    <x v="14"/>
    <n v="-44.8598"/>
    <n v="-1"/>
  </r>
  <r>
    <x v="3811"/>
    <n v="6788326"/>
    <s v="NON-PROFESSIONAL USER"/>
    <s v="00678832620706"/>
    <s v="(66) 0652569988"/>
    <s v="835081"/>
    <x v="8"/>
    <n v="44.8598"/>
    <n v="1"/>
    <n v="0.12290356164383562"/>
    <m/>
    <m/>
    <n v="0"/>
    <x v="14"/>
    <n v="-44.8598"/>
    <n v="-1"/>
  </r>
  <r>
    <x v="3812"/>
    <n v="6758265"/>
    <s v="Self-Regist: End-User"/>
    <s v="00675826500797"/>
    <s v="(66) 0810253177"/>
    <s v="835081"/>
    <x v="8"/>
    <n v="44.8598"/>
    <n v="1"/>
    <n v="0.12290356164383562"/>
    <m/>
    <m/>
    <n v="0"/>
    <x v="14"/>
    <n v="-44.8598"/>
    <n v="-1"/>
  </r>
  <r>
    <x v="3813"/>
    <n v="6770389"/>
    <s v="NON-PROFESSIONAL USER"/>
    <s v="00677038920706"/>
    <s v="(66) 0935628905"/>
    <s v="835081"/>
    <x v="8"/>
    <n v="44.8598"/>
    <n v="1"/>
    <n v="0.12290356164383562"/>
    <m/>
    <m/>
    <n v="0"/>
    <x v="14"/>
    <n v="-44.8598"/>
    <n v="-1"/>
  </r>
  <r>
    <x v="3814"/>
    <n v="6787748"/>
    <s v="NON-PROFESSIONAL USER"/>
    <s v="00678774880706"/>
    <s v="(66) 0624153856"/>
    <s v="835081"/>
    <x v="8"/>
    <n v="44.8598"/>
    <n v="1"/>
    <n v="0.12290356164383562"/>
    <m/>
    <m/>
    <n v="0"/>
    <x v="14"/>
    <n v="-44.8598"/>
    <n v="-1"/>
  </r>
  <r>
    <x v="3815"/>
    <n v="41032247"/>
    <s v="NON-PROFESSIONAL USER"/>
    <s v="4103224740706"/>
    <s v="(66) 0932639554"/>
    <s v="835081"/>
    <x v="8"/>
    <n v="44.8598"/>
    <n v="1"/>
    <n v="0.12290356164383562"/>
    <m/>
    <m/>
    <n v="0"/>
    <x v="14"/>
    <n v="-44.8598"/>
    <n v="-1"/>
  </r>
  <r>
    <x v="3816"/>
    <n v="10021326"/>
    <s v="HOTEL &amp; RESORT ( C )"/>
    <s v="1002132680302"/>
    <s v="(66) 0879491880"/>
    <s v="835081"/>
    <x v="8"/>
    <n v="44.8598"/>
    <n v="1"/>
    <n v="0.12290356164383562"/>
    <m/>
    <m/>
    <n v="0"/>
    <x v="14"/>
    <n v="-44.8598"/>
    <n v="-1"/>
  </r>
  <r>
    <x v="2749"/>
    <n v="6791967"/>
    <s v="NON-PROFESSIONAL USER"/>
    <s v="00679196750706"/>
    <s v="(66) 0822251831"/>
    <s v="835081"/>
    <x v="8"/>
    <n v="44.8598"/>
    <n v="1"/>
    <n v="0.12290356164383562"/>
    <m/>
    <m/>
    <n v="0"/>
    <x v="14"/>
    <n v="-44.8598"/>
    <n v="-1"/>
  </r>
  <r>
    <x v="3817"/>
    <n v="6790203"/>
    <s v="Self-Regist: End-User"/>
    <s v="00679020350797"/>
    <s v="(66) 0918203907"/>
    <s v="835081"/>
    <x v="8"/>
    <n v="44.8598"/>
    <n v="1"/>
    <n v="0.12290356164383562"/>
    <m/>
    <m/>
    <n v="0"/>
    <x v="14"/>
    <n v="-44.8598"/>
    <n v="-1"/>
  </r>
  <r>
    <x v="3818"/>
    <n v="6798223"/>
    <s v="Self-Regist: End-User"/>
    <s v="00679822360797"/>
    <s v="(66) 0800821633"/>
    <s v="835081"/>
    <x v="8"/>
    <n v="44.8598"/>
    <n v="1"/>
    <n v="0.12290356164383562"/>
    <m/>
    <m/>
    <n v="0"/>
    <x v="14"/>
    <n v="-44.8598"/>
    <n v="-1"/>
  </r>
  <r>
    <x v="3819"/>
    <n v="6797014"/>
    <s v="Self-Regist: End-User"/>
    <s v="00679701400797"/>
    <s v="(66) 0904713964"/>
    <s v="835081"/>
    <x v="8"/>
    <n v="44.8598"/>
    <n v="1"/>
    <n v="0.12290356164383562"/>
    <m/>
    <m/>
    <n v="0"/>
    <x v="14"/>
    <n v="-44.8598"/>
    <n v="-1"/>
  </r>
  <r>
    <x v="3820"/>
    <n v="6777435"/>
    <s v="NON-PROFESSIONAL USER"/>
    <s v="00677743560706"/>
    <s v="(66) 0634213092"/>
    <s v="835081"/>
    <x v="8"/>
    <n v="44.8598"/>
    <n v="1"/>
    <n v="0.12290356164383562"/>
    <m/>
    <m/>
    <n v="0"/>
    <x v="14"/>
    <n v="-44.8598"/>
    <n v="-1"/>
  </r>
  <r>
    <x v="3821"/>
    <n v="50003361"/>
    <s v="OFFICE (GOVERNMENT SECTOR)"/>
    <s v="5000336120503"/>
    <s v="(66) 0848740588"/>
    <s v="835081"/>
    <x v="8"/>
    <n v="44.8598"/>
    <n v="1"/>
    <n v="0.12290356164383562"/>
    <m/>
    <m/>
    <n v="0"/>
    <x v="14"/>
    <n v="-44.8598"/>
    <n v="-1"/>
  </r>
  <r>
    <x v="3457"/>
    <n v="50505281"/>
    <s v="STEAK SHOP"/>
    <s v="05050528100316"/>
    <s v="(66) 0987468336"/>
    <s v="835081"/>
    <x v="8"/>
    <n v="44.8598"/>
    <n v="1"/>
    <n v="0.12290356164383562"/>
    <m/>
    <m/>
    <n v="0"/>
    <x v="14"/>
    <n v="-44.8598"/>
    <n v="-1"/>
  </r>
  <r>
    <x v="3822"/>
    <n v="6796205"/>
    <s v="Self-Regist: End-User"/>
    <s v="00679620530797"/>
    <s v="(66) 0855280203"/>
    <s v="835081"/>
    <x v="8"/>
    <n v="44.8598"/>
    <n v="1"/>
    <n v="0.12290356164383562"/>
    <m/>
    <m/>
    <n v="0"/>
    <x v="14"/>
    <n v="-44.8598"/>
    <n v="-1"/>
  </r>
  <r>
    <x v="3823"/>
    <n v="6780398"/>
    <s v="Self-Regist: End-User"/>
    <s v="00678039811797"/>
    <s v="(66) 0966818885"/>
    <s v="835081"/>
    <x v="8"/>
    <n v="44.8598"/>
    <n v="1"/>
    <n v="0.12290356164383562"/>
    <m/>
    <m/>
    <n v="0"/>
    <x v="14"/>
    <n v="-44.8598"/>
    <n v="-1"/>
  </r>
  <r>
    <x v="3824"/>
    <n v="23794793"/>
    <s v="COFFEE/DRINKS/SNACK/BAKERY SHOP"/>
    <s v="02379479360322"/>
    <s v="(66) 0619627048"/>
    <s v="835081"/>
    <x v="8"/>
    <n v="44.8598"/>
    <n v="1"/>
    <n v="0.12290356164383562"/>
    <m/>
    <m/>
    <n v="0"/>
    <x v="14"/>
    <n v="-44.8598"/>
    <n v="-1"/>
  </r>
  <r>
    <x v="3825"/>
    <n v="50509981"/>
    <s v="SMALL RETAIL SHOP/STALL"/>
    <s v="05050998140101"/>
    <s v="(66) 0902150523"/>
    <s v="835081"/>
    <x v="8"/>
    <n v="44.8598"/>
    <n v="1"/>
    <n v="0.12290356164383562"/>
    <m/>
    <m/>
    <n v="0"/>
    <x v="14"/>
    <n v="-44.8598"/>
    <n v="-1"/>
  </r>
  <r>
    <x v="3826"/>
    <n v="6772073"/>
    <s v="NON-PROFESSIONAL USER"/>
    <s v="00677207311706"/>
    <s v="(66) 0931467555"/>
    <s v="835081"/>
    <x v="8"/>
    <n v="44.8598"/>
    <n v="1"/>
    <n v="0.12290356164383562"/>
    <m/>
    <m/>
    <n v="0"/>
    <x v="14"/>
    <n v="-44.8598"/>
    <n v="-1"/>
  </r>
  <r>
    <x v="1889"/>
    <n v="6127737"/>
    <s v="SMALL RETAIL SHOP/STALL"/>
    <s v="0612773711101"/>
    <s v="(66) 0871763371"/>
    <s v="835081"/>
    <x v="8"/>
    <n v="44.8598"/>
    <n v="1"/>
    <n v="0.12290356164383562"/>
    <m/>
    <m/>
    <n v="0"/>
    <x v="14"/>
    <n v="-44.8598"/>
    <n v="-1"/>
  </r>
  <r>
    <x v="3827"/>
    <n v="34538019"/>
    <s v="NON-PROFESSIONAL USER"/>
    <s v="03453801980706"/>
    <s v="(66) 0867315917"/>
    <s v="835081"/>
    <x v="8"/>
    <n v="44.8598"/>
    <n v="1"/>
    <n v="0.12290356164383562"/>
    <m/>
    <m/>
    <n v="0"/>
    <x v="14"/>
    <n v="-44.8598"/>
    <n v="-1"/>
  </r>
  <r>
    <x v="3828"/>
    <n v="6780731"/>
    <s v="NON-PROFESSIONAL USER"/>
    <s v="00678073170706"/>
    <s v="(66) 0817828339"/>
    <s v="835081"/>
    <x v="8"/>
    <n v="44.8598"/>
    <n v="1"/>
    <n v="0.12290356164383562"/>
    <m/>
    <m/>
    <n v="0"/>
    <x v="14"/>
    <n v="-44.8598"/>
    <n v="-1"/>
  </r>
  <r>
    <x v="3829"/>
    <n v="6160736"/>
    <s v="SMALL RETAIL SHOP/STALL"/>
    <s v="0616073640101"/>
    <s v="(66) 0621692899"/>
    <s v="835081"/>
    <x v="8"/>
    <n v="44.8598"/>
    <n v="1"/>
    <n v="0.12290356164383562"/>
    <m/>
    <m/>
    <n v="0"/>
    <x v="14"/>
    <n v="-44.8598"/>
    <n v="-1"/>
  </r>
  <r>
    <x v="1321"/>
    <n v="41614735"/>
    <s v="DRINKS &amp; ALCOHOL WHOLESALER"/>
    <s v="04161473530605"/>
    <s v="(66) 0894324043"/>
    <s v="835081"/>
    <x v="8"/>
    <n v="44.8598"/>
    <n v="1"/>
    <n v="0.12290356164383562"/>
    <m/>
    <m/>
    <n v="0"/>
    <x v="14"/>
    <n v="-44.8598"/>
    <n v="-1"/>
  </r>
  <r>
    <x v="3830"/>
    <n v="6165457"/>
    <s v="SMALL RETAIL SHOP/STALL"/>
    <s v="0616545780101"/>
    <s v="(66) 0804837312"/>
    <s v="835081"/>
    <x v="8"/>
    <n v="44.8598"/>
    <n v="1"/>
    <n v="0.12290356164383562"/>
    <m/>
    <m/>
    <n v="0"/>
    <x v="14"/>
    <n v="-44.8598"/>
    <n v="-1"/>
  </r>
  <r>
    <x v="3831"/>
    <n v="6152253"/>
    <s v="OTHER NON-FOOD SHOP"/>
    <s v="0615225350230"/>
    <s v="(66) 0811111151"/>
    <s v="835081"/>
    <x v="8"/>
    <n v="44.8598"/>
    <n v="1"/>
    <n v="0.12290356164383562"/>
    <m/>
    <m/>
    <n v="0"/>
    <x v="14"/>
    <n v="-44.8598"/>
    <n v="-1"/>
  </r>
  <r>
    <x v="3832"/>
    <n v="34562386"/>
    <s v="NON-PROFESSIONAL USER"/>
    <s v="03456238650706"/>
    <s v="(66) 0837661323"/>
    <s v="835081"/>
    <x v="8"/>
    <n v="44.8598"/>
    <n v="1"/>
    <n v="0.12290356164383562"/>
    <m/>
    <m/>
    <n v="0"/>
    <x v="14"/>
    <n v="-44.8598"/>
    <n v="-1"/>
  </r>
  <r>
    <x v="3833"/>
    <n v="6782631"/>
    <s v="Self-Regist: End-User"/>
    <s v="00678263130797"/>
    <s v="(66) 0946287375"/>
    <s v="835081"/>
    <x v="8"/>
    <n v="44.8598"/>
    <n v="1"/>
    <n v="0.12290356164383562"/>
    <m/>
    <m/>
    <n v="0"/>
    <x v="14"/>
    <n v="-44.8598"/>
    <n v="-1"/>
  </r>
  <r>
    <x v="3834"/>
    <n v="6739974"/>
    <s v="NON-PROFESSIONAL USER"/>
    <s v="00673997460706"/>
    <s v="(66) 0622854406"/>
    <s v="835081"/>
    <x v="8"/>
    <n v="44.8598"/>
    <n v="1"/>
    <n v="0.12290356164383562"/>
    <m/>
    <m/>
    <n v="0"/>
    <x v="14"/>
    <n v="-44.8598"/>
    <n v="-1"/>
  </r>
  <r>
    <x v="3835"/>
    <n v="53021579"/>
    <s v="OTHER COMMERCIAL SERVICE"/>
    <s v="5302157930430"/>
    <s v="(66) 0815406100"/>
    <s v="835081"/>
    <x v="8"/>
    <n v="44.8598"/>
    <n v="1"/>
    <n v="0.12290356164383562"/>
    <m/>
    <m/>
    <n v="0"/>
    <x v="14"/>
    <n v="-44.8598"/>
    <n v="-1"/>
  </r>
  <r>
    <x v="3836"/>
    <n v="6060777"/>
    <s v="NON-PROFESSIONAL USER"/>
    <s v="0606077790706"/>
    <s v="(66) 0861143667"/>
    <s v="835081"/>
    <x v="8"/>
    <n v="44.8598"/>
    <n v="1"/>
    <n v="0.12290356164383562"/>
    <m/>
    <m/>
    <n v="0"/>
    <x v="14"/>
    <n v="-44.8598"/>
    <n v="-1"/>
  </r>
  <r>
    <x v="3837"/>
    <n v="6722295"/>
    <s v="SMALL RETAIL SHOP/STALL"/>
    <s v="00672229511101"/>
    <s v="(66) 0932268695"/>
    <s v="835081"/>
    <x v="8"/>
    <n v="44.8598"/>
    <n v="1"/>
    <n v="0.12290356164383562"/>
    <m/>
    <m/>
    <n v="0"/>
    <x v="14"/>
    <n v="-44.8598"/>
    <n v="-1"/>
  </r>
  <r>
    <x v="3838"/>
    <n v="6781786"/>
    <s v="Self-Regist: End-User"/>
    <s v="00678178640797"/>
    <s v="(66) 0839493616"/>
    <s v="835081"/>
    <x v="8"/>
    <n v="44.8598"/>
    <n v="1"/>
    <n v="0.12290356164383562"/>
    <m/>
    <m/>
    <n v="0"/>
    <x v="14"/>
    <n v="-44.8598"/>
    <n v="-1"/>
  </r>
  <r>
    <x v="3839"/>
    <n v="6754218"/>
    <s v="NON-PROFESSIONAL USER"/>
    <s v="00675421890706"/>
    <s v="(66) 0806725431"/>
    <s v="835081"/>
    <x v="8"/>
    <n v="44.8598"/>
    <n v="1"/>
    <n v="0.12290356164383562"/>
    <m/>
    <m/>
    <n v="0"/>
    <x v="14"/>
    <n v="-44.8598"/>
    <n v="-1"/>
  </r>
  <r>
    <x v="3840"/>
    <n v="41623766"/>
    <s v="NON-PROFESSIONAL USER"/>
    <s v="04162376680706"/>
    <s v="(66) 0969308123"/>
    <s v="835081"/>
    <x v="8"/>
    <n v="44.8598"/>
    <n v="1"/>
    <n v="0.12290356164383562"/>
    <m/>
    <m/>
    <n v="0"/>
    <x v="14"/>
    <n v="-44.8598"/>
    <n v="-1"/>
  </r>
  <r>
    <x v="3841"/>
    <n v="6784129"/>
    <s v="NON-PROFESSIONAL USER"/>
    <s v="00678412911706"/>
    <s v="(66) 0848069126"/>
    <s v="835081"/>
    <x v="8"/>
    <n v="44.8598"/>
    <n v="1"/>
    <n v="0.12290356164383562"/>
    <m/>
    <m/>
    <n v="0"/>
    <x v="14"/>
    <n v="-44.8598"/>
    <n v="-1"/>
  </r>
  <r>
    <x v="696"/>
    <n v="41619786"/>
    <s v="NON-PROFESSIONAL USER"/>
    <s v="04161978610706"/>
    <s v="(66) 0892663457"/>
    <s v="835081"/>
    <x v="8"/>
    <n v="44.8598"/>
    <n v="1"/>
    <n v="0.12290356164383562"/>
    <m/>
    <m/>
    <n v="0"/>
    <x v="14"/>
    <n v="-44.8598"/>
    <n v="-1"/>
  </r>
  <r>
    <x v="3842"/>
    <n v="6797408"/>
    <s v="Self-Regist: End-User"/>
    <s v="00679740860797"/>
    <s v="(66) 0941978489"/>
    <s v="835081"/>
    <x v="8"/>
    <n v="44.8598"/>
    <n v="1"/>
    <n v="0.12290356164383562"/>
    <m/>
    <m/>
    <n v="0"/>
    <x v="14"/>
    <n v="-44.8598"/>
    <n v="-1"/>
  </r>
  <r>
    <x v="3843"/>
    <n v="6720361"/>
    <s v="COFFEE/DRINKS/SNACK/BAKERY SHOP"/>
    <s v="0672036110322"/>
    <s v="(66) 0896368649"/>
    <s v="835081"/>
    <x v="8"/>
    <n v="44.8598"/>
    <n v="1"/>
    <n v="0.12290356164383562"/>
    <m/>
    <m/>
    <n v="0"/>
    <x v="14"/>
    <n v="-44.8598"/>
    <n v="-1"/>
  </r>
  <r>
    <x v="3844"/>
    <n v="6719979"/>
    <s v="SMALL RETAIL SHOP/STALL"/>
    <s v="0671997970101"/>
    <s v="(66) 0813222656"/>
    <s v="835081"/>
    <x v="8"/>
    <n v="44.8598"/>
    <n v="1"/>
    <n v="0.12290356164383562"/>
    <m/>
    <m/>
    <n v="0"/>
    <x v="14"/>
    <n v="-44.8598"/>
    <n v="-1"/>
  </r>
  <r>
    <x v="3845"/>
    <n v="50526418"/>
    <s v="THAI FOOD"/>
    <s v="05052641810306"/>
    <s v="(66) 0984020917"/>
    <s v="835081"/>
    <x v="8"/>
    <n v="44.8598"/>
    <n v="1"/>
    <n v="0.12290356164383562"/>
    <m/>
    <m/>
    <n v="0"/>
    <x v="14"/>
    <n v="-44.8598"/>
    <n v="-1"/>
  </r>
  <r>
    <x v="3846"/>
    <n v="6168996"/>
    <s v="OFFICE SUPPLY SHOP"/>
    <s v="0616899690202"/>
    <s v="(66) 0644299099"/>
    <s v="835081"/>
    <x v="8"/>
    <n v="44.8598"/>
    <n v="1"/>
    <n v="0.12290356164383562"/>
    <m/>
    <m/>
    <n v="0"/>
    <x v="14"/>
    <n v="-44.8598"/>
    <n v="-1"/>
  </r>
  <r>
    <x v="3847"/>
    <n v="50518322"/>
    <s v="NOODLE FOOD SHOP"/>
    <s v="05051832290319"/>
    <s v="(66) 0829379240"/>
    <s v="835081"/>
    <x v="8"/>
    <n v="44.8598"/>
    <n v="1"/>
    <n v="0.12290356164383562"/>
    <m/>
    <m/>
    <n v="0"/>
    <x v="14"/>
    <n v="-44.8598"/>
    <n v="-1"/>
  </r>
  <r>
    <x v="3848"/>
    <n v="6176898"/>
    <s v="THAI FOOD"/>
    <s v="0617689850306"/>
    <s v="(66) 0972209160"/>
    <s v="835081"/>
    <x v="8"/>
    <n v="44.8598"/>
    <n v="1"/>
    <n v="0.12290356164383562"/>
    <m/>
    <m/>
    <n v="0"/>
    <x v="14"/>
    <n v="-44.8598"/>
    <n v="-1"/>
  </r>
  <r>
    <x v="3849"/>
    <n v="87045247"/>
    <s v="VARIETY FOOD SHOP"/>
    <s v="08704524791318"/>
    <s v="(66) 0979312793"/>
    <s v="835081"/>
    <x v="8"/>
    <n v="44.8598"/>
    <n v="1"/>
    <n v="0.12290356164383562"/>
    <m/>
    <m/>
    <n v="0"/>
    <x v="14"/>
    <n v="-44.8598"/>
    <n v="-1"/>
  </r>
  <r>
    <x v="3850"/>
    <n v="34021404"/>
    <s v="NON-PROFESSIONAL USER"/>
    <s v="3402140480706"/>
    <s v="(66) 0861806906"/>
    <s v="835081"/>
    <x v="8"/>
    <n v="44.8598"/>
    <n v="1"/>
    <n v="0.12290356164383562"/>
    <m/>
    <m/>
    <n v="0"/>
    <x v="14"/>
    <n v="-44.8598"/>
    <n v="-1"/>
  </r>
  <r>
    <x v="3851"/>
    <n v="6038821"/>
    <s v="SMALL RETAIL SHOP/STALL"/>
    <s v="0603882111101"/>
    <s v="(66) 0819925561"/>
    <s v="835081"/>
    <x v="8"/>
    <n v="44.8598"/>
    <n v="1"/>
    <n v="0.12290356164383562"/>
    <m/>
    <m/>
    <n v="0"/>
    <x v="14"/>
    <n v="-44.8598"/>
    <n v="-1"/>
  </r>
  <r>
    <x v="3852"/>
    <n v="6764390"/>
    <s v="SMALL RETAIL SHOP/STALL"/>
    <s v="00676439070101"/>
    <s v="(66) 0851822846"/>
    <s v="835081"/>
    <x v="8"/>
    <n v="44.8598"/>
    <n v="1"/>
    <n v="0.12290356164383562"/>
    <m/>
    <m/>
    <n v="0"/>
    <x v="14"/>
    <n v="-44.8598"/>
    <n v="-1"/>
  </r>
  <r>
    <x v="3853"/>
    <n v="6731774"/>
    <s v="SMALL RETAIL SHOP/STALL"/>
    <s v="00673177430101"/>
    <s v="(66) 0838399529"/>
    <s v="835081"/>
    <x v="8"/>
    <n v="44.8598"/>
    <n v="1"/>
    <n v="0.12290356164383562"/>
    <m/>
    <m/>
    <n v="0"/>
    <x v="14"/>
    <n v="-44.8598"/>
    <n v="-1"/>
  </r>
  <r>
    <x v="3854"/>
    <n v="6167023"/>
    <s v="SMALL RETAIL SHOP/STALL"/>
    <s v="00616702322101"/>
    <s v="(66) 0814723279"/>
    <s v="835081"/>
    <x v="8"/>
    <n v="44.8598"/>
    <n v="1"/>
    <n v="0.12290356164383562"/>
    <m/>
    <m/>
    <n v="0"/>
    <x v="14"/>
    <n v="-44.8598"/>
    <n v="-1"/>
  </r>
  <r>
    <x v="3855"/>
    <n v="6133261"/>
    <s v="TRAVEL AGENT"/>
    <s v="0613326181408"/>
    <m/>
    <s v="835081"/>
    <x v="8"/>
    <n v="44.8598"/>
    <n v="1"/>
    <n v="0.12290356164383562"/>
    <m/>
    <m/>
    <n v="0"/>
    <x v="14"/>
    <n v="-44.8598"/>
    <n v="-1"/>
  </r>
  <r>
    <x v="3856"/>
    <n v="6759833"/>
    <s v="OTHER FOOD KIOSK"/>
    <s v="00675983370331"/>
    <s v="(66) 0638987297"/>
    <s v="835081"/>
    <x v="8"/>
    <n v="44.8598"/>
    <n v="1"/>
    <n v="0.12290356164383562"/>
    <m/>
    <m/>
    <n v="0"/>
    <x v="14"/>
    <n v="-44.8598"/>
    <n v="-1"/>
  </r>
  <r>
    <x v="3857"/>
    <n v="6797897"/>
    <s v="Self-Regist: End-User"/>
    <s v="00679789740797"/>
    <s v="(66) 0987795922"/>
    <s v="835081"/>
    <x v="8"/>
    <n v="44.8598"/>
    <n v="1"/>
    <n v="0.12290356164383562"/>
    <m/>
    <m/>
    <n v="0"/>
    <x v="14"/>
    <n v="-44.8598"/>
    <n v="-1"/>
  </r>
  <r>
    <x v="3858"/>
    <n v="6782937"/>
    <s v="Self-Regist: Private Office"/>
    <s v="00678293730598"/>
    <s v="(66) 0850351475"/>
    <s v="835081"/>
    <x v="8"/>
    <n v="44.8598"/>
    <n v="1"/>
    <n v="0.12290356164383562"/>
    <m/>
    <m/>
    <n v="0"/>
    <x v="14"/>
    <n v="-44.8598"/>
    <n v="-1"/>
  </r>
  <r>
    <x v="3859"/>
    <n v="6166390"/>
    <s v="SCHOOL/COLLEGE"/>
    <s v="0616639040509"/>
    <s v="(66) 0846085371"/>
    <s v="835081"/>
    <x v="8"/>
    <n v="44.8598"/>
    <n v="1"/>
    <n v="0.12290356164383562"/>
    <m/>
    <m/>
    <n v="0"/>
    <x v="14"/>
    <n v="-44.8598"/>
    <n v="-1"/>
  </r>
  <r>
    <x v="3860"/>
    <n v="50007730"/>
    <s v="COFFEE/DRINKS/SNACK KIOSK"/>
    <s v="5000773020332"/>
    <s v="(66) 0884025827"/>
    <s v="835081"/>
    <x v="8"/>
    <n v="44.8598"/>
    <n v="1"/>
    <n v="0.12290356164383562"/>
    <m/>
    <m/>
    <n v="0"/>
    <x v="14"/>
    <n v="-44.8598"/>
    <n v="-1"/>
  </r>
  <r>
    <x v="3861"/>
    <n v="6796096"/>
    <s v="Self-Regist: End-User"/>
    <s v="00679609611797"/>
    <s v="(66) 0638893714"/>
    <s v="835081"/>
    <x v="8"/>
    <n v="44.8598"/>
    <n v="1"/>
    <n v="0.12290356164383562"/>
    <m/>
    <m/>
    <n v="0"/>
    <x v="14"/>
    <n v="-44.8598"/>
    <n v="-1"/>
  </r>
  <r>
    <x v="2938"/>
    <n v="6742796"/>
    <s v="VARIETY FOOD SHOP"/>
    <s v="00674279680318"/>
    <s v="(66) 0944645993"/>
    <s v="835081"/>
    <x v="8"/>
    <n v="44.8598"/>
    <n v="1"/>
    <n v="0.12290356164383562"/>
    <m/>
    <m/>
    <n v="0"/>
    <x v="14"/>
    <n v="-44.8598"/>
    <n v="-1"/>
  </r>
  <r>
    <x v="3862"/>
    <n v="6769072"/>
    <s v="NON-PROFESSIONAL USER"/>
    <s v="00676907290706"/>
    <s v="(66) 0954351180"/>
    <s v="835081"/>
    <x v="8"/>
    <n v="43.925199999999997"/>
    <n v="1"/>
    <n v="0.12034301369863012"/>
    <m/>
    <m/>
    <n v="0"/>
    <x v="14"/>
    <n v="-43.925199999999997"/>
    <n v="-1"/>
  </r>
  <r>
    <x v="3863"/>
    <n v="41630357"/>
    <s v="PORK PAN/BARBECUE/SUKI"/>
    <s v="04163035790317"/>
    <s v="(66) 0932922123"/>
    <s v="835081"/>
    <x v="8"/>
    <n v="43.925199999999997"/>
    <n v="1"/>
    <n v="0.12034301369863012"/>
    <m/>
    <m/>
    <n v="0"/>
    <x v="14"/>
    <n v="-43.925199999999997"/>
    <n v="-1"/>
  </r>
  <r>
    <x v="3864"/>
    <n v="34017386"/>
    <s v="NON-PROFESSIONAL USER"/>
    <s v="3401738670706"/>
    <s v="(66) 0898540894"/>
    <s v="835081"/>
    <x v="8"/>
    <n v="43.925199999999997"/>
    <n v="1"/>
    <n v="0.12034301369863012"/>
    <m/>
    <m/>
    <n v="0"/>
    <x v="14"/>
    <n v="-43.925199999999997"/>
    <n v="-1"/>
  </r>
  <r>
    <x v="3865"/>
    <n v="4261954"/>
    <s v="NON-PROFESSIONAL USER"/>
    <s v="0426195410706"/>
    <s v="(66) 0892258560"/>
    <s v="835081"/>
    <x v="8"/>
    <n v="43.925199999999997"/>
    <n v="1"/>
    <n v="0.12034301369863012"/>
    <m/>
    <m/>
    <n v="0"/>
    <x v="14"/>
    <n v="-43.925199999999997"/>
    <n v="-1"/>
  </r>
  <r>
    <x v="3866"/>
    <n v="6745684"/>
    <s v="VARIETY FOOD SHOP"/>
    <s v="00674568400318"/>
    <s v="(66) 0987585969"/>
    <s v="835081"/>
    <x v="8"/>
    <n v="43.925199999999997"/>
    <n v="1"/>
    <n v="0.12034301369863012"/>
    <m/>
    <m/>
    <n v="0"/>
    <x v="14"/>
    <n v="-43.925199999999997"/>
    <n v="-1"/>
  </r>
  <r>
    <x v="3867"/>
    <n v="6794039"/>
    <s v="SMALL RETAIL SHOP/STALL"/>
    <s v="00679403950101"/>
    <s v="(66) 0657939615"/>
    <s v="835081"/>
    <x v="8"/>
    <n v="43.925199999999997"/>
    <n v="1"/>
    <n v="0.12034301369863012"/>
    <m/>
    <m/>
    <n v="0"/>
    <x v="14"/>
    <n v="-43.925199999999997"/>
    <n v="-1"/>
  </r>
  <r>
    <x v="3868"/>
    <n v="6800565"/>
    <s v="Self-Regist: End-User"/>
    <s v="00680056560797"/>
    <s v="(66) 0619538269"/>
    <s v="835081"/>
    <x v="8"/>
    <n v="43.925199999999997"/>
    <n v="1"/>
    <n v="0.12034301369863012"/>
    <m/>
    <m/>
    <n v="0"/>
    <x v="14"/>
    <n v="-43.925199999999997"/>
    <n v="-1"/>
  </r>
  <r>
    <x v="3869"/>
    <n v="50505722"/>
    <s v="OTHER COMMERCIAL SERVICE"/>
    <s v="05050572240430"/>
    <s v="(66) 0834169898"/>
    <s v="835081"/>
    <x v="8"/>
    <n v="43.925199999999997"/>
    <n v="1"/>
    <n v="0.12034301369863012"/>
    <m/>
    <m/>
    <n v="0"/>
    <x v="14"/>
    <n v="-43.925199999999997"/>
    <n v="-1"/>
  </r>
  <r>
    <x v="3870"/>
    <n v="6784308"/>
    <s v="Self-Regist: End-User"/>
    <s v="00678430890797"/>
    <s v="(66) 0810584110"/>
    <s v="835081"/>
    <x v="8"/>
    <n v="43.925199999999997"/>
    <n v="1"/>
    <n v="0.12034301369863012"/>
    <m/>
    <m/>
    <n v="0"/>
    <x v="14"/>
    <n v="-43.925199999999997"/>
    <n v="-1"/>
  </r>
  <r>
    <x v="3871"/>
    <n v="18806545"/>
    <s v="INTERNET-CHANNEL END-USER"/>
    <s v="01880654570710"/>
    <s v="(66) 0822909955"/>
    <s v="835081"/>
    <x v="8"/>
    <n v="43.925199999999997"/>
    <n v="1"/>
    <n v="0.12034301369863012"/>
    <m/>
    <m/>
    <n v="0"/>
    <x v="14"/>
    <n v="-43.925199999999997"/>
    <n v="-1"/>
  </r>
  <r>
    <x v="3872"/>
    <n v="6142878"/>
    <s v="LAUNDRY SHOP"/>
    <s v="0614287870405"/>
    <s v="(66) 0838612645"/>
    <s v="835081"/>
    <x v="8"/>
    <n v="43.925199999999997"/>
    <n v="1"/>
    <n v="0.12034301369863012"/>
    <m/>
    <m/>
    <n v="0"/>
    <x v="14"/>
    <n v="-43.925199999999997"/>
    <n v="-1"/>
  </r>
  <r>
    <x v="3873"/>
    <n v="6756505"/>
    <s v="FACTORY/FARM"/>
    <s v="00675650510508"/>
    <s v="(66) 0856129164"/>
    <s v="835081"/>
    <x v="8"/>
    <n v="43.925199999999997"/>
    <n v="1"/>
    <n v="0.12034301369863012"/>
    <m/>
    <m/>
    <n v="0"/>
    <x v="14"/>
    <n v="-43.925199999999997"/>
    <n v="-1"/>
  </r>
  <r>
    <x v="3874"/>
    <n v="6787355"/>
    <s v="NON-PROFESSIONAL USER"/>
    <s v="00678735550706"/>
    <s v="(66) 0882683672"/>
    <s v="835081"/>
    <x v="8"/>
    <n v="43.925199999999997"/>
    <n v="1"/>
    <n v="0.12034301369863012"/>
    <m/>
    <m/>
    <n v="0"/>
    <x v="14"/>
    <n v="-43.925199999999997"/>
    <n v="-1"/>
  </r>
  <r>
    <x v="2923"/>
    <n v="6107297"/>
    <s v="NON-PROFESSIONAL USER"/>
    <s v="0610729760706"/>
    <m/>
    <s v="835081"/>
    <x v="8"/>
    <n v="43.925199999999997"/>
    <n v="1"/>
    <n v="0.12034301369863012"/>
    <m/>
    <m/>
    <n v="0"/>
    <x v="14"/>
    <n v="-43.925199999999997"/>
    <n v="-1"/>
  </r>
  <r>
    <x v="3875"/>
    <n v="6765430"/>
    <s v="NOODLE FOOD SHOP"/>
    <s v="00676543050319"/>
    <s v="(66) 0839255547"/>
    <s v="835081"/>
    <x v="8"/>
    <n v="43.925199999999997"/>
    <n v="1"/>
    <n v="0.12034301369863012"/>
    <m/>
    <m/>
    <n v="0"/>
    <x v="14"/>
    <n v="-43.925199999999997"/>
    <n v="-1"/>
  </r>
  <r>
    <x v="3876"/>
    <n v="6732607"/>
    <s v="BAKERY SHOP"/>
    <s v="00673260770321"/>
    <s v="(66) 0841692596"/>
    <s v="835081"/>
    <x v="8"/>
    <n v="42.056100000000001"/>
    <n v="1"/>
    <n v="0.11522219178082192"/>
    <m/>
    <m/>
    <n v="0"/>
    <x v="14"/>
    <n v="-42.056100000000001"/>
    <n v="-1"/>
  </r>
  <r>
    <x v="3877"/>
    <n v="6790954"/>
    <s v="NON-PROFESSIONAL USER"/>
    <s v="00679095480706"/>
    <s v="(66) 0993819858"/>
    <s v="835081"/>
    <x v="8"/>
    <n v="42.056100000000001"/>
    <n v="1"/>
    <n v="0.11522219178082192"/>
    <m/>
    <m/>
    <n v="0"/>
    <x v="14"/>
    <n v="-42.056100000000001"/>
    <n v="-1"/>
  </r>
  <r>
    <x v="2223"/>
    <n v="6765323"/>
    <s v="Self-Regist: End-User"/>
    <s v="00676532350797"/>
    <s v="(66) 0993901209"/>
    <s v="835081"/>
    <x v="8"/>
    <n v="42.056100000000001"/>
    <n v="1"/>
    <n v="0.11522219178082192"/>
    <m/>
    <m/>
    <n v="0"/>
    <x v="14"/>
    <n v="-42.056100000000001"/>
    <n v="-1"/>
  </r>
  <r>
    <x v="3878"/>
    <n v="6795235"/>
    <s v="Self-Regist: End-User"/>
    <s v="00679523590797"/>
    <s v="(66) 0840058881"/>
    <s v="835081"/>
    <x v="8"/>
    <n v="42.056100000000001"/>
    <n v="1"/>
    <n v="0.11522219178082192"/>
    <m/>
    <m/>
    <n v="0"/>
    <x v="14"/>
    <n v="-42.056100000000001"/>
    <n v="-1"/>
  </r>
  <r>
    <x v="3879"/>
    <n v="6728958"/>
    <s v="COFFEE/DRINKS/SNACK/BAKERY SHOP"/>
    <s v="00672895880322"/>
    <s v="(66) 0962461564"/>
    <s v="835081"/>
    <x v="8"/>
    <n v="42.056100000000001"/>
    <n v="1"/>
    <n v="0.11522219178082192"/>
    <m/>
    <m/>
    <n v="0"/>
    <x v="14"/>
    <n v="-42.056100000000001"/>
    <n v="-1"/>
  </r>
  <r>
    <x v="3880"/>
    <n v="6777183"/>
    <s v="NON-PROFESSIONAL USER"/>
    <s v="00677718350706"/>
    <s v="(66) 0929019433"/>
    <s v="835081"/>
    <x v="8"/>
    <n v="42.056100000000001"/>
    <n v="1"/>
    <n v="0.11522219178082192"/>
    <m/>
    <m/>
    <n v="0"/>
    <x v="14"/>
    <n v="-42.056100000000001"/>
    <n v="-1"/>
  </r>
  <r>
    <x v="3881"/>
    <n v="6781087"/>
    <s v="NON-PROFESSIONAL USER"/>
    <s v="00678108750706"/>
    <s v="(66) 0649564051"/>
    <s v="835081"/>
    <x v="8"/>
    <n v="42.056100000000001"/>
    <n v="1"/>
    <n v="0.11522219178082192"/>
    <m/>
    <m/>
    <n v="0"/>
    <x v="14"/>
    <n v="-42.056100000000001"/>
    <n v="-1"/>
  </r>
  <r>
    <x v="3882"/>
    <n v="6779007"/>
    <s v="NON-PROFESSIONAL USER"/>
    <s v="00677900730706"/>
    <s v="(66) 0966989013"/>
    <s v="835081"/>
    <x v="8"/>
    <n v="42.056100000000001"/>
    <n v="1"/>
    <n v="0.11522219178082192"/>
    <m/>
    <m/>
    <n v="0"/>
    <x v="14"/>
    <n v="-42.056100000000001"/>
    <n v="-1"/>
  </r>
  <r>
    <x v="3883"/>
    <n v="6795111"/>
    <s v="Self-Regist: End-User"/>
    <s v="00679511160797"/>
    <s v="(66) 0801900084"/>
    <s v="835081"/>
    <x v="8"/>
    <n v="42.056100000000001"/>
    <n v="1"/>
    <n v="0.11522219178082192"/>
    <m/>
    <m/>
    <n v="0"/>
    <x v="14"/>
    <n v="-42.056100000000001"/>
    <n v="-1"/>
  </r>
  <r>
    <x v="1995"/>
    <n v="6785508"/>
    <s v="NON-PROFESSIONAL USER"/>
    <s v="00678550830706"/>
    <s v="(66) 0612650801"/>
    <s v="835081"/>
    <x v="8"/>
    <n v="42.056100000000001"/>
    <n v="1"/>
    <n v="0.11522219178082192"/>
    <m/>
    <m/>
    <n v="0"/>
    <x v="14"/>
    <n v="-42.056100000000001"/>
    <n v="-1"/>
  </r>
  <r>
    <x v="3884"/>
    <n v="50524136"/>
    <s v="VARIETY FOOD SHOP"/>
    <s v="05052413690318"/>
    <s v="(66) 0882284852"/>
    <s v="835081"/>
    <x v="8"/>
    <n v="42.056100000000001"/>
    <n v="1"/>
    <n v="0.11522219178082192"/>
    <m/>
    <m/>
    <n v="0"/>
    <x v="14"/>
    <n v="-42.056100000000001"/>
    <n v="-1"/>
  </r>
  <r>
    <x v="3885"/>
    <n v="41049769"/>
    <s v="PHOTO &amp; COPY SHOP"/>
    <s v="4104976921406"/>
    <s v="(66) 0815947771"/>
    <s v="835081"/>
    <x v="8"/>
    <n v="42.056100000000001"/>
    <n v="1"/>
    <n v="0.11522219178082192"/>
    <m/>
    <m/>
    <n v="0"/>
    <x v="14"/>
    <n v="-42.056100000000001"/>
    <n v="-1"/>
  </r>
  <r>
    <x v="3886"/>
    <n v="6776824"/>
    <s v="NON-PROFESSIONAL USER"/>
    <s v="00677682420706"/>
    <s v="(66) 0807512104"/>
    <s v="835081"/>
    <x v="8"/>
    <n v="42.056100000000001"/>
    <n v="1"/>
    <n v="0.11522219178082192"/>
    <m/>
    <m/>
    <n v="0"/>
    <x v="14"/>
    <n v="-42.056100000000001"/>
    <n v="-1"/>
  </r>
  <r>
    <x v="3887"/>
    <n v="80052130"/>
    <s v="NON-PROFESSIONAL USER"/>
    <s v="08005213010706"/>
    <s v="(66) 0902390030"/>
    <s v="835081"/>
    <x v="8"/>
    <n v="42.056100000000001"/>
    <n v="1"/>
    <n v="0.11522219178082192"/>
    <m/>
    <m/>
    <n v="0"/>
    <x v="14"/>
    <n v="-42.056100000000001"/>
    <n v="-1"/>
  </r>
  <r>
    <x v="3888"/>
    <n v="6781689"/>
    <s v="NON-PROFESSIONAL USER"/>
    <s v="00678168980706"/>
    <s v="(66) 0986093568"/>
    <s v="835081"/>
    <x v="8"/>
    <n v="42.056100000000001"/>
    <n v="1"/>
    <n v="0.11522219178082192"/>
    <m/>
    <m/>
    <n v="0"/>
    <x v="14"/>
    <n v="-42.056100000000001"/>
    <n v="-1"/>
  </r>
  <r>
    <x v="3889"/>
    <n v="41610607"/>
    <s v="NON-PROFESSIONAL USER"/>
    <s v="04161060710706"/>
    <s v="(66) 0887743725"/>
    <s v="835081"/>
    <x v="8"/>
    <n v="42.056100000000001"/>
    <n v="1"/>
    <n v="0.11522219178082192"/>
    <m/>
    <m/>
    <n v="0"/>
    <x v="14"/>
    <n v="-42.056100000000001"/>
    <n v="-1"/>
  </r>
  <r>
    <x v="3890"/>
    <n v="6719945"/>
    <s v="NON-PROFESSIONAL USER"/>
    <s v="0671994550706"/>
    <s v="(66) 0982701580"/>
    <s v="835081"/>
    <x v="8"/>
    <n v="42.056100000000001"/>
    <n v="1"/>
    <n v="0.11522219178082192"/>
    <m/>
    <m/>
    <n v="0"/>
    <x v="14"/>
    <n v="-42.056100000000001"/>
    <n v="-1"/>
  </r>
  <r>
    <x v="1458"/>
    <n v="6792130"/>
    <s v="NON-PROFESSIONAL USER"/>
    <s v="00679213040706"/>
    <s v="(66) 0642578720"/>
    <s v="835081"/>
    <x v="8"/>
    <n v="42.056100000000001"/>
    <n v="1"/>
    <n v="0.11522219178082192"/>
    <m/>
    <m/>
    <n v="0"/>
    <x v="14"/>
    <n v="-42.056100000000001"/>
    <n v="-1"/>
  </r>
  <r>
    <x v="3891"/>
    <n v="6777491"/>
    <s v="NON-PROFESSIONAL USER"/>
    <s v="00677749170706"/>
    <s v="(66) 0990244870"/>
    <s v="835081"/>
    <x v="8"/>
    <n v="42.056100000000001"/>
    <n v="1"/>
    <n v="0.11522219178082192"/>
    <m/>
    <m/>
    <n v="0"/>
    <x v="14"/>
    <n v="-42.056100000000001"/>
    <n v="-1"/>
  </r>
  <r>
    <x v="1707"/>
    <n v="41633073"/>
    <s v="NON-PROFESSIONAL USER"/>
    <s v="04163307380706"/>
    <s v="(66) 0659602083"/>
    <s v="835081"/>
    <x v="8"/>
    <n v="42.056100000000001"/>
    <n v="1"/>
    <n v="0.11522219178082192"/>
    <m/>
    <m/>
    <n v="0"/>
    <x v="14"/>
    <n v="-42.056100000000001"/>
    <n v="-1"/>
  </r>
  <r>
    <x v="3892"/>
    <n v="6769834"/>
    <s v="NON-PROFESSIONAL USER"/>
    <s v="00676983460706"/>
    <s v="(66) 0979288400"/>
    <s v="835081"/>
    <x v="8"/>
    <n v="42.056100000000001"/>
    <n v="1"/>
    <n v="0.11522219178082192"/>
    <m/>
    <m/>
    <n v="0"/>
    <x v="14"/>
    <n v="-42.056100000000001"/>
    <n v="-1"/>
  </r>
  <r>
    <x v="3893"/>
    <n v="6728918"/>
    <s v="NON-PROFESSIONAL USER"/>
    <s v="00672891830706"/>
    <s v="(66) 0820469670"/>
    <s v="835081"/>
    <x v="8"/>
    <n v="42.056100000000001"/>
    <n v="1"/>
    <n v="0.11522219178082192"/>
    <m/>
    <m/>
    <n v="0"/>
    <x v="14"/>
    <n v="-42.056100000000001"/>
    <n v="-1"/>
  </r>
  <r>
    <x v="3894"/>
    <n v="6767919"/>
    <s v="NON-PROFESSIONAL USER"/>
    <s v="00676791960706"/>
    <s v="(66) 0817987881"/>
    <s v="835081"/>
    <x v="8"/>
    <n v="42.056100000000001"/>
    <n v="1"/>
    <n v="0.11522219178082192"/>
    <m/>
    <m/>
    <n v="0"/>
    <x v="14"/>
    <n v="-42.056100000000001"/>
    <n v="-1"/>
  </r>
  <r>
    <x v="3895"/>
    <n v="6782645"/>
    <s v="NON-PROFESSIONAL USER"/>
    <s v="00678264580706"/>
    <s v="(66) 0654437417"/>
    <s v="835081"/>
    <x v="8"/>
    <n v="42.056100000000001"/>
    <n v="1"/>
    <n v="0.11522219178082192"/>
    <m/>
    <m/>
    <n v="0"/>
    <x v="14"/>
    <n v="-42.056100000000001"/>
    <n v="-1"/>
  </r>
  <r>
    <x v="3896"/>
    <n v="41649585"/>
    <s v="Self-Regist: End-User"/>
    <s v="04164958590797"/>
    <s v="(66) 0990315938"/>
    <s v="835081"/>
    <x v="8"/>
    <n v="42.056100000000001"/>
    <n v="1"/>
    <n v="0.11522219178082192"/>
    <m/>
    <m/>
    <n v="0"/>
    <x v="14"/>
    <n v="-42.056100000000001"/>
    <n v="-1"/>
  </r>
  <r>
    <x v="3897"/>
    <n v="6794134"/>
    <s v="Self-Regist: End-User"/>
    <s v="00679413460797"/>
    <s v="(66) 0649979565"/>
    <s v="835081"/>
    <x v="8"/>
    <n v="42.056100000000001"/>
    <n v="1"/>
    <n v="0.11522219178082192"/>
    <m/>
    <m/>
    <n v="0"/>
    <x v="14"/>
    <n v="-42.056100000000001"/>
    <n v="-1"/>
  </r>
  <r>
    <x v="3898"/>
    <n v="6771481"/>
    <s v="NON-PROFESSIONAL USER"/>
    <s v="00677148100706"/>
    <s v="(66) 0828717280"/>
    <s v="835081"/>
    <x v="8"/>
    <n v="42.056100000000001"/>
    <n v="1"/>
    <n v="0.11522219178082192"/>
    <m/>
    <m/>
    <n v="0"/>
    <x v="14"/>
    <n v="-42.056100000000001"/>
    <n v="-1"/>
  </r>
  <r>
    <x v="3899"/>
    <n v="6790991"/>
    <s v="NON-PROFESSIONAL USER"/>
    <s v="00679099140706"/>
    <s v="(66) 0956806660"/>
    <s v="835081"/>
    <x v="8"/>
    <n v="42.056100000000001"/>
    <n v="1"/>
    <n v="0.11522219178082192"/>
    <m/>
    <m/>
    <n v="0"/>
    <x v="14"/>
    <n v="-42.056100000000001"/>
    <n v="-1"/>
  </r>
  <r>
    <x v="3900"/>
    <n v="6786944"/>
    <s v="NON-PROFESSIONAL USER"/>
    <s v="00678694400706"/>
    <s v="(66) 0643210053"/>
    <s v="835081"/>
    <x v="8"/>
    <n v="42.056100000000001"/>
    <n v="1"/>
    <n v="0.11522219178082192"/>
    <m/>
    <m/>
    <n v="0"/>
    <x v="14"/>
    <n v="-42.056100000000001"/>
    <n v="-1"/>
  </r>
  <r>
    <x v="3901"/>
    <n v="6753143"/>
    <s v="NON-PROFESSIONAL USER"/>
    <s v="00675314360706"/>
    <s v="(66) 0998658886"/>
    <s v="835081"/>
    <x v="8"/>
    <n v="42.056100000000001"/>
    <n v="1"/>
    <n v="0.11522219178082192"/>
    <m/>
    <m/>
    <n v="0"/>
    <x v="14"/>
    <n v="-42.056100000000001"/>
    <n v="-1"/>
  </r>
  <r>
    <x v="3902"/>
    <n v="1738465"/>
    <s v="NON-PROFESSIONAL USER"/>
    <s v="00173846560706"/>
    <s v="(66) 0902422361"/>
    <s v="835081"/>
    <x v="8"/>
    <n v="42.056100000000001"/>
    <n v="1"/>
    <n v="0.11522219178082192"/>
    <m/>
    <m/>
    <n v="0"/>
    <x v="14"/>
    <n v="-42.056100000000001"/>
    <n v="-1"/>
  </r>
  <r>
    <x v="3903"/>
    <n v="6784100"/>
    <s v="NON-PROFESSIONAL USER"/>
    <s v="00678410080706"/>
    <s v="(66) 0939741924"/>
    <s v="835081"/>
    <x v="8"/>
    <n v="42.056100000000001"/>
    <n v="1"/>
    <n v="0.11522219178082192"/>
    <m/>
    <m/>
    <n v="0"/>
    <x v="14"/>
    <n v="-42.056100000000001"/>
    <n v="-1"/>
  </r>
  <r>
    <x v="3904"/>
    <n v="6771860"/>
    <s v="NON-PROFESSIONAL USER"/>
    <s v="00677186090706"/>
    <s v="(66) 0935044343"/>
    <s v="835081"/>
    <x v="8"/>
    <n v="42.056100000000001"/>
    <n v="1"/>
    <n v="0.11522219178082192"/>
    <m/>
    <m/>
    <n v="0"/>
    <x v="14"/>
    <n v="-42.056100000000001"/>
    <n v="-1"/>
  </r>
  <r>
    <x v="3905"/>
    <n v="6785275"/>
    <s v="Self-Regist: End-User"/>
    <s v="00678527570797"/>
    <s v="(66) 0621852763"/>
    <s v="835081"/>
    <x v="8"/>
    <n v="42.056100000000001"/>
    <n v="1"/>
    <n v="0.11522219178082192"/>
    <m/>
    <m/>
    <n v="0"/>
    <x v="14"/>
    <n v="-42.056100000000001"/>
    <n v="-1"/>
  </r>
  <r>
    <x v="3906"/>
    <n v="6784151"/>
    <s v="NON-PROFESSIONAL USER"/>
    <s v="00678415190706"/>
    <s v="(66) 0817379338"/>
    <s v="835081"/>
    <x v="8"/>
    <n v="42.056100000000001"/>
    <n v="1"/>
    <n v="0.11522219178082192"/>
    <m/>
    <m/>
    <n v="0"/>
    <x v="14"/>
    <n v="-42.056100000000001"/>
    <n v="-1"/>
  </r>
  <r>
    <x v="3907"/>
    <n v="6768145"/>
    <s v="NON-PROFESSIONAL USER"/>
    <s v="00676814550706"/>
    <s v="(66) 0956743050"/>
    <s v="835081"/>
    <x v="8"/>
    <n v="42.056100000000001"/>
    <n v="1"/>
    <n v="0.11522219178082192"/>
    <m/>
    <m/>
    <n v="0"/>
    <x v="14"/>
    <n v="-42.056100000000001"/>
    <n v="-1"/>
  </r>
  <r>
    <x v="3908"/>
    <n v="146031973"/>
    <s v="BAKERY SHOP"/>
    <s v="14603197380321"/>
    <s v="(66) 0629457499"/>
    <s v="835081"/>
    <x v="8"/>
    <n v="42.056100000000001"/>
    <n v="1"/>
    <n v="0.11522219178082192"/>
    <m/>
    <m/>
    <n v="0"/>
    <x v="14"/>
    <n v="-42.056100000000001"/>
    <n v="-1"/>
  </r>
  <r>
    <x v="3909"/>
    <n v="6786664"/>
    <s v="NON-PROFESSIONAL USER"/>
    <s v="00678666440706"/>
    <s v="(66) 0926746769"/>
    <s v="835081"/>
    <x v="8"/>
    <n v="42.056100000000001"/>
    <n v="1"/>
    <n v="0.11522219178082192"/>
    <m/>
    <m/>
    <n v="0"/>
    <x v="14"/>
    <n v="-42.056100000000001"/>
    <n v="-1"/>
  </r>
  <r>
    <x v="3910"/>
    <n v="50518119"/>
    <s v="PORK PAN/BARBECUE/SUKI"/>
    <s v="05051811950317"/>
    <s v="(66) 0622915533"/>
    <s v="835081"/>
    <x v="8"/>
    <n v="42.056100000000001"/>
    <n v="1"/>
    <n v="0.11522219178082192"/>
    <m/>
    <m/>
    <n v="0"/>
    <x v="14"/>
    <n v="-42.056100000000001"/>
    <n v="-1"/>
  </r>
  <r>
    <x v="3911"/>
    <n v="6762474"/>
    <s v="BAKERY SHOP"/>
    <s v="00676247440321"/>
    <s v="(66) 0948369009"/>
    <s v="835081"/>
    <x v="8"/>
    <n v="42.056100000000001"/>
    <n v="1"/>
    <n v="0.11522219178082192"/>
    <m/>
    <m/>
    <n v="0"/>
    <x v="14"/>
    <n v="-42.056100000000001"/>
    <n v="-1"/>
  </r>
  <r>
    <x v="3912"/>
    <n v="22823197"/>
    <s v="OTHER FOOD KIOSK"/>
    <s v="02282319790331"/>
    <s v="(66) 0952644928"/>
    <s v="835081"/>
    <x v="8"/>
    <n v="42.056100000000001"/>
    <n v="1"/>
    <n v="0.11522219178082192"/>
    <m/>
    <m/>
    <n v="0"/>
    <x v="14"/>
    <n v="-42.056100000000001"/>
    <n v="-1"/>
  </r>
  <r>
    <x v="3913"/>
    <n v="6787764"/>
    <s v="NON-PROFESSIONAL USER"/>
    <s v="00678776440706"/>
    <s v="(66) 0960023378"/>
    <s v="835081"/>
    <x v="8"/>
    <n v="42.056100000000001"/>
    <n v="1"/>
    <n v="0.11522219178082192"/>
    <m/>
    <m/>
    <n v="0"/>
    <x v="14"/>
    <n v="-42.056100000000001"/>
    <n v="-1"/>
  </r>
  <r>
    <x v="3914"/>
    <n v="41625356"/>
    <s v="SMALL RETAIL SHOP/STALL"/>
    <s v="04162535670101"/>
    <s v="(66) 0855254641"/>
    <s v="835081"/>
    <x v="8"/>
    <n v="42.056100000000001"/>
    <n v="1"/>
    <n v="0.11522219178082192"/>
    <m/>
    <m/>
    <n v="0"/>
    <x v="14"/>
    <n v="-42.056100000000001"/>
    <n v="-1"/>
  </r>
  <r>
    <x v="3915"/>
    <n v="6775702"/>
    <s v="NON-PROFESSIONAL USER"/>
    <s v="00677570211706"/>
    <s v="(66) 0654157728"/>
    <s v="835081"/>
    <x v="8"/>
    <n v="42.056100000000001"/>
    <n v="1"/>
    <n v="0.11522219178082192"/>
    <m/>
    <m/>
    <n v="0"/>
    <x v="14"/>
    <n v="-42.056100000000001"/>
    <n v="-1"/>
  </r>
  <r>
    <x v="3916"/>
    <n v="6731262"/>
    <s v="COFFEE/DRINKS/SNACK/BAKERY SHOP"/>
    <s v="00673126210322"/>
    <s v="(66) 0959456628"/>
    <s v="835081"/>
    <x v="8"/>
    <n v="42.056100000000001"/>
    <n v="1"/>
    <n v="0.11522219178082192"/>
    <m/>
    <m/>
    <n v="0"/>
    <x v="14"/>
    <n v="-42.056100000000001"/>
    <n v="-1"/>
  </r>
  <r>
    <x v="3917"/>
    <n v="6789426"/>
    <s v="Self-Regist: End-User"/>
    <s v="00678942620797"/>
    <s v="(66) 0804261654"/>
    <s v="835081"/>
    <x v="8"/>
    <n v="42.056100000000001"/>
    <n v="1"/>
    <n v="0.11522219178082192"/>
    <m/>
    <m/>
    <n v="0"/>
    <x v="14"/>
    <n v="-42.056100000000001"/>
    <n v="-1"/>
  </r>
  <r>
    <x v="3918"/>
    <n v="6160729"/>
    <s v="MINIMART"/>
    <s v="0616072990106"/>
    <s v="(66) 0910695675"/>
    <s v="835081"/>
    <x v="8"/>
    <n v="42.056100000000001"/>
    <n v="1"/>
    <n v="0.11522219178082192"/>
    <m/>
    <m/>
    <n v="0"/>
    <x v="14"/>
    <n v="-42.056100000000001"/>
    <n v="-1"/>
  </r>
  <r>
    <x v="3172"/>
    <n v="6781743"/>
    <s v="NON-PROFESSIONAL USER"/>
    <s v="00678174310706"/>
    <s v="(66) 0930546051"/>
    <s v="835081"/>
    <x v="8"/>
    <n v="42.056100000000001"/>
    <n v="1"/>
    <n v="0.11522219178082192"/>
    <m/>
    <m/>
    <n v="0"/>
    <x v="14"/>
    <n v="-42.056100000000001"/>
    <n v="-1"/>
  </r>
  <r>
    <x v="3919"/>
    <n v="6792467"/>
    <s v="NON-PROFESSIONAL USER"/>
    <s v="00679246780706"/>
    <s v="(66) 0935146068"/>
    <s v="835081"/>
    <x v="8"/>
    <n v="42.056100000000001"/>
    <n v="1"/>
    <n v="0.11522219178082192"/>
    <m/>
    <m/>
    <n v="0"/>
    <x v="14"/>
    <n v="-42.056100000000001"/>
    <n v="-1"/>
  </r>
  <r>
    <x v="2274"/>
    <n v="6789560"/>
    <s v="NON-PROFESSIONAL USER"/>
    <s v="00678956050706"/>
    <s v="(66) 0633085063"/>
    <s v="835081"/>
    <x v="8"/>
    <n v="42.056100000000001"/>
    <n v="1"/>
    <n v="0.11522219178082192"/>
    <m/>
    <m/>
    <n v="0"/>
    <x v="14"/>
    <n v="-42.056100000000001"/>
    <n v="-1"/>
  </r>
  <r>
    <x v="3920"/>
    <n v="6750531"/>
    <s v="BAKERY SHOP"/>
    <s v="00675053190321"/>
    <s v="(66) 0825647607"/>
    <s v="835081"/>
    <x v="8"/>
    <n v="42.056100000000001"/>
    <n v="1"/>
    <n v="0.11522219178082192"/>
    <m/>
    <m/>
    <n v="0"/>
    <x v="14"/>
    <n v="-42.056100000000001"/>
    <n v="-1"/>
  </r>
  <r>
    <x v="3921"/>
    <n v="12766784"/>
    <s v="Self-Regist: End-User"/>
    <s v="01276678411797"/>
    <s v="(66) 0956788541"/>
    <s v="835081"/>
    <x v="8"/>
    <n v="42.056100000000001"/>
    <n v="1"/>
    <n v="0.11522219178082192"/>
    <m/>
    <m/>
    <n v="0"/>
    <x v="14"/>
    <n v="-42.056100000000001"/>
    <n v="-1"/>
  </r>
  <r>
    <x v="3922"/>
    <n v="41641688"/>
    <s v="NON-PROFESSIONAL USER"/>
    <s v="04164168880706"/>
    <s v="(66) 0990562713"/>
    <s v="835081"/>
    <x v="8"/>
    <n v="42.056100000000001"/>
    <n v="1"/>
    <n v="0.11522219178082192"/>
    <m/>
    <m/>
    <n v="0"/>
    <x v="14"/>
    <n v="-42.056100000000001"/>
    <n v="-1"/>
  </r>
  <r>
    <x v="3923"/>
    <n v="41632913"/>
    <s v="NON-PROFESSIONAL USER"/>
    <s v="04163291310706"/>
    <s v="(66) 0821134316"/>
    <s v="835081"/>
    <x v="8"/>
    <n v="42.056100000000001"/>
    <n v="1"/>
    <n v="0.11522219178082192"/>
    <m/>
    <m/>
    <n v="0"/>
    <x v="14"/>
    <n v="-42.056100000000001"/>
    <n v="-1"/>
  </r>
  <r>
    <x v="3924"/>
    <n v="6762626"/>
    <s v="NON-PROFESSIONAL USER"/>
    <s v="00676262600706"/>
    <s v="(66) 0882818330"/>
    <s v="835081"/>
    <x v="8"/>
    <n v="42.056100000000001"/>
    <n v="1"/>
    <n v="0.11522219178082192"/>
    <m/>
    <m/>
    <n v="0"/>
    <x v="14"/>
    <n v="-42.056100000000001"/>
    <n v="-1"/>
  </r>
  <r>
    <x v="3925"/>
    <n v="50533341"/>
    <s v="Self-Regist: End-User"/>
    <s v="05053334190797"/>
    <s v="(66) 0858810545"/>
    <s v="835081"/>
    <x v="8"/>
    <n v="42.056100000000001"/>
    <n v="1"/>
    <n v="0.11522219178082192"/>
    <m/>
    <m/>
    <n v="0"/>
    <x v="14"/>
    <n v="-42.056100000000001"/>
    <n v="-1"/>
  </r>
  <r>
    <x v="3926"/>
    <n v="41643502"/>
    <s v="Self-Regist: End-User"/>
    <s v="04164350290797"/>
    <s v="(66) 0813237411"/>
    <s v="835081"/>
    <x v="8"/>
    <n v="42.056100000000001"/>
    <n v="1"/>
    <n v="0.11522219178082192"/>
    <m/>
    <m/>
    <n v="0"/>
    <x v="14"/>
    <n v="-42.056100000000001"/>
    <n v="-1"/>
  </r>
  <r>
    <x v="3927"/>
    <n v="6771413"/>
    <s v="NON-PROFESSIONAL USER"/>
    <s v="00677141300706"/>
    <s v="(66) 0962716458"/>
    <s v="835081"/>
    <x v="8"/>
    <n v="42.056100000000001"/>
    <n v="1"/>
    <n v="0.11522219178082192"/>
    <m/>
    <m/>
    <n v="0"/>
    <x v="14"/>
    <n v="-42.056100000000001"/>
    <n v="-1"/>
  </r>
  <r>
    <x v="570"/>
    <n v="6789776"/>
    <s v="NON-PROFESSIONAL USER"/>
    <s v="00678977640706"/>
    <s v="(66) 0650089286"/>
    <s v="835081"/>
    <x v="8"/>
    <n v="42.056100000000001"/>
    <n v="1"/>
    <n v="0.11522219178082192"/>
    <m/>
    <m/>
    <n v="0"/>
    <x v="14"/>
    <n v="-42.056100000000001"/>
    <n v="-1"/>
  </r>
  <r>
    <x v="3928"/>
    <n v="6788596"/>
    <s v="Self-Regist: End-User"/>
    <s v="00678859670797"/>
    <s v="(66) 0927965147"/>
    <s v="835081"/>
    <x v="8"/>
    <n v="42.056100000000001"/>
    <n v="1"/>
    <n v="0.11522219178082192"/>
    <m/>
    <m/>
    <n v="0"/>
    <x v="14"/>
    <n v="-42.056100000000001"/>
    <n v="-1"/>
  </r>
  <r>
    <x v="3929"/>
    <n v="6791921"/>
    <s v="NON-PROFESSIONAL USER"/>
    <s v="00679192140706"/>
    <s v="(66) 0863503903"/>
    <s v="835081"/>
    <x v="8"/>
    <n v="42.056100000000001"/>
    <n v="1"/>
    <n v="0.11522219178082192"/>
    <m/>
    <m/>
    <n v="0"/>
    <x v="14"/>
    <n v="-42.056100000000001"/>
    <n v="-1"/>
  </r>
  <r>
    <x v="3930"/>
    <n v="6777014"/>
    <s v="NON-PROFESSIONAL USER"/>
    <s v="00677701480706"/>
    <s v="(66) 0620328259"/>
    <s v="835081"/>
    <x v="8"/>
    <n v="42.056100000000001"/>
    <n v="1"/>
    <n v="0.11522219178082192"/>
    <m/>
    <m/>
    <n v="0"/>
    <x v="14"/>
    <n v="-42.056100000000001"/>
    <n v="-1"/>
  </r>
  <r>
    <x v="3931"/>
    <n v="6778052"/>
    <s v="NON-PROFESSIONAL USER"/>
    <s v="00677805220706"/>
    <s v="(66) 0623019291"/>
    <s v="835081"/>
    <x v="8"/>
    <n v="42.056100000000001"/>
    <n v="1"/>
    <n v="0.11522219178082192"/>
    <m/>
    <m/>
    <n v="0"/>
    <x v="14"/>
    <n v="-42.056100000000001"/>
    <n v="-1"/>
  </r>
  <r>
    <x v="1801"/>
    <n v="6784575"/>
    <s v="NON-PROFESSIONAL USER"/>
    <s v="00678457550706"/>
    <s v="(66) 0982656250"/>
    <s v="835081"/>
    <x v="8"/>
    <n v="42.056100000000001"/>
    <n v="1"/>
    <n v="0.11522219178082192"/>
    <m/>
    <m/>
    <n v="0"/>
    <x v="14"/>
    <n v="-42.056100000000001"/>
    <n v="-1"/>
  </r>
  <r>
    <x v="3932"/>
    <n v="6785806"/>
    <s v="NON-PROFESSIONAL USER"/>
    <s v="00678580610706"/>
    <s v="(66) 0986578537"/>
    <s v="835081"/>
    <x v="8"/>
    <n v="42.056100000000001"/>
    <n v="1"/>
    <n v="0.11522219178082192"/>
    <m/>
    <m/>
    <n v="0"/>
    <x v="14"/>
    <n v="-42.056100000000001"/>
    <n v="-1"/>
  </r>
  <r>
    <x v="3933"/>
    <n v="6762649"/>
    <s v="Self-Regist: End-User"/>
    <s v="00676264960797"/>
    <s v="(66) 0627359692"/>
    <s v="835081"/>
    <x v="8"/>
    <n v="42.056100000000001"/>
    <n v="1"/>
    <n v="0.11522219178082192"/>
    <m/>
    <m/>
    <n v="0"/>
    <x v="14"/>
    <n v="-42.056100000000001"/>
    <n v="-1"/>
  </r>
  <r>
    <x v="3934"/>
    <n v="6769912"/>
    <s v="NON-PROFESSIONAL USER"/>
    <s v="00676991280706"/>
    <s v="(66) 0655376427"/>
    <s v="835081"/>
    <x v="8"/>
    <n v="42.056100000000001"/>
    <n v="1"/>
    <n v="0.11522219178082192"/>
    <m/>
    <m/>
    <n v="0"/>
    <x v="14"/>
    <n v="-42.056100000000001"/>
    <n v="-1"/>
  </r>
  <r>
    <x v="3935"/>
    <n v="6780469"/>
    <s v="Self-Regist: End-User"/>
    <s v="00678046960797"/>
    <s v="(66) 0882930700"/>
    <s v="835081"/>
    <x v="8"/>
    <n v="42.056100000000001"/>
    <n v="1"/>
    <n v="0.11522219178082192"/>
    <m/>
    <m/>
    <n v="0"/>
    <x v="14"/>
    <n v="-42.056100000000001"/>
    <n v="-1"/>
  </r>
  <r>
    <x v="37"/>
    <n v="6727525"/>
    <s v="NON-PROFESSIONAL USER"/>
    <s v="00672752550706"/>
    <s v="xxxxxxxxxx"/>
    <s v="835081"/>
    <x v="8"/>
    <n v="42.056100000000001"/>
    <n v="1"/>
    <n v="0.11522219178082192"/>
    <m/>
    <m/>
    <n v="0"/>
    <x v="14"/>
    <n v="-42.056100000000001"/>
    <n v="-1"/>
  </r>
  <r>
    <x v="37"/>
    <n v="6782116"/>
    <s v="PUB/BAR/KARAOKE"/>
    <s v="00678211670305"/>
    <s v="(66) xxxxxxxxxx"/>
    <s v="835081"/>
    <x v="8"/>
    <n v="42.056100000000001"/>
    <n v="1"/>
    <n v="0.11522219178082192"/>
    <m/>
    <m/>
    <n v="0"/>
    <x v="14"/>
    <n v="-42.056100000000001"/>
    <n v="-1"/>
  </r>
  <r>
    <x v="37"/>
    <n v="15081279"/>
    <s v="SMALL RETAIL SHOP/STALL"/>
    <s v="1508127900101"/>
    <s v="(66) xxxxxxxxxx"/>
    <s v="835081"/>
    <x v="8"/>
    <n v="42.056100000000001"/>
    <n v="1"/>
    <n v="0.11522219178082192"/>
    <m/>
    <m/>
    <n v="0"/>
    <x v="14"/>
    <n v="-42.056100000000001"/>
    <n v="-1"/>
  </r>
  <r>
    <x v="3188"/>
    <n v="6728762"/>
    <s v="NON-PROFESSIONAL USER"/>
    <s v="00672876260706"/>
    <s v="(66) 0939353637"/>
    <s v="835081"/>
    <x v="8"/>
    <n v="42.056100000000001"/>
    <n v="1"/>
    <n v="0.11522219178082192"/>
    <m/>
    <m/>
    <n v="0"/>
    <x v="14"/>
    <n v="-42.056100000000001"/>
    <n v="-1"/>
  </r>
  <r>
    <x v="3936"/>
    <n v="6176992"/>
    <s v="FRESH FOOD WHOLESALER"/>
    <s v="0617699230602"/>
    <s v="(66) 0855279171"/>
    <s v="835081"/>
    <x v="8"/>
    <n v="42.056100000000001"/>
    <n v="1"/>
    <n v="0.11522219178082192"/>
    <m/>
    <m/>
    <n v="0"/>
    <x v="14"/>
    <n v="-42.056100000000001"/>
    <n v="-1"/>
  </r>
  <r>
    <x v="3937"/>
    <n v="1267996"/>
    <s v="VARIETY FOOD SHOP"/>
    <s v="0126799611318"/>
    <s v="(66) 0814548156"/>
    <s v="835081"/>
    <x v="8"/>
    <n v="42.056100000000001"/>
    <n v="1"/>
    <n v="0.11522219178082192"/>
    <m/>
    <m/>
    <n v="0"/>
    <x v="14"/>
    <n v="-42.056100000000001"/>
    <n v="-1"/>
  </r>
  <r>
    <x v="3938"/>
    <n v="41026559"/>
    <s v="SMALL RETAIL SHOP/STALL"/>
    <s v="4102655900101"/>
    <s v="(66) 0811117253"/>
    <s v="835081"/>
    <x v="8"/>
    <n v="42.056100000000001"/>
    <n v="1"/>
    <n v="0.11522219178082192"/>
    <m/>
    <m/>
    <n v="0"/>
    <x v="14"/>
    <n v="-42.056100000000001"/>
    <n v="-1"/>
  </r>
  <r>
    <x v="3939"/>
    <n v="6775649"/>
    <s v="NON-PROFESSIONAL USER"/>
    <s v="00677564990706"/>
    <s v="(66) 0913045434"/>
    <s v="835081"/>
    <x v="8"/>
    <n v="42.056100000000001"/>
    <n v="1"/>
    <n v="0.11522219178082192"/>
    <m/>
    <m/>
    <n v="0"/>
    <x v="14"/>
    <n v="-42.056100000000001"/>
    <n v="-1"/>
  </r>
  <r>
    <x v="3940"/>
    <n v="73008638"/>
    <s v="NON-PROFESSIONAL USER"/>
    <s v="7300863850706"/>
    <s v="(66) 0979267959"/>
    <s v="835081"/>
    <x v="8"/>
    <n v="42.056100000000001"/>
    <n v="1"/>
    <n v="0.11522219178082192"/>
    <m/>
    <m/>
    <n v="0"/>
    <x v="14"/>
    <n v="-42.056100000000001"/>
    <n v="-1"/>
  </r>
  <r>
    <x v="3199"/>
    <n v="6636996"/>
    <s v="NON-PROFESSIONAL USER"/>
    <s v="0663699650706"/>
    <m/>
    <s v="835081"/>
    <x v="8"/>
    <n v="42.056100000000001"/>
    <n v="1"/>
    <n v="0.11522219178082192"/>
    <m/>
    <m/>
    <n v="0"/>
    <x v="14"/>
    <n v="-42.056100000000001"/>
    <n v="-1"/>
  </r>
  <r>
    <x v="3941"/>
    <n v="6735943"/>
    <s v="NON-PROFESSIONAL USER"/>
    <s v="00673594300706"/>
    <s v="(66) 0894301566"/>
    <s v="835081"/>
    <x v="8"/>
    <n v="42.056100000000001"/>
    <n v="1"/>
    <n v="0.11522219178082192"/>
    <m/>
    <m/>
    <n v="0"/>
    <x v="14"/>
    <n v="-42.056100000000001"/>
    <n v="-1"/>
  </r>
  <r>
    <x v="3942"/>
    <n v="50506539"/>
    <s v="NON-PROFESSIONAL USER"/>
    <s v="05050653930706"/>
    <s v="(66) 0657279484"/>
    <s v="835081"/>
    <x v="8"/>
    <n v="42.056100000000001"/>
    <n v="1"/>
    <n v="0.11522219178082192"/>
    <m/>
    <m/>
    <n v="0"/>
    <x v="14"/>
    <n v="-42.056100000000001"/>
    <n v="-1"/>
  </r>
  <r>
    <x v="3943"/>
    <n v="6778092"/>
    <s v="Self-Regist: End-User"/>
    <s v="00677809270797"/>
    <s v="(66) 0898353558"/>
    <s v="835081"/>
    <x v="8"/>
    <n v="42.056100000000001"/>
    <n v="1"/>
    <n v="0.11522219178082192"/>
    <m/>
    <m/>
    <n v="0"/>
    <x v="14"/>
    <n v="-42.056100000000001"/>
    <n v="-1"/>
  </r>
  <r>
    <x v="3944"/>
    <n v="41609704"/>
    <s v="NON-PROFESSIONAL USER"/>
    <s v="04160970400706"/>
    <s v="(66) 0882667502"/>
    <s v="835081"/>
    <x v="8"/>
    <n v="42.056100000000001"/>
    <n v="1"/>
    <n v="0.11522219178082192"/>
    <m/>
    <m/>
    <n v="0"/>
    <x v="14"/>
    <n v="-42.056100000000001"/>
    <n v="-1"/>
  </r>
  <r>
    <x v="3945"/>
    <n v="6754949"/>
    <s v="Self-Regist: End-User"/>
    <s v="00675494940797"/>
    <s v="(66) 0848056690"/>
    <s v="835081"/>
    <x v="8"/>
    <n v="42.056100000000001"/>
    <n v="1"/>
    <n v="0.11522219178082192"/>
    <m/>
    <m/>
    <n v="0"/>
    <x v="14"/>
    <n v="-42.056100000000001"/>
    <n v="-1"/>
  </r>
  <r>
    <x v="3946"/>
    <n v="41610779"/>
    <s v="NOODLE FOOD SHOP"/>
    <s v="04161077970319"/>
    <s v="(66) 0991325981"/>
    <s v="835081"/>
    <x v="8"/>
    <n v="42.056100000000001"/>
    <n v="1"/>
    <n v="0.11522219178082192"/>
    <m/>
    <m/>
    <n v="0"/>
    <x v="14"/>
    <n v="-42.056100000000001"/>
    <n v="-1"/>
  </r>
  <r>
    <x v="3947"/>
    <n v="6637760"/>
    <s v="NON-PROFESSIONAL USER"/>
    <s v="0663776040706"/>
    <s v="(66) 0871912314"/>
    <s v="835081"/>
    <x v="8"/>
    <n v="42.056100000000001"/>
    <n v="1"/>
    <n v="0.11522219178082192"/>
    <m/>
    <m/>
    <n v="0"/>
    <x v="14"/>
    <n v="-42.056100000000001"/>
    <n v="-1"/>
  </r>
  <r>
    <x v="3948"/>
    <n v="6740351"/>
    <s v="BAKERY SHOP"/>
    <s v="00674035100321"/>
    <s v="(66) 0812850363"/>
    <s v="835081"/>
    <x v="8"/>
    <n v="42.056100000000001"/>
    <n v="1"/>
    <n v="0.11522219178082192"/>
    <m/>
    <m/>
    <n v="0"/>
    <x v="14"/>
    <n v="-42.056100000000001"/>
    <n v="-1"/>
  </r>
  <r>
    <x v="3949"/>
    <n v="6735445"/>
    <s v="THAI SPECIAL FOOD SHOP"/>
    <s v="00673544530327"/>
    <s v="(66) 0815951400"/>
    <s v="835081"/>
    <x v="8"/>
    <n v="42.056100000000001"/>
    <n v="1"/>
    <n v="0.11522219178082192"/>
    <m/>
    <m/>
    <n v="0"/>
    <x v="14"/>
    <n v="-42.056100000000001"/>
    <n v="-1"/>
  </r>
  <r>
    <x v="3950"/>
    <n v="41619238"/>
    <s v="THAI SPECIAL FOOD SHOP"/>
    <s v="04161923860327"/>
    <s v="(66) 0967765164"/>
    <s v="835081"/>
    <x v="8"/>
    <n v="42.056100000000001"/>
    <n v="1"/>
    <n v="0.11522219178082192"/>
    <m/>
    <m/>
    <n v="0"/>
    <x v="14"/>
    <n v="-42.056100000000001"/>
    <n v="-1"/>
  </r>
  <r>
    <x v="3951"/>
    <n v="6131987"/>
    <s v="OTHER NON-FOOD SHOP"/>
    <s v="0613198700230"/>
    <s v="(66) 0812885542"/>
    <s v="835081"/>
    <x v="8"/>
    <n v="42.056100000000001"/>
    <n v="1"/>
    <n v="0.11522219178082192"/>
    <m/>
    <m/>
    <n v="0"/>
    <x v="14"/>
    <n v="-42.056100000000001"/>
    <n v="-1"/>
  </r>
  <r>
    <x v="3952"/>
    <n v="6170698"/>
    <s v="HOTEL &amp; RESORT ( C )"/>
    <s v="00617069851302"/>
    <s v="(66) 0651209298"/>
    <s v="835081"/>
    <x v="8"/>
    <n v="42.056100000000001"/>
    <n v="1"/>
    <n v="0.11522219178082192"/>
    <m/>
    <m/>
    <n v="0"/>
    <x v="14"/>
    <n v="-42.056100000000001"/>
    <n v="-1"/>
  </r>
  <r>
    <x v="3953"/>
    <n v="41602338"/>
    <s v="NON-PROFESSIONAL USER"/>
    <s v="04160233860706"/>
    <s v="(66) 0813861356"/>
    <s v="835081"/>
    <x v="8"/>
    <n v="42.056100000000001"/>
    <n v="1"/>
    <n v="0.11522219178082192"/>
    <m/>
    <m/>
    <n v="0"/>
    <x v="14"/>
    <n v="-42.056100000000001"/>
    <n v="-1"/>
  </r>
  <r>
    <x v="3954"/>
    <n v="6769716"/>
    <s v="VARIETY FOOD SHOP"/>
    <s v="00676971611318"/>
    <s v="(66) 0613035728"/>
    <s v="835081"/>
    <x v="8"/>
    <n v="42.056100000000001"/>
    <n v="1"/>
    <n v="0.11522219178082192"/>
    <m/>
    <m/>
    <n v="0"/>
    <x v="14"/>
    <n v="-42.056100000000001"/>
    <n v="-1"/>
  </r>
  <r>
    <x v="3955"/>
    <n v="6769879"/>
    <s v="VARIETY FOOD SHOP"/>
    <s v="00676987940318"/>
    <s v="(66) 0882684552"/>
    <s v="835081"/>
    <x v="8"/>
    <n v="42.056100000000001"/>
    <n v="1"/>
    <n v="0.11522219178082192"/>
    <m/>
    <m/>
    <n v="0"/>
    <x v="14"/>
    <n v="-42.056100000000001"/>
    <n v="-1"/>
  </r>
  <r>
    <x v="3956"/>
    <n v="6130931"/>
    <s v="VARIETY FOOD SHOP"/>
    <s v="0613093100318"/>
    <s v="(66) 0897017654"/>
    <s v="835081"/>
    <x v="8"/>
    <n v="42.056100000000001"/>
    <n v="1"/>
    <n v="0.11522219178082192"/>
    <m/>
    <m/>
    <n v="0"/>
    <x v="14"/>
    <n v="-42.056100000000001"/>
    <n v="-1"/>
  </r>
  <r>
    <x v="3957"/>
    <n v="41617678"/>
    <s v="NON-PROFESSIONAL USER"/>
    <s v="04161767880706"/>
    <s v="(66) 0849513246"/>
    <s v="835081"/>
    <x v="8"/>
    <n v="42.056100000000001"/>
    <n v="1"/>
    <n v="0.11522219178082192"/>
    <m/>
    <m/>
    <n v="0"/>
    <x v="14"/>
    <n v="-42.056100000000001"/>
    <n v="-1"/>
  </r>
  <r>
    <x v="3958"/>
    <n v="6757881"/>
    <s v="Self-Regist: Restaurant"/>
    <s v="00675788190397"/>
    <s v="(66) 0995941642"/>
    <s v="835081"/>
    <x v="8"/>
    <n v="42.056100000000001"/>
    <n v="1"/>
    <n v="0.11522219178082192"/>
    <m/>
    <m/>
    <n v="0"/>
    <x v="14"/>
    <n v="-42.056100000000001"/>
    <n v="-1"/>
  </r>
  <r>
    <x v="278"/>
    <n v="6738282"/>
    <s v="NON-PROFESSIONAL USER"/>
    <s v="00673828270706"/>
    <s v="(66) 0841708787"/>
    <s v="835081"/>
    <x v="8"/>
    <n v="42.056100000000001"/>
    <n v="1"/>
    <n v="0.11522219178082192"/>
    <m/>
    <m/>
    <n v="0"/>
    <x v="14"/>
    <n v="-42.056100000000001"/>
    <n v="-1"/>
  </r>
  <r>
    <x v="3550"/>
    <n v="6104355"/>
    <s v="SMALL RETAIL SHOP/STALL"/>
    <s v="0610435561101"/>
    <s v="(66) 0839469654"/>
    <s v="835081"/>
    <x v="8"/>
    <n v="42.056100000000001"/>
    <n v="1"/>
    <n v="0.11522219178082192"/>
    <m/>
    <m/>
    <n v="0"/>
    <x v="14"/>
    <n v="-42.056100000000001"/>
    <n v="-1"/>
  </r>
  <r>
    <x v="3959"/>
    <n v="6758294"/>
    <s v="SMALL RETAIL SHOP/STALL"/>
    <s v="00675829490101"/>
    <s v="(66) 0640311459"/>
    <s v="835081"/>
    <x v="8"/>
    <n v="42.056100000000001"/>
    <n v="1"/>
    <n v="0.11522219178082192"/>
    <m/>
    <m/>
    <n v="0"/>
    <x v="14"/>
    <n v="-42.056100000000001"/>
    <n v="-1"/>
  </r>
  <r>
    <x v="3960"/>
    <n v="6054656"/>
    <s v="DRINKS &amp; ALCOHOL WHOLESALER"/>
    <s v="0605465611605"/>
    <s v="(66) 0817966180"/>
    <s v="835081"/>
    <x v="8"/>
    <n v="42.056100000000001"/>
    <n v="1"/>
    <n v="0.11522219178082192"/>
    <m/>
    <m/>
    <n v="0"/>
    <x v="14"/>
    <n v="-42.056100000000001"/>
    <n v="-1"/>
  </r>
  <r>
    <x v="3961"/>
    <n v="6784658"/>
    <s v="Self-Regist: End-User"/>
    <s v="00678465800797"/>
    <s v="(66) 0618793591"/>
    <s v="835081"/>
    <x v="8"/>
    <n v="42.056100000000001"/>
    <n v="1"/>
    <n v="0.11522219178082192"/>
    <m/>
    <m/>
    <n v="0"/>
    <x v="14"/>
    <n v="-42.056100000000001"/>
    <n v="-1"/>
  </r>
  <r>
    <x v="3962"/>
    <n v="34562525"/>
    <s v="NON-PROFESSIONAL USER"/>
    <s v="03456252511706"/>
    <s v="(66) 0612685046"/>
    <s v="835081"/>
    <x v="8"/>
    <n v="42.056100000000001"/>
    <n v="1"/>
    <n v="0.11522219178082192"/>
    <m/>
    <m/>
    <n v="0"/>
    <x v="14"/>
    <n v="-42.056100000000001"/>
    <n v="-1"/>
  </r>
  <r>
    <x v="3963"/>
    <n v="6130984"/>
    <s v="SMALL RETAIL SHOP/STALL"/>
    <s v="0613098470101"/>
    <s v="(66) 0946013439"/>
    <s v="835081"/>
    <x v="8"/>
    <n v="42.056100000000001"/>
    <n v="1"/>
    <n v="0.11522219178082192"/>
    <m/>
    <m/>
    <n v="0"/>
    <x v="14"/>
    <n v="-42.056100000000001"/>
    <n v="-1"/>
  </r>
  <r>
    <x v="3964"/>
    <n v="6780244"/>
    <s v="NON-PROFESSIONAL USER"/>
    <s v="00678024460706"/>
    <s v="(66) 0966988450"/>
    <s v="835081"/>
    <x v="8"/>
    <n v="42.056100000000001"/>
    <n v="1"/>
    <n v="0.11522219178082192"/>
    <m/>
    <m/>
    <n v="0"/>
    <x v="14"/>
    <n v="-42.056100000000001"/>
    <n v="-1"/>
  </r>
  <r>
    <x v="3965"/>
    <n v="6795696"/>
    <s v="Self-Regist: Restaurant"/>
    <s v="00679569610397"/>
    <s v="(66) 0829491419"/>
    <s v="835081"/>
    <x v="8"/>
    <n v="42.056100000000001"/>
    <n v="1"/>
    <n v="0.11522219178082192"/>
    <m/>
    <m/>
    <n v="0"/>
    <x v="14"/>
    <n v="-42.056100000000001"/>
    <n v="-1"/>
  </r>
  <r>
    <x v="3966"/>
    <n v="6157713"/>
    <s v="SMALL RETAIL SHOP/STALL"/>
    <s v="0615771300101"/>
    <s v="(66) 0861010692"/>
    <s v="835081"/>
    <x v="8"/>
    <n v="42.056100000000001"/>
    <n v="1"/>
    <n v="0.11522219178082192"/>
    <m/>
    <m/>
    <n v="0"/>
    <x v="14"/>
    <n v="-42.056100000000001"/>
    <n v="-1"/>
  </r>
  <r>
    <x v="3967"/>
    <n v="6777160"/>
    <s v="NON-PROFESSIONAL USER"/>
    <s v="00677716011706"/>
    <s v="(66) 0613059890"/>
    <s v="835081"/>
    <x v="8"/>
    <n v="42.056100000000001"/>
    <n v="1"/>
    <n v="0.11522219178082192"/>
    <m/>
    <m/>
    <n v="0"/>
    <x v="14"/>
    <n v="-42.056100000000001"/>
    <n v="-1"/>
  </r>
  <r>
    <x v="3968"/>
    <n v="6143041"/>
    <s v="NOODLE FOOD SHOP"/>
    <s v="0614304160319"/>
    <s v="(66) 0811115857"/>
    <s v="835081"/>
    <x v="8"/>
    <n v="42.056100000000001"/>
    <n v="1"/>
    <n v="0.11522219178082192"/>
    <m/>
    <m/>
    <n v="0"/>
    <x v="14"/>
    <n v="-42.056100000000001"/>
    <n v="-1"/>
  </r>
  <r>
    <x v="3969"/>
    <n v="6781539"/>
    <s v="NON-PROFESSIONAL USER"/>
    <s v="00678153950706"/>
    <s v="(66) 0659320669"/>
    <s v="835081"/>
    <x v="8"/>
    <n v="42.056100000000001"/>
    <n v="1"/>
    <n v="0.11522219178082192"/>
    <m/>
    <m/>
    <n v="0"/>
    <x v="14"/>
    <n v="-42.056100000000001"/>
    <n v="-1"/>
  </r>
  <r>
    <x v="3970"/>
    <n v="6760688"/>
    <s v="NON-PROFESSIONAL USER"/>
    <s v="00676068870706"/>
    <s v="(66) 0986299663"/>
    <s v="835081"/>
    <x v="8"/>
    <n v="42.056100000000001"/>
    <n v="1"/>
    <n v="0.11522219178082192"/>
    <m/>
    <m/>
    <n v="0"/>
    <x v="14"/>
    <n v="-42.056100000000001"/>
    <n v="-1"/>
  </r>
  <r>
    <x v="3224"/>
    <n v="81017136"/>
    <s v="NON-PROFESSIONAL USER"/>
    <s v="08101713640706"/>
    <s v="(66) 0624546916"/>
    <s v="835081"/>
    <x v="8"/>
    <n v="42.056100000000001"/>
    <n v="1"/>
    <n v="0.11522219178082192"/>
    <m/>
    <m/>
    <n v="0"/>
    <x v="14"/>
    <n v="-42.056100000000001"/>
    <n v="-1"/>
  </r>
  <r>
    <x v="3971"/>
    <n v="6776832"/>
    <s v="NON-PROFESSIONAL USER"/>
    <s v="00677683200706"/>
    <s v="(66) 0990838854"/>
    <s v="835081"/>
    <x v="8"/>
    <n v="42.056100000000001"/>
    <n v="1"/>
    <n v="0.11522219178082192"/>
    <m/>
    <m/>
    <n v="0"/>
    <x v="14"/>
    <n v="-42.056100000000001"/>
    <n v="-1"/>
  </r>
  <r>
    <x v="3972"/>
    <n v="50524631"/>
    <s v="SMALL RETAIL SHOP/STALL"/>
    <s v="05052463180101"/>
    <s v="(66) 0631147119"/>
    <s v="835081"/>
    <x v="8"/>
    <n v="42.056100000000001"/>
    <n v="1"/>
    <n v="0.11522219178082192"/>
    <m/>
    <m/>
    <n v="0"/>
    <x v="14"/>
    <n v="-42.056100000000001"/>
    <n v="-1"/>
  </r>
  <r>
    <x v="3973"/>
    <n v="6774642"/>
    <s v="Self-Regist: End-User"/>
    <s v="00677464240797"/>
    <s v="(66) 0958959056"/>
    <s v="835081"/>
    <x v="8"/>
    <n v="42.056100000000001"/>
    <n v="1"/>
    <n v="0.11522219178082192"/>
    <m/>
    <m/>
    <n v="0"/>
    <x v="14"/>
    <n v="-42.056100000000001"/>
    <n v="-1"/>
  </r>
  <r>
    <x v="3974"/>
    <n v="6759739"/>
    <s v="INTERNET-HoReCa"/>
    <s v="00675973990722"/>
    <s v="(66) 0993625854"/>
    <s v="835081"/>
    <x v="8"/>
    <n v="42.056100000000001"/>
    <n v="1"/>
    <n v="0.11522219178082192"/>
    <m/>
    <m/>
    <n v="0"/>
    <x v="14"/>
    <n v="-42.056100000000001"/>
    <n v="-1"/>
  </r>
  <r>
    <x v="3975"/>
    <n v="6763207"/>
    <s v="NON-PROFESSIONAL USER"/>
    <s v="00676320751706"/>
    <s v="(66) 0906723494"/>
    <s v="835081"/>
    <x v="8"/>
    <n v="42.056100000000001"/>
    <n v="1"/>
    <n v="0.11522219178082192"/>
    <m/>
    <m/>
    <n v="0"/>
    <x v="14"/>
    <n v="-42.056100000000001"/>
    <n v="-1"/>
  </r>
  <r>
    <x v="3976"/>
    <n v="6792121"/>
    <s v="Self-Regist: End-User"/>
    <s v="00679212130797"/>
    <s v="(66) 0839407059"/>
    <s v="835081"/>
    <x v="8"/>
    <n v="42.056100000000001"/>
    <n v="1"/>
    <n v="0.11522219178082192"/>
    <m/>
    <m/>
    <n v="0"/>
    <x v="14"/>
    <n v="-42.056100000000001"/>
    <n v="-1"/>
  </r>
  <r>
    <x v="3977"/>
    <n v="6779775"/>
    <s v="NON-PROFESSIONAL USER"/>
    <s v="00677977550706"/>
    <s v="(66) 0814841244"/>
    <s v="835081"/>
    <x v="8"/>
    <n v="42.056100000000001"/>
    <n v="1"/>
    <n v="0.11522219178082192"/>
    <m/>
    <m/>
    <n v="0"/>
    <x v="14"/>
    <n v="-42.056100000000001"/>
    <n v="-1"/>
  </r>
  <r>
    <x v="3978"/>
    <n v="6162972"/>
    <s v="SMALL RETAIL SHOP/STALL"/>
    <s v="0616297280101"/>
    <s v="(66) 0814065041"/>
    <s v="835081"/>
    <x v="8"/>
    <n v="42.056100000000001"/>
    <n v="1"/>
    <n v="0.11522219178082192"/>
    <m/>
    <m/>
    <n v="0"/>
    <x v="14"/>
    <n v="-42.056100000000001"/>
    <n v="-1"/>
  </r>
  <r>
    <x v="3979"/>
    <n v="6789552"/>
    <s v="Self-Regist: End-User"/>
    <s v="00678955270797"/>
    <s v="(66) 0615545692"/>
    <s v="835081"/>
    <x v="8"/>
    <n v="42.056100000000001"/>
    <n v="1"/>
    <n v="0.11522219178082192"/>
    <m/>
    <m/>
    <n v="0"/>
    <x v="14"/>
    <n v="-42.056100000000001"/>
    <n v="-1"/>
  </r>
  <r>
    <x v="3980"/>
    <n v="6052646"/>
    <s v="SMALL RETAIL SHOP/STALL"/>
    <s v="0605264610101"/>
    <s v="(66) 0818839937"/>
    <s v="835081"/>
    <x v="8"/>
    <n v="42.056100000000001"/>
    <n v="1"/>
    <n v="0.11522219178082192"/>
    <m/>
    <m/>
    <n v="0"/>
    <x v="14"/>
    <n v="-42.056100000000001"/>
    <n v="-1"/>
  </r>
  <r>
    <x v="2394"/>
    <n v="41638865"/>
    <s v="NON-PROFESSIONAL USER"/>
    <s v="04163886530706"/>
    <s v="(66) 0995951492"/>
    <s v="835081"/>
    <x v="8"/>
    <n v="42.056100000000001"/>
    <n v="1"/>
    <n v="0.11522219178082192"/>
    <m/>
    <m/>
    <n v="0"/>
    <x v="14"/>
    <n v="-42.056100000000001"/>
    <n v="-1"/>
  </r>
  <r>
    <x v="3981"/>
    <n v="1726655"/>
    <s v="Self-Regist: End-User"/>
    <s v="00172665540797"/>
    <s v="(66) 0625932428"/>
    <s v="835081"/>
    <x v="8"/>
    <n v="42.056100000000001"/>
    <n v="1"/>
    <n v="0.11522219178082192"/>
    <m/>
    <m/>
    <n v="0"/>
    <x v="14"/>
    <n v="-42.056100000000001"/>
    <n v="-1"/>
  </r>
  <r>
    <x v="3982"/>
    <n v="41646599"/>
    <s v="Self-Regist: End-User"/>
    <s v="04164659970797"/>
    <s v="(66) 0649746966"/>
    <s v="835081"/>
    <x v="8"/>
    <n v="42.056100000000001"/>
    <n v="1"/>
    <n v="0.11522219178082192"/>
    <m/>
    <m/>
    <n v="0"/>
    <x v="14"/>
    <n v="-42.056100000000001"/>
    <n v="-1"/>
  </r>
  <r>
    <x v="3983"/>
    <n v="41019477"/>
    <s v="NOODLE FOOD KIOSK"/>
    <s v="4101947790320"/>
    <s v="(66) 0811112568"/>
    <s v="835081"/>
    <x v="8"/>
    <n v="42.056100000000001"/>
    <n v="1"/>
    <n v="0.11522219178082192"/>
    <m/>
    <m/>
    <n v="0"/>
    <x v="14"/>
    <n v="-42.056100000000001"/>
    <n v="-1"/>
  </r>
  <r>
    <x v="3984"/>
    <n v="6772703"/>
    <s v="NON-PROFESSIONAL USER"/>
    <s v="00677270360706"/>
    <s v="(66) 0652166294"/>
    <s v="835081"/>
    <x v="8"/>
    <n v="42.056100000000001"/>
    <n v="1"/>
    <n v="0.11522219178082192"/>
    <m/>
    <m/>
    <n v="0"/>
    <x v="14"/>
    <n v="-42.056100000000001"/>
    <n v="-1"/>
  </r>
  <r>
    <x v="3985"/>
    <n v="6781245"/>
    <s v="PORK PAN/BARBECUE/SUKI"/>
    <s v="00678124540317"/>
    <s v="(66) 0947940080"/>
    <s v="835081"/>
    <x v="8"/>
    <n v="42.056100000000001"/>
    <n v="1"/>
    <n v="0.11522219178082192"/>
    <m/>
    <m/>
    <n v="0"/>
    <x v="14"/>
    <n v="-42.056100000000001"/>
    <n v="-1"/>
  </r>
  <r>
    <x v="3986"/>
    <n v="6775719"/>
    <s v="Self-Regist: End-User"/>
    <s v="00677571920797"/>
    <s v="(66) 0845487150"/>
    <s v="835081"/>
    <x v="8"/>
    <n v="42.056100000000001"/>
    <n v="1"/>
    <n v="0.11522219178082192"/>
    <m/>
    <m/>
    <n v="0"/>
    <x v="14"/>
    <n v="-42.056100000000001"/>
    <n v="-1"/>
  </r>
  <r>
    <x v="3987"/>
    <n v="41632764"/>
    <s v="NON-PROFESSIONAL USER"/>
    <s v="04163276430706"/>
    <s v="(66) 0994871454"/>
    <s v="835081"/>
    <x v="8"/>
    <n v="42.056100000000001"/>
    <n v="1"/>
    <n v="0.11522219178082192"/>
    <m/>
    <m/>
    <n v="0"/>
    <x v="14"/>
    <n v="-42.056100000000001"/>
    <n v="-1"/>
  </r>
  <r>
    <x v="3988"/>
    <n v="34558035"/>
    <s v="Self-Regist: End-User"/>
    <s v="03455803570797"/>
    <s v="(66) 0957254962"/>
    <s v="835081"/>
    <x v="8"/>
    <n v="42.056100000000001"/>
    <n v="1"/>
    <n v="0.11522219178082192"/>
    <m/>
    <m/>
    <n v="0"/>
    <x v="14"/>
    <n v="-42.056100000000001"/>
    <n v="-1"/>
  </r>
  <r>
    <x v="3989"/>
    <n v="6791538"/>
    <s v="Self-Regist: End-User"/>
    <s v="00679153890797"/>
    <s v="(66) 0650097058"/>
    <s v="835081"/>
    <x v="8"/>
    <n v="42.056100000000001"/>
    <n v="1"/>
    <n v="0.11522219178082192"/>
    <m/>
    <m/>
    <n v="0"/>
    <x v="14"/>
    <n v="-42.056100000000001"/>
    <n v="-1"/>
  </r>
  <r>
    <x v="3990"/>
    <n v="50533503"/>
    <s v="Self-Regist: End-User"/>
    <s v="05053350390797"/>
    <s v="(66) 0961939488"/>
    <s v="835081"/>
    <x v="8"/>
    <n v="42.056100000000001"/>
    <n v="1"/>
    <n v="0.11522219178082192"/>
    <m/>
    <m/>
    <n v="0"/>
    <x v="14"/>
    <n v="-42.056100000000001"/>
    <n v="-1"/>
  </r>
  <r>
    <x v="3991"/>
    <n v="6740206"/>
    <s v="NON-PROFESSIONAL USER"/>
    <s v="00674020610706"/>
    <s v="(66) 0654289893"/>
    <s v="835081"/>
    <x v="8"/>
    <n v="42.056100000000001"/>
    <n v="1"/>
    <n v="0.11522219178082192"/>
    <m/>
    <m/>
    <n v="0"/>
    <x v="14"/>
    <n v="-42.056100000000001"/>
    <n v="-1"/>
  </r>
  <r>
    <x v="3992"/>
    <n v="6782707"/>
    <s v="Self-Regist: End-User"/>
    <s v="00678270730797"/>
    <s v="(66) 0968191556"/>
    <s v="835081"/>
    <x v="8"/>
    <n v="42.056100000000001"/>
    <n v="1"/>
    <n v="0.11522219178082192"/>
    <m/>
    <m/>
    <n v="0"/>
    <x v="14"/>
    <n v="-42.056100000000001"/>
    <n v="-1"/>
  </r>
  <r>
    <x v="3993"/>
    <n v="6777059"/>
    <s v="NON-PROFESSIONAL USER"/>
    <s v="00677705960706"/>
    <s v="(66) 0931460704"/>
    <s v="835081"/>
    <x v="8"/>
    <n v="42.056100000000001"/>
    <n v="1"/>
    <n v="0.11522219178082192"/>
    <m/>
    <m/>
    <n v="0"/>
    <x v="14"/>
    <n v="-42.056100000000001"/>
    <n v="-1"/>
  </r>
  <r>
    <x v="3994"/>
    <n v="6771689"/>
    <s v="FRUIT &amp; VEGGIE SHOP/STALL"/>
    <s v="00677168910102"/>
    <s v="(66) 0631544434"/>
    <s v="835081"/>
    <x v="8"/>
    <n v="42.056100000000001"/>
    <n v="1"/>
    <n v="0.11522219178082192"/>
    <m/>
    <m/>
    <n v="0"/>
    <x v="14"/>
    <n v="-42.056100000000001"/>
    <n v="-1"/>
  </r>
  <r>
    <x v="3995"/>
    <n v="6781763"/>
    <s v="Self-Regist: End-User"/>
    <s v="00678176390797"/>
    <s v="(66) 0869238750"/>
    <s v="835081"/>
    <x v="8"/>
    <n v="42.056100000000001"/>
    <n v="1"/>
    <n v="0.11522219178082192"/>
    <m/>
    <m/>
    <n v="0"/>
    <x v="14"/>
    <n v="-42.056100000000001"/>
    <n v="-1"/>
  </r>
  <r>
    <x v="3996"/>
    <n v="41033708"/>
    <s v="NON-PROFESSIONAL USER"/>
    <s v="4103370830706"/>
    <s v="(66) 0896353079"/>
    <s v="835081"/>
    <x v="8"/>
    <n v="42.056100000000001"/>
    <n v="1"/>
    <n v="0.11522219178082192"/>
    <m/>
    <m/>
    <n v="0"/>
    <x v="14"/>
    <n v="-42.056100000000001"/>
    <n v="-1"/>
  </r>
  <r>
    <x v="3997"/>
    <n v="6769258"/>
    <s v="NON-PROFESSIONAL USER"/>
    <s v="00676925870706"/>
    <s v="(66) 0623456994"/>
    <s v="835081"/>
    <x v="8"/>
    <n v="42.056100000000001"/>
    <n v="1"/>
    <n v="0.11522219178082192"/>
    <m/>
    <m/>
    <n v="0"/>
    <x v="14"/>
    <n v="-42.056100000000001"/>
    <n v="-1"/>
  </r>
  <r>
    <x v="3998"/>
    <n v="6741451"/>
    <s v="INTERNET-HoReCa"/>
    <s v="00674145100722"/>
    <s v="(66) 0882606628"/>
    <s v="835081"/>
    <x v="8"/>
    <n v="42.056100000000001"/>
    <n v="1"/>
    <n v="0.11522219178082192"/>
    <m/>
    <m/>
    <n v="0"/>
    <x v="14"/>
    <n v="-42.056100000000001"/>
    <n v="-1"/>
  </r>
  <r>
    <x v="3999"/>
    <n v="6788953"/>
    <s v="NON-PROFESSIONAL USER"/>
    <s v="00678895320706"/>
    <s v="(66) 0811371401"/>
    <s v="835081"/>
    <x v="8"/>
    <n v="42.056100000000001"/>
    <n v="1"/>
    <n v="0.11522219178082192"/>
    <m/>
    <m/>
    <n v="0"/>
    <x v="14"/>
    <n v="-42.056100000000001"/>
    <n v="-1"/>
  </r>
  <r>
    <x v="4000"/>
    <n v="34559257"/>
    <s v="Self-Regist: End-User"/>
    <s v="03455925740797"/>
    <s v="(66) 0640243723"/>
    <s v="835081"/>
    <x v="8"/>
    <n v="42.056100000000001"/>
    <n v="1"/>
    <n v="0.11522219178082192"/>
    <m/>
    <m/>
    <n v="0"/>
    <x v="14"/>
    <n v="-42.056100000000001"/>
    <n v="-1"/>
  </r>
  <r>
    <x v="4001"/>
    <n v="6760777"/>
    <s v="NON-PROFESSIONAL USER"/>
    <s v="00676077750706"/>
    <s v="(66) 0899523025"/>
    <s v="835081"/>
    <x v="8"/>
    <n v="42.056100000000001"/>
    <n v="1"/>
    <n v="0.11522219178082192"/>
    <m/>
    <m/>
    <n v="0"/>
    <x v="14"/>
    <n v="-42.056100000000001"/>
    <n v="-1"/>
  </r>
  <r>
    <x v="4002"/>
    <n v="6732413"/>
    <s v="FOOD WHOLESALER"/>
    <s v="00673241300601"/>
    <s v="(66) 0926659549"/>
    <s v="835081"/>
    <x v="8"/>
    <n v="42.056100000000001"/>
    <n v="1"/>
    <n v="0.11522219178082192"/>
    <m/>
    <m/>
    <n v="0"/>
    <x v="14"/>
    <n v="-42.056100000000001"/>
    <n v="-1"/>
  </r>
  <r>
    <x v="4003"/>
    <n v="6739361"/>
    <s v="COFFEE/DRINKS/SNACK/BAKERY SHOP"/>
    <s v="00673936170322"/>
    <s v="(66) 0904744936"/>
    <s v="835081"/>
    <x v="8"/>
    <n v="42.056100000000001"/>
    <n v="1"/>
    <n v="0.11522219178082192"/>
    <m/>
    <m/>
    <n v="0"/>
    <x v="14"/>
    <n v="-42.056100000000001"/>
    <n v="-1"/>
  </r>
  <r>
    <x v="136"/>
    <n v="6785988"/>
    <s v="NON-PROFESSIONAL USER"/>
    <s v="00678598800706"/>
    <s v="(66) 0869120348"/>
    <s v="835081"/>
    <x v="8"/>
    <n v="42.056100000000001"/>
    <n v="1"/>
    <n v="0.11522219178082192"/>
    <m/>
    <m/>
    <n v="0"/>
    <x v="14"/>
    <n v="-42.056100000000001"/>
    <n v="-1"/>
  </r>
  <r>
    <x v="4004"/>
    <n v="6103021"/>
    <s v="SMALL RETAIL SHOP/STALL"/>
    <s v="0610302130101"/>
    <s v="(66) 0819612921"/>
    <s v="835081"/>
    <x v="8"/>
    <n v="42.056100000000001"/>
    <n v="1"/>
    <n v="0.11522219178082192"/>
    <m/>
    <m/>
    <n v="0"/>
    <x v="14"/>
    <n v="-42.056100000000001"/>
    <n v="-1"/>
  </r>
  <r>
    <x v="4005"/>
    <n v="6792491"/>
    <s v="Self-Regist: End-User"/>
    <s v="00679249120797"/>
    <s v="(66) 0863524901"/>
    <s v="835081"/>
    <x v="8"/>
    <n v="42.056100000000001"/>
    <n v="1"/>
    <n v="0.11522219178082192"/>
    <m/>
    <m/>
    <n v="0"/>
    <x v="14"/>
    <n v="-42.056100000000001"/>
    <n v="-1"/>
  </r>
  <r>
    <x v="4006"/>
    <n v="6780402"/>
    <s v="NON-PROFESSIONAL USER"/>
    <s v="00678040250706"/>
    <s v="(66) 0933367913"/>
    <s v="835081"/>
    <x v="8"/>
    <n v="42.056100000000001"/>
    <n v="1"/>
    <n v="0.11522219178082192"/>
    <m/>
    <m/>
    <n v="0"/>
    <x v="14"/>
    <n v="-42.056100000000001"/>
    <n v="-1"/>
  </r>
  <r>
    <x v="4007"/>
    <n v="41638485"/>
    <s v="NON-PROFESSIONAL USER"/>
    <s v="04163848520706"/>
    <s v="(66) 0649469292"/>
    <s v="835081"/>
    <x v="8"/>
    <n v="42.056100000000001"/>
    <n v="1"/>
    <n v="0.11522219178082192"/>
    <m/>
    <m/>
    <n v="0"/>
    <x v="14"/>
    <n v="-42.056100000000001"/>
    <n v="-1"/>
  </r>
  <r>
    <x v="4008"/>
    <n v="41642060"/>
    <s v="OFFICE (GOVERNMENT SECTOR)"/>
    <s v="04164206070503"/>
    <s v="(66) 0859236636"/>
    <s v="835081"/>
    <x v="8"/>
    <n v="42.056100000000001"/>
    <n v="1"/>
    <n v="0.11522219178082192"/>
    <m/>
    <m/>
    <n v="0"/>
    <x v="14"/>
    <n v="-42.056100000000001"/>
    <n v="-1"/>
  </r>
  <r>
    <x v="4009"/>
    <n v="41620705"/>
    <s v="COFFEE/DRINKS/SNACK/BAKERY SHOP"/>
    <s v="04162070570322"/>
    <s v="(66) 0616644141"/>
    <s v="835081"/>
    <x v="8"/>
    <n v="42.056100000000001"/>
    <n v="1"/>
    <n v="0.11522219178082192"/>
    <m/>
    <m/>
    <n v="0"/>
    <x v="14"/>
    <n v="-42.056100000000001"/>
    <n v="-1"/>
  </r>
  <r>
    <x v="4010"/>
    <n v="6782794"/>
    <s v="Self-Regist: End-User"/>
    <s v="00678279480797"/>
    <s v="(66) 0621253449"/>
    <s v="835081"/>
    <x v="8"/>
    <n v="42.056100000000001"/>
    <n v="1"/>
    <n v="0.11522219178082192"/>
    <m/>
    <m/>
    <n v="0"/>
    <x v="14"/>
    <n v="-42.056100000000001"/>
    <n v="-1"/>
  </r>
  <r>
    <x v="4011"/>
    <n v="303003180"/>
    <s v="NON-PROFESSIONAL USER"/>
    <s v="30300318041706"/>
    <s v="(66) 0986364459"/>
    <s v="835081"/>
    <x v="8"/>
    <n v="42.056100000000001"/>
    <n v="1"/>
    <n v="0.11522219178082192"/>
    <m/>
    <m/>
    <n v="0"/>
    <x v="14"/>
    <n v="-42.056100000000001"/>
    <n v="-1"/>
  </r>
  <r>
    <x v="4012"/>
    <n v="6037544"/>
    <s v="APARTMENT/DORMITORY"/>
    <s v="0603754460301"/>
    <s v="(66) 0937828598"/>
    <s v="835081"/>
    <x v="8"/>
    <n v="42.056100000000001"/>
    <n v="1"/>
    <n v="0.11522219178082192"/>
    <m/>
    <m/>
    <n v="0"/>
    <x v="14"/>
    <n v="-42.056100000000001"/>
    <n v="-1"/>
  </r>
  <r>
    <x v="4013"/>
    <n v="6776440"/>
    <s v="NON-PROFESSIONAL USER"/>
    <s v="00677644000706"/>
    <s v="(66) 0811008185"/>
    <s v="835081"/>
    <x v="8"/>
    <n v="42.056100000000001"/>
    <n v="1"/>
    <n v="0.11522219178082192"/>
    <m/>
    <m/>
    <n v="0"/>
    <x v="14"/>
    <n v="-42.056100000000001"/>
    <n v="-1"/>
  </r>
  <r>
    <x v="4014"/>
    <n v="6768465"/>
    <s v="NON-PROFESSIONAL USER"/>
    <s v="00676846560706"/>
    <s v="(66) 0657715278"/>
    <s v="835081"/>
    <x v="8"/>
    <n v="42.056100000000001"/>
    <n v="1"/>
    <n v="0.11522219178082192"/>
    <m/>
    <m/>
    <n v="0"/>
    <x v="14"/>
    <n v="-42.056100000000001"/>
    <n v="-1"/>
  </r>
  <r>
    <x v="4015"/>
    <n v="6792636"/>
    <s v="NON-PROFESSIONAL USER"/>
    <s v="00679263630706"/>
    <s v="(66) 0846131397"/>
    <s v="835081"/>
    <x v="8"/>
    <n v="42.056100000000001"/>
    <n v="1"/>
    <n v="0.11522219178082192"/>
    <m/>
    <m/>
    <n v="0"/>
    <x v="14"/>
    <n v="-42.056100000000001"/>
    <n v="-1"/>
  </r>
  <r>
    <x v="4016"/>
    <n v="6785738"/>
    <s v="Self-Regist: Unidentified Professional"/>
    <s v="00678573830796"/>
    <s v="(66) 0900568802"/>
    <s v="835081"/>
    <x v="8"/>
    <n v="42.056100000000001"/>
    <n v="1"/>
    <n v="0.11522219178082192"/>
    <m/>
    <m/>
    <n v="0"/>
    <x v="14"/>
    <n v="-42.056100000000001"/>
    <n v="-1"/>
  </r>
  <r>
    <x v="4017"/>
    <n v="73012699"/>
    <s v="NON-PROFESSIONAL USER"/>
    <s v="7301269950706"/>
    <s v="(66) 0862154258"/>
    <s v="835081"/>
    <x v="8"/>
    <n v="42.056100000000001"/>
    <n v="1"/>
    <n v="0.11522219178082192"/>
    <m/>
    <m/>
    <n v="0"/>
    <x v="14"/>
    <n v="-42.056100000000001"/>
    <n v="-1"/>
  </r>
  <r>
    <x v="4018"/>
    <n v="6788670"/>
    <s v="NON-PROFESSIONAL USER"/>
    <s v="00678867080706"/>
    <s v="(66) 0857069327"/>
    <s v="835081"/>
    <x v="8"/>
    <n v="42.056100000000001"/>
    <n v="1"/>
    <n v="0.11522219178082192"/>
    <m/>
    <m/>
    <n v="0"/>
    <x v="14"/>
    <n v="-42.056100000000001"/>
    <n v="-1"/>
  </r>
  <r>
    <x v="4019"/>
    <n v="10861282"/>
    <s v="COFFEE/DRINKS/SNACK/BAKERY SHOP"/>
    <s v="01086128250322"/>
    <s v="(66) 0972810425"/>
    <s v="835081"/>
    <x v="8"/>
    <n v="42.056100000000001"/>
    <n v="1"/>
    <n v="0.11522219178082192"/>
    <m/>
    <m/>
    <n v="0"/>
    <x v="14"/>
    <n v="-42.056100000000001"/>
    <n v="-1"/>
  </r>
  <r>
    <x v="4020"/>
    <n v="52546933"/>
    <s v="SMALL RETAIL SHOP/STALL"/>
    <s v="05254693370101"/>
    <s v="(66) 0932825746"/>
    <s v="835081"/>
    <x v="8"/>
    <n v="42.056100000000001"/>
    <n v="1"/>
    <n v="0.11522219178082192"/>
    <m/>
    <m/>
    <n v="0"/>
    <x v="14"/>
    <n v="-42.056100000000001"/>
    <n v="-1"/>
  </r>
  <r>
    <x v="4021"/>
    <n v="18861623"/>
    <s v="NON-PROFESSIONAL USER"/>
    <s v="01886162311706"/>
    <s v="(66) 0991939942"/>
    <s v="835081"/>
    <x v="8"/>
    <n v="42.056100000000001"/>
    <n v="1"/>
    <n v="0.11522219178082192"/>
    <m/>
    <m/>
    <n v="0"/>
    <x v="14"/>
    <n v="-42.056100000000001"/>
    <n v="-1"/>
  </r>
  <r>
    <x v="2141"/>
    <n v="6778237"/>
    <s v="THAI SPECIAL FOOD SHOP"/>
    <s v="00677823780327"/>
    <s v="(66) 0932573259"/>
    <s v="835081"/>
    <x v="8"/>
    <n v="42.056100000000001"/>
    <n v="1"/>
    <n v="0.11522219178082192"/>
    <m/>
    <m/>
    <n v="0"/>
    <x v="14"/>
    <n v="-42.056100000000001"/>
    <n v="-1"/>
  </r>
  <r>
    <x v="4022"/>
    <n v="41647608"/>
    <s v="Self-Regist: End-User"/>
    <s v="04164760810797"/>
    <s v="(66) 0633295678"/>
    <s v="835081"/>
    <x v="8"/>
    <n v="42.056100000000001"/>
    <n v="1"/>
    <n v="0.11522219178082192"/>
    <m/>
    <m/>
    <n v="0"/>
    <x v="14"/>
    <n v="-42.056100000000001"/>
    <n v="-1"/>
  </r>
  <r>
    <x v="3029"/>
    <n v="6166920"/>
    <s v="SMALL RETAIL SHOP/STALL"/>
    <s v="0616692060101"/>
    <s v="(66) 0932548250"/>
    <s v="835081"/>
    <x v="8"/>
    <n v="42.056100000000001"/>
    <n v="1"/>
    <n v="0.11522219178082192"/>
    <m/>
    <m/>
    <n v="0"/>
    <x v="14"/>
    <n v="-42.056100000000001"/>
    <n v="-1"/>
  </r>
  <r>
    <x v="4023"/>
    <n v="41053840"/>
    <s v="NON-PROFESSIONAL USER"/>
    <s v="4105384020706"/>
    <s v="(66) 0801241920"/>
    <s v="835081"/>
    <x v="8"/>
    <n v="42.056100000000001"/>
    <n v="1"/>
    <n v="0.11522219178082192"/>
    <m/>
    <m/>
    <n v="0"/>
    <x v="14"/>
    <n v="-42.056100000000001"/>
    <n v="-1"/>
  </r>
  <r>
    <x v="632"/>
    <n v="34030110"/>
    <s v="OTHER FOOD KIOSK"/>
    <s v="3403011020331"/>
    <s v="(66) 0831545366"/>
    <s v="835081"/>
    <x v="8"/>
    <n v="42.056100000000001"/>
    <n v="1"/>
    <n v="0.11522219178082192"/>
    <m/>
    <m/>
    <n v="0"/>
    <x v="14"/>
    <n v="-42.056100000000001"/>
    <n v="-1"/>
  </r>
  <r>
    <x v="4024"/>
    <n v="6777540"/>
    <s v="NON-PROFESSIONAL USER"/>
    <s v="00677754000706"/>
    <s v="(66) 0817704551"/>
    <s v="835081"/>
    <x v="8"/>
    <n v="42.056100000000001"/>
    <n v="1"/>
    <n v="0.11522219178082192"/>
    <m/>
    <m/>
    <n v="0"/>
    <x v="14"/>
    <n v="-42.056100000000001"/>
    <n v="-1"/>
  </r>
  <r>
    <x v="4025"/>
    <n v="41059674"/>
    <s v="NON-PROFESSIONAL USER"/>
    <s v="4105967480706"/>
    <s v="(66) 0891923623"/>
    <s v="835081"/>
    <x v="8"/>
    <n v="42.056100000000001"/>
    <n v="1"/>
    <n v="0.11522219178082192"/>
    <m/>
    <m/>
    <n v="0"/>
    <x v="14"/>
    <n v="-42.056100000000001"/>
    <n v="-1"/>
  </r>
  <r>
    <x v="4026"/>
    <n v="41052310"/>
    <s v="NON-PROFESSIONAL USER"/>
    <s v="4105231050706"/>
    <s v="(66) 0626246591"/>
    <s v="835081"/>
    <x v="8"/>
    <n v="42.056100000000001"/>
    <n v="1"/>
    <n v="0.11522219178082192"/>
    <m/>
    <m/>
    <n v="0"/>
    <x v="14"/>
    <n v="-42.056100000000001"/>
    <n v="-1"/>
  </r>
  <r>
    <x v="4027"/>
    <n v="41043107"/>
    <s v="NON-PROFESSIONAL USER"/>
    <s v="4104310740706"/>
    <s v="(66) 0810240419"/>
    <s v="835081"/>
    <x v="8"/>
    <n v="42.056100000000001"/>
    <n v="1"/>
    <n v="0.11522219178082192"/>
    <m/>
    <m/>
    <n v="0"/>
    <x v="14"/>
    <n v="-42.056100000000001"/>
    <n v="-1"/>
  </r>
  <r>
    <x v="4028"/>
    <n v="52030045"/>
    <s v="NON-PROFESSIONAL USER"/>
    <s v="5203004500706"/>
    <s v="(66) 0896370291"/>
    <s v="835081"/>
    <x v="8"/>
    <n v="42.056100000000001"/>
    <n v="1"/>
    <n v="0.11522219178082192"/>
    <m/>
    <m/>
    <n v="0"/>
    <x v="14"/>
    <n v="-42.056100000000001"/>
    <n v="-1"/>
  </r>
  <r>
    <x v="4029"/>
    <n v="50513774"/>
    <s v="SMALL RETAIL SHOP/STALL"/>
    <s v="05051377430101"/>
    <s v="(66) 0814668281"/>
    <s v="835081"/>
    <x v="8"/>
    <n v="42.056100000000001"/>
    <n v="1"/>
    <n v="0.11522219178082192"/>
    <m/>
    <m/>
    <n v="0"/>
    <x v="14"/>
    <n v="-42.056100000000001"/>
    <n v="-1"/>
  </r>
  <r>
    <x v="4030"/>
    <n v="81019031"/>
    <s v="SMALL RETAIL SHOP/STALL"/>
    <s v="08101903130101"/>
    <s v="(66) 0916316438"/>
    <s v="835081"/>
    <x v="8"/>
    <n v="42.056100000000001"/>
    <n v="1"/>
    <n v="0.11522219178082192"/>
    <m/>
    <m/>
    <n v="0"/>
    <x v="14"/>
    <n v="-42.056100000000001"/>
    <n v="-1"/>
  </r>
  <r>
    <x v="4031"/>
    <n v="6169352"/>
    <s v="SMALL RETAIL SHOP/STALL"/>
    <s v="0616935210101"/>
    <s v="(66) 0856080121"/>
    <s v="835081"/>
    <x v="8"/>
    <n v="42.056100000000001"/>
    <n v="1"/>
    <n v="0.11522219178082192"/>
    <m/>
    <m/>
    <n v="0"/>
    <x v="14"/>
    <n v="-42.056100000000001"/>
    <n v="-1"/>
  </r>
  <r>
    <x v="4032"/>
    <n v="41054823"/>
    <s v="COFFEE/DRINKS/SNACK/BAKERY SHOP"/>
    <s v="4105482300322"/>
    <s v="(66) 0894342352"/>
    <s v="835081"/>
    <x v="8"/>
    <n v="42.056100000000001"/>
    <n v="1"/>
    <n v="0.11522219178082192"/>
    <m/>
    <m/>
    <n v="0"/>
    <x v="14"/>
    <n v="-42.056100000000001"/>
    <n v="-1"/>
  </r>
  <r>
    <x v="4033"/>
    <n v="52040968"/>
    <s v="NON-PROFESSIONAL USER"/>
    <s v="5204096870706"/>
    <s v="(66) 0957956928"/>
    <s v="835081"/>
    <x v="8"/>
    <n v="42.056100000000001"/>
    <n v="1"/>
    <n v="0.11522219178082192"/>
    <m/>
    <m/>
    <n v="0"/>
    <x v="14"/>
    <n v="-42.056100000000001"/>
    <n v="-1"/>
  </r>
  <r>
    <x v="4034"/>
    <n v="52558398"/>
    <s v="SMALL RETAIL SHOP/STALL"/>
    <s v="05255839820101"/>
    <s v="(66) 0861965540"/>
    <s v="835081"/>
    <x v="8"/>
    <n v="42.056100000000001"/>
    <n v="1"/>
    <n v="0.11522219178082192"/>
    <m/>
    <m/>
    <n v="0"/>
    <x v="14"/>
    <n v="-42.056100000000001"/>
    <n v="-1"/>
  </r>
  <r>
    <x v="4035"/>
    <n v="1331337"/>
    <s v="SMALL RETAIL SHOP/STALL"/>
    <s v="0133133790101"/>
    <s v="(66) 0818742718"/>
    <s v="835081"/>
    <x v="8"/>
    <n v="42.056100000000001"/>
    <n v="1"/>
    <n v="0.11522219178082192"/>
    <m/>
    <m/>
    <n v="0"/>
    <x v="14"/>
    <n v="-42.056100000000001"/>
    <n v="-1"/>
  </r>
  <r>
    <x v="4036"/>
    <n v="131014421"/>
    <s v="NON-PROFESSIONAL USER"/>
    <s v="13101442150706"/>
    <s v="(66) 0863766206"/>
    <s v="835081"/>
    <x v="8"/>
    <n v="42.056100000000001"/>
    <n v="1"/>
    <n v="0.11522219178082192"/>
    <m/>
    <m/>
    <n v="0"/>
    <x v="14"/>
    <n v="-42.056100000000001"/>
    <n v="-1"/>
  </r>
  <r>
    <x v="4037"/>
    <n v="6777109"/>
    <s v="NON-PROFESSIONAL USER"/>
    <s v="00677710920706"/>
    <s v="N/A"/>
    <s v="835081"/>
    <x v="8"/>
    <n v="42.056100000000001"/>
    <n v="1"/>
    <n v="0.11522219178082192"/>
    <m/>
    <m/>
    <n v="0"/>
    <x v="14"/>
    <n v="-42.056100000000001"/>
    <n v="-1"/>
  </r>
  <r>
    <x v="2494"/>
    <n v="6103771"/>
    <s v="FOOD WHOLESALER"/>
    <s v="0610377130601"/>
    <s v="(66) 0818814772"/>
    <s v="835081"/>
    <x v="8"/>
    <n v="42.056100000000001"/>
    <n v="1"/>
    <n v="0.11522219178082192"/>
    <m/>
    <m/>
    <n v="0"/>
    <x v="14"/>
    <n v="-42.056100000000001"/>
    <n v="-1"/>
  </r>
  <r>
    <x v="4038"/>
    <n v="6601355"/>
    <s v="NON-PROFESSIONAL USER"/>
    <s v="0660135540706"/>
    <s v="(66) 0869229022"/>
    <s v="835081"/>
    <x v="8"/>
    <n v="42.056100000000001"/>
    <n v="1"/>
    <n v="0.11522219178082192"/>
    <m/>
    <m/>
    <n v="0"/>
    <x v="14"/>
    <n v="-42.056100000000001"/>
    <n v="-1"/>
  </r>
  <r>
    <x v="4039"/>
    <n v="6138286"/>
    <s v="MINIMART"/>
    <s v="0613828640106"/>
    <m/>
    <s v="835081"/>
    <x v="8"/>
    <n v="42.056100000000001"/>
    <n v="1"/>
    <n v="0.11522219178082192"/>
    <m/>
    <m/>
    <n v="0"/>
    <x v="14"/>
    <n v="-42.056100000000001"/>
    <n v="-1"/>
  </r>
  <r>
    <x v="4040"/>
    <n v="3163681"/>
    <s v="APARTMENT/DORMITORY"/>
    <s v="0316368160301"/>
    <s v="(66) 0861127736"/>
    <s v="835081"/>
    <x v="8"/>
    <n v="42.056100000000001"/>
    <n v="1"/>
    <n v="0.11522219178082192"/>
    <m/>
    <m/>
    <n v="0"/>
    <x v="14"/>
    <n v="-42.056100000000001"/>
    <n v="-1"/>
  </r>
  <r>
    <x v="4041"/>
    <n v="23002865"/>
    <s v="OTHER NON-FOOD SHOP"/>
    <s v="2300286550230"/>
    <s v="(66) 0987977280"/>
    <s v="835081"/>
    <x v="8"/>
    <n v="42.056100000000001"/>
    <n v="1"/>
    <n v="0.11522219178082192"/>
    <m/>
    <m/>
    <n v="0"/>
    <x v="14"/>
    <n v="-42.056100000000001"/>
    <n v="-1"/>
  </r>
  <r>
    <x v="4042"/>
    <n v="41059084"/>
    <s v="OFFICE SUPPLY SHOP"/>
    <s v="4105908421202"/>
    <s v="(66) 0897002244"/>
    <s v="835081"/>
    <x v="8"/>
    <n v="42.056100000000001"/>
    <n v="1"/>
    <n v="0.11522219178082192"/>
    <m/>
    <m/>
    <n v="0"/>
    <x v="14"/>
    <n v="-42.056100000000001"/>
    <n v="-1"/>
  </r>
  <r>
    <x v="4043"/>
    <n v="6129541"/>
    <s v="FACTORY/FARM"/>
    <s v="0612954190508"/>
    <s v="(66) 0817916442"/>
    <s v="835081"/>
    <x v="8"/>
    <n v="42.056100000000001"/>
    <n v="1"/>
    <n v="0.11522219178082192"/>
    <m/>
    <m/>
    <n v="0"/>
    <x v="14"/>
    <n v="-42.056100000000001"/>
    <n v="-1"/>
  </r>
  <r>
    <x v="4044"/>
    <n v="6792438"/>
    <s v="OTHER COMMERCIAL SERVICE"/>
    <s v="00679243811430"/>
    <s v="(66) 0842256922"/>
    <s v="835081"/>
    <x v="8"/>
    <n v="42.056100000000001"/>
    <n v="1"/>
    <n v="0.11522219178082192"/>
    <m/>
    <m/>
    <n v="0"/>
    <x v="14"/>
    <n v="-42.056100000000001"/>
    <n v="-1"/>
  </r>
  <r>
    <x v="4045"/>
    <n v="6727409"/>
    <s v="OTHER COMMERCIAL SERVICE"/>
    <s v="00672740940430"/>
    <s v="(66) 0819619000"/>
    <s v="835081"/>
    <x v="8"/>
    <n v="42.056100000000001"/>
    <n v="1"/>
    <n v="0.11522219178082192"/>
    <m/>
    <m/>
    <n v="0"/>
    <x v="14"/>
    <n v="-42.056100000000001"/>
    <n v="-1"/>
  </r>
  <r>
    <x v="4046"/>
    <n v="6719836"/>
    <s v="PUB/BAR/KARAOKE"/>
    <s v="0671983611305"/>
    <s v="(66) 0651789992"/>
    <s v="835081"/>
    <x v="8"/>
    <n v="42.056100000000001"/>
    <n v="1"/>
    <n v="0.11522219178082192"/>
    <m/>
    <m/>
    <n v="0"/>
    <x v="14"/>
    <n v="-42.056100000000001"/>
    <n v="-1"/>
  </r>
  <r>
    <x v="4047"/>
    <n v="41640096"/>
    <s v="OTHER COMMERCIAL SERVICE"/>
    <s v="04164009630430"/>
    <s v="(66) 0612828777"/>
    <s v="835081"/>
    <x v="8"/>
    <n v="42.056100000000001"/>
    <n v="1"/>
    <n v="0.11522219178082192"/>
    <m/>
    <m/>
    <n v="0"/>
    <x v="14"/>
    <n v="-42.056100000000001"/>
    <n v="-1"/>
  </r>
  <r>
    <x v="4048"/>
    <n v="6717655"/>
    <s v="HOTEL &amp; RESORT ( B )"/>
    <s v="0671765540303"/>
    <s v="(66) 0932182792"/>
    <s v="835081"/>
    <x v="8"/>
    <n v="42.056100000000001"/>
    <n v="1"/>
    <n v="0.11522219178082192"/>
    <m/>
    <m/>
    <n v="0"/>
    <x v="14"/>
    <n v="-42.056100000000001"/>
    <n v="-1"/>
  </r>
  <r>
    <x v="3035"/>
    <n v="6774919"/>
    <s v="OTHER COMMERCIAL SERVICE"/>
    <s v="00677491960430"/>
    <s v="(66) 0816726492"/>
    <s v="835081"/>
    <x v="8"/>
    <n v="42.056100000000001"/>
    <n v="1"/>
    <n v="0.11522219178082192"/>
    <m/>
    <m/>
    <n v="0"/>
    <x v="14"/>
    <n v="-42.056100000000001"/>
    <n v="-1"/>
  </r>
  <r>
    <x v="4049"/>
    <n v="41606094"/>
    <s v="HOTEL &amp; RESORT ( C )"/>
    <s v="04160609450302"/>
    <s v="(66) 0882602334"/>
    <s v="835081"/>
    <x v="8"/>
    <n v="42.056100000000001"/>
    <n v="1"/>
    <n v="0.11522219178082192"/>
    <m/>
    <m/>
    <n v="0"/>
    <x v="14"/>
    <n v="-42.056100000000001"/>
    <n v="-1"/>
  </r>
  <r>
    <x v="4050"/>
    <n v="17919086"/>
    <s v="INTERNET-NON FOOD RETAILER"/>
    <s v="01791908630725"/>
    <s v="(66) 0991989893"/>
    <s v="835081"/>
    <x v="8"/>
    <n v="42.056100000000001"/>
    <n v="1"/>
    <n v="0.11522219178082192"/>
    <m/>
    <m/>
    <n v="0"/>
    <x v="14"/>
    <n v="-42.056100000000001"/>
    <n v="-1"/>
  </r>
  <r>
    <x v="4051"/>
    <n v="6790627"/>
    <s v="MEDICAL STATION (HOSPITAL/CLINIC)"/>
    <s v="00679062731501"/>
    <s v="(66) 0616565228"/>
    <s v="835081"/>
    <x v="8"/>
    <n v="42.056100000000001"/>
    <n v="1"/>
    <n v="0.11522219178082192"/>
    <m/>
    <m/>
    <n v="0"/>
    <x v="14"/>
    <n v="-42.056100000000001"/>
    <n v="-1"/>
  </r>
  <r>
    <x v="1986"/>
    <n v="6752544"/>
    <s v="HOTEL &amp; RESORT ( C )"/>
    <s v="00675254410302"/>
    <s v="(66) 0896310313"/>
    <s v="835081"/>
    <x v="8"/>
    <n v="42.056100000000001"/>
    <n v="1"/>
    <n v="0.11522219178082192"/>
    <m/>
    <m/>
    <n v="0"/>
    <x v="14"/>
    <n v="-42.056100000000001"/>
    <n v="-1"/>
  </r>
  <r>
    <x v="4052"/>
    <n v="6790389"/>
    <s v="OTHER NON-FOOD SHOP"/>
    <s v="00679038950230"/>
    <s v="(66) 0625435731"/>
    <s v="835081"/>
    <x v="8"/>
    <n v="42.056100000000001"/>
    <n v="1"/>
    <n v="0.11522219178082192"/>
    <m/>
    <m/>
    <n v="0"/>
    <x v="14"/>
    <n v="-42.056100000000001"/>
    <n v="-1"/>
  </r>
  <r>
    <x v="4053"/>
    <n v="41632822"/>
    <s v="KOREAN FOOD"/>
    <s v="04163282212311"/>
    <s v="(66) 0633562646"/>
    <s v="835081"/>
    <x v="8"/>
    <n v="42.056100000000001"/>
    <n v="1"/>
    <n v="0.11522219178082192"/>
    <m/>
    <m/>
    <n v="0"/>
    <x v="14"/>
    <n v="-42.056100000000001"/>
    <n v="-1"/>
  </r>
  <r>
    <x v="4054"/>
    <n v="27905296"/>
    <s v="OTHER COMMERCIAL SERVICE"/>
    <s v="02790529670430"/>
    <s v="(66) 0861735168"/>
    <s v="835081"/>
    <x v="8"/>
    <n v="42.056100000000001"/>
    <n v="1"/>
    <n v="0.11522219178082192"/>
    <m/>
    <m/>
    <n v="0"/>
    <x v="14"/>
    <n v="-42.056100000000001"/>
    <n v="-1"/>
  </r>
  <r>
    <x v="3319"/>
    <n v="6785634"/>
    <s v="HOTEL &amp; RESORT ( B )"/>
    <s v="00678563480303"/>
    <s v="(66) 0610852888"/>
    <s v="835081"/>
    <x v="8"/>
    <n v="42.056100000000001"/>
    <n v="1"/>
    <n v="0.11522219178082192"/>
    <m/>
    <m/>
    <n v="0"/>
    <x v="14"/>
    <n v="-42.056100000000001"/>
    <n v="-1"/>
  </r>
  <r>
    <x v="4055"/>
    <n v="6772171"/>
    <s v="BAKERY SHOP"/>
    <s v="00677217190321"/>
    <s v="(66) 0903177809"/>
    <s v="835081"/>
    <x v="8"/>
    <n v="42.056100000000001"/>
    <n v="1"/>
    <n v="0.11522219178082192"/>
    <m/>
    <m/>
    <n v="0"/>
    <x v="14"/>
    <n v="-42.056100000000001"/>
    <n v="-1"/>
  </r>
  <r>
    <x v="4056"/>
    <n v="23798810"/>
    <s v="FROZEN/CHILL RETAIL SHOP"/>
    <s v="02379881050108"/>
    <s v="(66) 0644166388"/>
    <s v="835081"/>
    <x v="8"/>
    <n v="42.056100000000001"/>
    <n v="1"/>
    <n v="0.11522219178082192"/>
    <m/>
    <m/>
    <n v="0"/>
    <x v="14"/>
    <n v="-42.056100000000001"/>
    <n v="-1"/>
  </r>
  <r>
    <x v="4057"/>
    <n v="6770319"/>
    <s v="TRAVEL AGENT"/>
    <s v="00677031970408"/>
    <s v="(66) 0942347386"/>
    <s v="835081"/>
    <x v="8"/>
    <n v="42.056100000000001"/>
    <n v="1"/>
    <n v="0.11522219178082192"/>
    <m/>
    <m/>
    <n v="0"/>
    <x v="14"/>
    <n v="-42.056100000000001"/>
    <n v="-1"/>
  </r>
  <r>
    <x v="4058"/>
    <n v="6783147"/>
    <s v="THAI FOOD"/>
    <s v="00678314760306"/>
    <s v="(66) 0958045656"/>
    <s v="835081"/>
    <x v="8"/>
    <n v="42.056100000000001"/>
    <n v="1"/>
    <n v="0.11522219178082192"/>
    <m/>
    <m/>
    <n v="0"/>
    <x v="14"/>
    <n v="-42.056100000000001"/>
    <n v="-1"/>
  </r>
  <r>
    <x v="4059"/>
    <n v="6741450"/>
    <s v="OTHER COMMERCIAL SERVICE"/>
    <s v="00674145012430"/>
    <s v="(66) 0840735895"/>
    <s v="835081"/>
    <x v="8"/>
    <n v="42.056100000000001"/>
    <n v="1"/>
    <n v="0.11522219178082192"/>
    <m/>
    <m/>
    <n v="0"/>
    <x v="14"/>
    <n v="-42.056100000000001"/>
    <n v="-1"/>
  </r>
  <r>
    <x v="4060"/>
    <n v="41636907"/>
    <s v="OTHER COMMERCIAL SERVICE"/>
    <s v="04163690700430"/>
    <s v="(66) 0646654646"/>
    <s v="835081"/>
    <x v="8"/>
    <n v="42.056100000000001"/>
    <n v="1"/>
    <n v="0.11522219178082192"/>
    <m/>
    <m/>
    <n v="0"/>
    <x v="14"/>
    <n v="-42.056100000000001"/>
    <n v="-1"/>
  </r>
  <r>
    <x v="1509"/>
    <n v="41619220"/>
    <s v="PORK PAN/BARBECUE/SUKI"/>
    <s v="04161922000317"/>
    <s v="(66) 0819514392"/>
    <s v="835081"/>
    <x v="8"/>
    <n v="42.056100000000001"/>
    <n v="1"/>
    <n v="0.11522219178082192"/>
    <m/>
    <m/>
    <n v="0"/>
    <x v="14"/>
    <n v="-42.056100000000001"/>
    <n v="-1"/>
  </r>
  <r>
    <x v="4061"/>
    <n v="6730682"/>
    <s v="OTHER COMMERCIAL SERVICE"/>
    <s v="00673068210430"/>
    <s v="(66) 0816029999"/>
    <s v="835081"/>
    <x v="8"/>
    <n v="42.056100000000001"/>
    <n v="1"/>
    <n v="0.11522219178082192"/>
    <m/>
    <m/>
    <n v="0"/>
    <x v="14"/>
    <n v="-42.056100000000001"/>
    <n v="-1"/>
  </r>
  <r>
    <x v="2539"/>
    <n v="6732243"/>
    <s v="FACTORY/FARM"/>
    <s v="00673224320508"/>
    <s v="(66) 0958677653"/>
    <s v="835081"/>
    <x v="8"/>
    <n v="42.056100000000001"/>
    <n v="1"/>
    <n v="0.11522219178082192"/>
    <m/>
    <m/>
    <n v="0"/>
    <x v="14"/>
    <n v="-42.056100000000001"/>
    <n v="-1"/>
  </r>
  <r>
    <x v="1189"/>
    <n v="34538522"/>
    <s v="SUPERMARKET"/>
    <s v="03453852250107"/>
    <s v="(66) 0895558059"/>
    <s v="835081"/>
    <x v="8"/>
    <n v="42.056100000000001"/>
    <n v="1"/>
    <n v="0.11522219178082192"/>
    <m/>
    <m/>
    <n v="0"/>
    <x v="14"/>
    <n v="-42.056100000000001"/>
    <n v="-1"/>
  </r>
  <r>
    <x v="4062"/>
    <n v="6784756"/>
    <s v="Self-Regist: End-User"/>
    <s v="00678475611797"/>
    <s v="(66) 0971904181"/>
    <s v="835081"/>
    <x v="8"/>
    <n v="42.056100000000001"/>
    <n v="1"/>
    <n v="0.11522219178082192"/>
    <m/>
    <m/>
    <n v="0"/>
    <x v="14"/>
    <n v="-42.056100000000001"/>
    <n v="-1"/>
  </r>
  <r>
    <x v="4063"/>
    <n v="41629667"/>
    <s v="SMALL RETAIL SHOP/STALL"/>
    <s v="04162966790101"/>
    <s v="(66) 0907596970"/>
    <s v="835081"/>
    <x v="8"/>
    <n v="42.056100000000001"/>
    <n v="1"/>
    <n v="0.11522219178082192"/>
    <m/>
    <m/>
    <n v="0"/>
    <x v="14"/>
    <n v="-42.056100000000001"/>
    <n v="-1"/>
  </r>
  <r>
    <x v="4064"/>
    <n v="50025149"/>
    <s v="APARTMENT/DORMITORY"/>
    <s v="5002514990301"/>
    <s v="(66) 0898142445"/>
    <s v="835081"/>
    <x v="8"/>
    <n v="42.056100000000001"/>
    <n v="1"/>
    <n v="0.11522219178082192"/>
    <m/>
    <m/>
    <n v="0"/>
    <x v="14"/>
    <n v="-42.056100000000001"/>
    <n v="-1"/>
  </r>
  <r>
    <x v="653"/>
    <n v="6740296"/>
    <s v="VARIETY FOOD SHOP"/>
    <s v="00674029640318"/>
    <s v="(66) 0971599215"/>
    <s v="835081"/>
    <x v="8"/>
    <n v="42.056100000000001"/>
    <n v="1"/>
    <n v="0.11522219178082192"/>
    <m/>
    <m/>
    <n v="0"/>
    <x v="14"/>
    <n v="-42.056100000000001"/>
    <n v="-1"/>
  </r>
  <r>
    <x v="4065"/>
    <n v="6775755"/>
    <s v="Self-Regist: End-User"/>
    <s v="00677575560797"/>
    <s v="(66) 0817655467"/>
    <s v="835081"/>
    <x v="8"/>
    <n v="42.056100000000001"/>
    <n v="1"/>
    <n v="0.11522219178082192"/>
    <m/>
    <m/>
    <n v="0"/>
    <x v="14"/>
    <n v="-42.056100000000001"/>
    <n v="-1"/>
  </r>
  <r>
    <x v="4066"/>
    <n v="6174002"/>
    <s v="SMALL RETAIL SHOP/STALL"/>
    <s v="0617400290101"/>
    <s v="(66) 0895612151"/>
    <s v="835081"/>
    <x v="8"/>
    <n v="42.056100000000001"/>
    <n v="1"/>
    <n v="0.11522219178082192"/>
    <m/>
    <m/>
    <n v="0"/>
    <x v="14"/>
    <n v="-42.056100000000001"/>
    <n v="-1"/>
  </r>
  <r>
    <x v="2565"/>
    <n v="6772584"/>
    <s v="NON-PROFESSIONAL USER"/>
    <s v="00677258490706"/>
    <s v="(66) 0871793557"/>
    <s v="835081"/>
    <x v="8"/>
    <n v="42.056100000000001"/>
    <n v="1"/>
    <n v="0.11522219178082192"/>
    <m/>
    <m/>
    <n v="0"/>
    <x v="14"/>
    <n v="-42.056100000000001"/>
    <n v="-1"/>
  </r>
  <r>
    <x v="4067"/>
    <n v="6140450"/>
    <s v="BUTCHERY SHOP/STALL"/>
    <s v="0614045090103"/>
    <m/>
    <s v="835081"/>
    <x v="8"/>
    <n v="42.056100000000001"/>
    <n v="1"/>
    <n v="0.11522219178082192"/>
    <m/>
    <m/>
    <n v="0"/>
    <x v="14"/>
    <n v="-42.056100000000001"/>
    <n v="-1"/>
  </r>
  <r>
    <x v="4068"/>
    <n v="6166366"/>
    <s v="COFFEE/DRINKS/SNACK KIOSK"/>
    <s v="0616636611332"/>
    <s v="(66) 0816711336"/>
    <s v="835081"/>
    <x v="8"/>
    <n v="42.056100000000001"/>
    <n v="1"/>
    <n v="0.11522219178082192"/>
    <m/>
    <m/>
    <n v="0"/>
    <x v="14"/>
    <n v="-42.056100000000001"/>
    <n v="-1"/>
  </r>
  <r>
    <x v="3343"/>
    <n v="87044950"/>
    <s v="NON-PROFESSIONAL USER"/>
    <s v="08704495070706"/>
    <s v="(66) 0954920329"/>
    <s v="835081"/>
    <x v="8"/>
    <n v="42.056100000000001"/>
    <n v="1"/>
    <n v="0.11522219178082192"/>
    <m/>
    <m/>
    <n v="0"/>
    <x v="14"/>
    <n v="-42.056100000000001"/>
    <n v="-1"/>
  </r>
  <r>
    <x v="4069"/>
    <n v="6781997"/>
    <s v="NON-PROFESSIONAL USER"/>
    <s v="00678199711706"/>
    <s v="(66) 0909516263"/>
    <s v="835081"/>
    <x v="8"/>
    <n v="42.056100000000001"/>
    <n v="1"/>
    <n v="0.11522219178082192"/>
    <m/>
    <m/>
    <n v="0"/>
    <x v="14"/>
    <n v="-42.056100000000001"/>
    <n v="-1"/>
  </r>
  <r>
    <x v="4070"/>
    <n v="138013174"/>
    <s v="Self-Regist: End-User"/>
    <s v="13801317430797"/>
    <s v="(66) 0818822282"/>
    <s v="835081"/>
    <x v="8"/>
    <n v="42.056100000000001"/>
    <n v="1"/>
    <n v="0.11522219178082192"/>
    <m/>
    <m/>
    <n v="0"/>
    <x v="14"/>
    <n v="-42.056100000000001"/>
    <n v="-1"/>
  </r>
  <r>
    <x v="4071"/>
    <n v="6752275"/>
    <s v="OTHER FOOD KIOSK"/>
    <s v="00675227510331"/>
    <s v="(66) 0979938435"/>
    <s v="835081"/>
    <x v="8"/>
    <n v="42.056100000000001"/>
    <n v="1"/>
    <n v="0.11522219178082192"/>
    <m/>
    <m/>
    <n v="0"/>
    <x v="14"/>
    <n v="-42.056100000000001"/>
    <n v="-1"/>
  </r>
  <r>
    <x v="4072"/>
    <n v="6163336"/>
    <s v="BUTCHERY SHOP/STALL"/>
    <s v="0616333620103"/>
    <s v="(66) 0891916230"/>
    <s v="835081"/>
    <x v="8"/>
    <n v="42.056100000000001"/>
    <n v="1"/>
    <n v="0.11522219178082192"/>
    <m/>
    <m/>
    <n v="0"/>
    <x v="14"/>
    <n v="-42.056100000000001"/>
    <n v="-1"/>
  </r>
  <r>
    <x v="4073"/>
    <n v="41627924"/>
    <s v="NON-PROFESSIONAL USER"/>
    <s v="04162792490706"/>
    <s v="(66) 0647192954"/>
    <s v="835081"/>
    <x v="8"/>
    <n v="42.056100000000001"/>
    <n v="1"/>
    <n v="0.11522219178082192"/>
    <m/>
    <m/>
    <n v="0"/>
    <x v="14"/>
    <n v="-42.056100000000001"/>
    <n v="-1"/>
  </r>
  <r>
    <x v="2601"/>
    <n v="6763051"/>
    <s v="Self-Regist: End-User"/>
    <s v="00676305160797"/>
    <s v="(66) 0811639024"/>
    <s v="835081"/>
    <x v="8"/>
    <n v="42.056100000000001"/>
    <n v="1"/>
    <n v="0.11522219178082192"/>
    <m/>
    <m/>
    <n v="0"/>
    <x v="14"/>
    <n v="-42.056100000000001"/>
    <n v="-1"/>
  </r>
  <r>
    <x v="4074"/>
    <n v="6750650"/>
    <s v="NON-PROFESSIONAL USER"/>
    <s v="00675065080706"/>
    <s v="(66) 0646951552"/>
    <s v="835081"/>
    <x v="8"/>
    <n v="42.056100000000001"/>
    <n v="1"/>
    <n v="0.11522219178082192"/>
    <m/>
    <m/>
    <n v="0"/>
    <x v="14"/>
    <n v="-42.056100000000001"/>
    <n v="-1"/>
  </r>
  <r>
    <x v="4075"/>
    <n v="6155917"/>
    <s v="NOODLE FOOD KIOSK"/>
    <s v="0615591732320"/>
    <s v="(66) 0899992249"/>
    <s v="835081"/>
    <x v="8"/>
    <n v="42.056100000000001"/>
    <n v="1"/>
    <n v="0.11522219178082192"/>
    <m/>
    <m/>
    <n v="0"/>
    <x v="14"/>
    <n v="-42.056100000000001"/>
    <n v="-1"/>
  </r>
  <r>
    <x v="4076"/>
    <n v="6166584"/>
    <s v="THAI SPECIAL FOOD SHOP"/>
    <s v="0616658400327"/>
    <s v="(66) 0894349303"/>
    <s v="835081"/>
    <x v="8"/>
    <n v="42.056100000000001"/>
    <n v="1"/>
    <n v="0.11522219178082192"/>
    <m/>
    <m/>
    <n v="0"/>
    <x v="14"/>
    <n v="-42.056100000000001"/>
    <n v="-1"/>
  </r>
  <r>
    <x v="2603"/>
    <n v="6138204"/>
    <s v="SMALL RETAIL SHOP/STALL"/>
    <s v="0613820411101"/>
    <s v="(66) 0861931699"/>
    <s v="835081"/>
    <x v="8"/>
    <n v="42.056100000000001"/>
    <n v="1"/>
    <n v="0.11522219178082192"/>
    <m/>
    <m/>
    <n v="0"/>
    <x v="14"/>
    <n v="-42.056100000000001"/>
    <n v="-1"/>
  </r>
  <r>
    <x v="4077"/>
    <n v="6785742"/>
    <s v="Self-Regist: End-User"/>
    <s v="00678574200797"/>
    <s v="(66) 0876611705"/>
    <s v="835081"/>
    <x v="8"/>
    <n v="42.056100000000001"/>
    <n v="1"/>
    <n v="0.11522219178082192"/>
    <m/>
    <m/>
    <n v="0"/>
    <x v="14"/>
    <n v="-42.056100000000001"/>
    <n v="-1"/>
  </r>
  <r>
    <x v="2606"/>
    <n v="34002108"/>
    <s v="VARIETY FOOD SHOP"/>
    <s v="03400210801318"/>
    <s v="(66) 0979342344"/>
    <s v="835081"/>
    <x v="8"/>
    <n v="42.056100000000001"/>
    <n v="1"/>
    <n v="0.11522219178082192"/>
    <m/>
    <m/>
    <n v="0"/>
    <x v="14"/>
    <n v="-42.056100000000001"/>
    <n v="-1"/>
  </r>
  <r>
    <x v="4078"/>
    <n v="6768384"/>
    <s v="NON-PROFESSIONAL USER"/>
    <s v="00676838460706"/>
    <s v="(66) 0927024114"/>
    <s v="835081"/>
    <x v="8"/>
    <n v="42.056100000000001"/>
    <n v="1"/>
    <n v="0.11522219178082192"/>
    <m/>
    <m/>
    <n v="0"/>
    <x v="14"/>
    <n v="-42.056100000000001"/>
    <n v="-1"/>
  </r>
  <r>
    <x v="2610"/>
    <n v="6742923"/>
    <s v="Self-Regist: End-User"/>
    <s v="00674292330797"/>
    <s v="(66) 0895583687"/>
    <s v="835081"/>
    <x v="8"/>
    <n v="42.056100000000001"/>
    <n v="1"/>
    <n v="0.11522219178082192"/>
    <m/>
    <m/>
    <n v="0"/>
    <x v="14"/>
    <n v="-42.056100000000001"/>
    <n v="-1"/>
  </r>
  <r>
    <x v="4079"/>
    <n v="6786410"/>
    <s v="NON-PROFESSIONAL USER"/>
    <s v="00678641060706"/>
    <s v="(66) 0836826359"/>
    <s v="835081"/>
    <x v="8"/>
    <n v="42.056100000000001"/>
    <n v="1"/>
    <n v="0.11522219178082192"/>
    <m/>
    <m/>
    <n v="0"/>
    <x v="14"/>
    <n v="-42.056100000000001"/>
    <n v="-1"/>
  </r>
  <r>
    <x v="376"/>
    <n v="6792174"/>
    <s v="Self-Regist: End-User"/>
    <s v="00679217411797"/>
    <s v="(66) 0835656309"/>
    <s v="835081"/>
    <x v="8"/>
    <n v="42.056100000000001"/>
    <n v="1"/>
    <n v="0.11522219178082192"/>
    <m/>
    <m/>
    <n v="0"/>
    <x v="14"/>
    <n v="-42.056100000000001"/>
    <n v="-1"/>
  </r>
  <r>
    <x v="4080"/>
    <n v="108008892"/>
    <s v="NON-PROFESSIONAL USER"/>
    <s v="10800889200706"/>
    <s v="(66) 0898865284"/>
    <s v="835081"/>
    <x v="8"/>
    <n v="42.056100000000001"/>
    <n v="1"/>
    <n v="0.11522219178082192"/>
    <m/>
    <m/>
    <n v="0"/>
    <x v="14"/>
    <n v="-42.056100000000001"/>
    <n v="-1"/>
  </r>
  <r>
    <x v="4081"/>
    <n v="6752949"/>
    <s v="NON-PROFESSIONAL USER"/>
    <s v="00675294930706"/>
    <s v="(66) 0989894662"/>
    <s v="835081"/>
    <x v="8"/>
    <n v="42.056100000000001"/>
    <n v="1"/>
    <n v="0.11522219178082192"/>
    <m/>
    <m/>
    <n v="0"/>
    <x v="14"/>
    <n v="-42.056100000000001"/>
    <n v="-1"/>
  </r>
  <r>
    <x v="4082"/>
    <n v="120048084"/>
    <s v="Self-Regist: End-User"/>
    <s v="12004808410797"/>
    <s v="(66) 0800641620"/>
    <s v="835081"/>
    <x v="8"/>
    <n v="42.056100000000001"/>
    <n v="1"/>
    <n v="0.11522219178082192"/>
    <m/>
    <m/>
    <n v="0"/>
    <x v="14"/>
    <n v="-42.056100000000001"/>
    <n v="-1"/>
  </r>
  <r>
    <x v="4083"/>
    <n v="6775225"/>
    <s v="SMALL RETAIL SHOP/STALL"/>
    <s v="00677522520101"/>
    <s v="(66) 0891516991"/>
    <s v="835081"/>
    <x v="8"/>
    <n v="42.056100000000001"/>
    <n v="1"/>
    <n v="0.11522219178082192"/>
    <m/>
    <m/>
    <n v="0"/>
    <x v="14"/>
    <n v="-42.056100000000001"/>
    <n v="-1"/>
  </r>
  <r>
    <x v="3056"/>
    <n v="6724771"/>
    <s v="SMALL RETAIL SHOP/STALL"/>
    <s v="00672477150101"/>
    <s v="(66) 0846150367"/>
    <s v="835081"/>
    <x v="8"/>
    <n v="42.056100000000001"/>
    <n v="1"/>
    <n v="0.11522219178082192"/>
    <m/>
    <m/>
    <n v="0"/>
    <x v="14"/>
    <n v="-42.056100000000001"/>
    <n v="-1"/>
  </r>
  <r>
    <x v="4084"/>
    <n v="6165715"/>
    <s v="SCHOOL/COLLEGE"/>
    <s v="0616571510509"/>
    <s v="(66) 0819501125"/>
    <s v="835081"/>
    <x v="8"/>
    <n v="42.056100000000001"/>
    <n v="1"/>
    <n v="0.11522219178082192"/>
    <m/>
    <m/>
    <n v="0"/>
    <x v="14"/>
    <n v="-42.056100000000001"/>
    <n v="-1"/>
  </r>
  <r>
    <x v="4085"/>
    <n v="41637204"/>
    <s v="NON-PROFESSIONAL USER"/>
    <s v="04163720460706"/>
    <s v="(66) 0869179989"/>
    <s v="835081"/>
    <x v="8"/>
    <n v="42.056100000000001"/>
    <n v="1"/>
    <n v="0.11522219178082192"/>
    <m/>
    <m/>
    <n v="0"/>
    <x v="14"/>
    <n v="-42.056100000000001"/>
    <n v="-1"/>
  </r>
  <r>
    <x v="4086"/>
    <n v="6719923"/>
    <s v="NON-PROFESSIONAL USER"/>
    <s v="0671992320706"/>
    <s v="(66) 0857097713"/>
    <s v="835081"/>
    <x v="8"/>
    <n v="42.056100000000001"/>
    <n v="1"/>
    <n v="0.11522219178082192"/>
    <m/>
    <m/>
    <n v="0"/>
    <x v="14"/>
    <n v="-42.056100000000001"/>
    <n v="-1"/>
  </r>
  <r>
    <x v="3375"/>
    <n v="17903952"/>
    <s v="THAI NORTHEASTERN FOOD"/>
    <s v="01790395251106"/>
    <s v="(66) 0863662193"/>
    <s v="835081"/>
    <x v="8"/>
    <n v="42.056100000000001"/>
    <n v="1"/>
    <n v="0.11522219178082192"/>
    <m/>
    <m/>
    <n v="0"/>
    <x v="14"/>
    <n v="-42.056100000000001"/>
    <n v="-1"/>
  </r>
  <r>
    <x v="4087"/>
    <n v="6763282"/>
    <s v="Self-Regist: End-User"/>
    <s v="00676328290797"/>
    <s v="(66) 0871931177"/>
    <s v="835081"/>
    <x v="8"/>
    <n v="42.056100000000001"/>
    <n v="1"/>
    <n v="0.11522219178082192"/>
    <m/>
    <m/>
    <n v="0"/>
    <x v="14"/>
    <n v="-42.056100000000001"/>
    <n v="-1"/>
  </r>
  <r>
    <x v="4088"/>
    <n v="6794822"/>
    <s v="Self-Regist: End-User"/>
    <s v="00679482290797"/>
    <s v="(66) 0848095227"/>
    <s v="835081"/>
    <x v="8"/>
    <n v="42.056100000000001"/>
    <n v="1"/>
    <n v="0.11522219178082192"/>
    <m/>
    <m/>
    <n v="0"/>
    <x v="14"/>
    <n v="-42.056100000000001"/>
    <n v="-1"/>
  </r>
  <r>
    <x v="4089"/>
    <n v="6749280"/>
    <s v="Self-Regist: End-User"/>
    <s v="00674928030797"/>
    <s v="(66) 0841742921"/>
    <s v="835081"/>
    <x v="8"/>
    <n v="42.056100000000001"/>
    <n v="1"/>
    <n v="0.11522219178082192"/>
    <m/>
    <m/>
    <n v="0"/>
    <x v="14"/>
    <n v="-42.056100000000001"/>
    <n v="-1"/>
  </r>
  <r>
    <x v="4090"/>
    <n v="6137655"/>
    <s v="DRUGS STORE"/>
    <s v="0613765530104"/>
    <s v="(66) 0932459853"/>
    <s v="835081"/>
    <x v="8"/>
    <n v="42.056100000000001"/>
    <n v="1"/>
    <n v="0.11522219178082192"/>
    <m/>
    <m/>
    <n v="0"/>
    <x v="14"/>
    <n v="-42.056100000000001"/>
    <n v="-1"/>
  </r>
  <r>
    <x v="4091"/>
    <n v="6763648"/>
    <s v="Self-Regist: End-User"/>
    <s v="00676364890797"/>
    <s v="(66) 0987941588"/>
    <s v="835081"/>
    <x v="8"/>
    <n v="42.056100000000001"/>
    <n v="1"/>
    <n v="0.11522219178082192"/>
    <m/>
    <m/>
    <n v="0"/>
    <x v="14"/>
    <n v="-42.056100000000001"/>
    <n v="-1"/>
  </r>
  <r>
    <x v="4092"/>
    <n v="6779887"/>
    <s v="JAPANESE FOOD"/>
    <s v="00677988701310"/>
    <s v="(66) 0612342888"/>
    <s v="835081"/>
    <x v="8"/>
    <n v="42.056100000000001"/>
    <n v="1"/>
    <n v="0.11522219178082192"/>
    <m/>
    <m/>
    <n v="0"/>
    <x v="14"/>
    <n v="-42.056100000000001"/>
    <n v="-1"/>
  </r>
  <r>
    <x v="4093"/>
    <n v="6071399"/>
    <s v="MEDICAL STATION (HOSPITAL/CLINIC)"/>
    <s v="0607139970501"/>
    <m/>
    <s v="835081"/>
    <x v="8"/>
    <n v="42.056100000000001"/>
    <n v="1"/>
    <n v="0.11522219178082192"/>
    <m/>
    <m/>
    <n v="0"/>
    <x v="14"/>
    <n v="-42.056100000000001"/>
    <n v="-1"/>
  </r>
  <r>
    <x v="4094"/>
    <n v="50521465"/>
    <s v="OTHER STREET FOOD SHOP"/>
    <s v="05052146540328"/>
    <s v="(66) 0638041823"/>
    <s v="835081"/>
    <x v="8"/>
    <n v="42.056100000000001"/>
    <n v="1"/>
    <n v="0.11522219178082192"/>
    <m/>
    <m/>
    <n v="0"/>
    <x v="14"/>
    <n v="-42.056100000000001"/>
    <n v="-1"/>
  </r>
  <r>
    <x v="4095"/>
    <n v="41000011"/>
    <s v="SMALL RETAIL SHOP/STALL"/>
    <s v="4100001130101"/>
    <s v="(66) 0867282479"/>
    <s v="835081"/>
    <x v="8"/>
    <n v="42.056100000000001"/>
    <n v="1"/>
    <n v="0.11522219178082192"/>
    <m/>
    <m/>
    <n v="0"/>
    <x v="14"/>
    <n v="-42.056100000000001"/>
    <n v="-1"/>
  </r>
  <r>
    <x v="4096"/>
    <n v="6785571"/>
    <s v="THAI FOOD"/>
    <s v="00678557111306"/>
    <s v="(66) 0863369919"/>
    <s v="835081"/>
    <x v="8"/>
    <n v="42.056100000000001"/>
    <n v="1"/>
    <n v="0.11522219178082192"/>
    <m/>
    <m/>
    <n v="0"/>
    <x v="14"/>
    <n v="-42.056100000000001"/>
    <n v="-1"/>
  </r>
  <r>
    <x v="4097"/>
    <n v="6734785"/>
    <s v="FOUNDATION/ASSOCIATION/ROTARY"/>
    <s v="00673478560505"/>
    <s v="(66) 0819920774"/>
    <s v="835081"/>
    <x v="8"/>
    <n v="42.056100000000001"/>
    <n v="1"/>
    <n v="0.11522219178082192"/>
    <m/>
    <m/>
    <n v="0"/>
    <x v="14"/>
    <n v="-42.056100000000001"/>
    <n v="-1"/>
  </r>
  <r>
    <x v="4098"/>
    <n v="41631074"/>
    <s v="NON-PROFESSIONAL USER"/>
    <s v="04163107411706"/>
    <s v="(66) 0949614441"/>
    <s v="835081"/>
    <x v="8"/>
    <n v="42.056100000000001"/>
    <n v="1"/>
    <n v="0.11522219178082192"/>
    <m/>
    <m/>
    <n v="0"/>
    <x v="14"/>
    <n v="-42.056100000000001"/>
    <n v="-1"/>
  </r>
  <r>
    <x v="4099"/>
    <n v="87031641"/>
    <s v="NON-PROFESSIONAL USER"/>
    <s v="08703164130706"/>
    <s v="(66) 0812892382"/>
    <s v="835081"/>
    <x v="8"/>
    <n v="42.056100000000001"/>
    <n v="1"/>
    <n v="0.11522219178082192"/>
    <m/>
    <m/>
    <n v="0"/>
    <x v="14"/>
    <n v="-42.056100000000001"/>
    <n v="-1"/>
  </r>
  <r>
    <x v="4100"/>
    <n v="50531770"/>
    <s v="NON-PROFESSIONAL USER"/>
    <s v="05053177040706"/>
    <s v="(66) 0896310245"/>
    <s v="835081"/>
    <x v="8"/>
    <n v="42.056100000000001"/>
    <n v="1"/>
    <n v="0.11522219178082192"/>
    <m/>
    <m/>
    <n v="0"/>
    <x v="14"/>
    <n v="-42.056100000000001"/>
    <n v="-1"/>
  </r>
  <r>
    <x v="4101"/>
    <n v="6110437"/>
    <s v="VARIETY FOOD SHOP"/>
    <s v="0611043710318"/>
    <s v="(66) 0827626873"/>
    <s v="835081"/>
    <x v="8"/>
    <n v="42.056100000000001"/>
    <n v="1"/>
    <n v="0.11522219178082192"/>
    <m/>
    <m/>
    <n v="0"/>
    <x v="14"/>
    <n v="-42.056100000000001"/>
    <n v="-1"/>
  </r>
  <r>
    <x v="4102"/>
    <n v="100002090"/>
    <s v="OTHER NON-FOOD SHOP"/>
    <s v="10000209060230"/>
    <s v="(66) 0831535832"/>
    <s v="835081"/>
    <x v="8"/>
    <n v="42.056100000000001"/>
    <n v="1"/>
    <n v="0.11522219178082192"/>
    <m/>
    <m/>
    <n v="0"/>
    <x v="14"/>
    <n v="-42.056100000000001"/>
    <n v="-1"/>
  </r>
  <r>
    <x v="4103"/>
    <n v="167006966"/>
    <s v="Self-Regist: End-User"/>
    <s v="16700696600797"/>
    <s v="(66) 0801238616"/>
    <s v="835081"/>
    <x v="8"/>
    <n v="42.056100000000001"/>
    <n v="1"/>
    <n v="0.11522219178082192"/>
    <m/>
    <m/>
    <n v="0"/>
    <x v="14"/>
    <n v="-42.056100000000001"/>
    <n v="-1"/>
  </r>
  <r>
    <x v="4104"/>
    <n v="6601473"/>
    <s v="NON-PROFESSIONAL USER"/>
    <s v="0660147321706"/>
    <s v="(66) 0810212246"/>
    <s v="835081"/>
    <x v="8"/>
    <n v="42.056100000000001"/>
    <n v="1"/>
    <n v="0.11522219178082192"/>
    <m/>
    <m/>
    <n v="0"/>
    <x v="14"/>
    <n v="-42.056100000000001"/>
    <n v="-1"/>
  </r>
  <r>
    <x v="4105"/>
    <n v="6769089"/>
    <s v="BUTCHERY SHOP/STALL"/>
    <s v="00676908910103"/>
    <s v="(66) 0992377722"/>
    <s v="835081"/>
    <x v="8"/>
    <n v="42.056100000000001"/>
    <n v="1"/>
    <n v="0.11522219178082192"/>
    <m/>
    <m/>
    <n v="0"/>
    <x v="14"/>
    <n v="-42.056100000000001"/>
    <n v="-1"/>
  </r>
  <r>
    <x v="2652"/>
    <n v="6158707"/>
    <s v="SMALL RETAIL SHOP/STALL"/>
    <s v="0615870730101"/>
    <s v="(66) 0839709169"/>
    <s v="835081"/>
    <x v="8"/>
    <n v="42.056100000000001"/>
    <n v="1"/>
    <n v="0.11522219178082192"/>
    <m/>
    <m/>
    <n v="0"/>
    <x v="14"/>
    <n v="-42.056100000000001"/>
    <n v="-1"/>
  </r>
  <r>
    <x v="4106"/>
    <n v="6773060"/>
    <s v="NON-PROFESSIONAL USER"/>
    <s v="00677306030706"/>
    <s v="(66) 0807692112"/>
    <s v="835081"/>
    <x v="8"/>
    <n v="42.056100000000001"/>
    <n v="1"/>
    <n v="0.11522219178082192"/>
    <m/>
    <m/>
    <n v="0"/>
    <x v="14"/>
    <n v="-42.056100000000001"/>
    <n v="-1"/>
  </r>
  <r>
    <x v="4107"/>
    <n v="50021085"/>
    <s v="SMALL RETAIL SHOP/STALL"/>
    <s v="5002108510101"/>
    <s v="(66) 0896712941"/>
    <s v="835081"/>
    <x v="8"/>
    <n v="42.056100000000001"/>
    <n v="1"/>
    <n v="0.11522219178082192"/>
    <m/>
    <m/>
    <n v="0"/>
    <x v="14"/>
    <n v="-42.056100000000001"/>
    <n v="-1"/>
  </r>
  <r>
    <x v="4108"/>
    <n v="6740250"/>
    <s v="SMALL RETAIL SHOP/STALL"/>
    <s v="00674025030101"/>
    <s v="(66) 0643201820"/>
    <s v="835081"/>
    <x v="8"/>
    <n v="42.056100000000001"/>
    <n v="1"/>
    <n v="0.11522219178082192"/>
    <m/>
    <m/>
    <n v="0"/>
    <x v="14"/>
    <n v="-42.056100000000001"/>
    <n v="-1"/>
  </r>
  <r>
    <x v="4109"/>
    <n v="6735408"/>
    <s v="VARIETY FOOD SHOP"/>
    <s v="00673540870318"/>
    <s v="(66) 0658577144"/>
    <s v="835081"/>
    <x v="8"/>
    <n v="42.056100000000001"/>
    <n v="1"/>
    <n v="0.11522219178082192"/>
    <m/>
    <m/>
    <n v="0"/>
    <x v="14"/>
    <n v="-42.056100000000001"/>
    <n v="-1"/>
  </r>
  <r>
    <x v="1645"/>
    <n v="3717189"/>
    <s v="INTERNET-CHANNEL END-USER"/>
    <s v="00371718990710"/>
    <s v="(66) 0887968850"/>
    <s v="835081"/>
    <x v="8"/>
    <n v="42.056100000000001"/>
    <n v="1"/>
    <n v="0.11522219178082192"/>
    <m/>
    <m/>
    <n v="0"/>
    <x v="14"/>
    <n v="-42.056100000000001"/>
    <n v="-1"/>
  </r>
  <r>
    <x v="4110"/>
    <n v="6790892"/>
    <s v="NON-PROFESSIONAL USER"/>
    <s v="00679089220706"/>
    <s v="(66) 0908982182"/>
    <s v="835081"/>
    <x v="8"/>
    <n v="42.056100000000001"/>
    <n v="1"/>
    <n v="0.11522219178082192"/>
    <m/>
    <m/>
    <n v="0"/>
    <x v="14"/>
    <n v="-42.056100000000001"/>
    <n v="-1"/>
  </r>
  <r>
    <x v="4111"/>
    <n v="6758414"/>
    <s v="SMALL RETAIL SHOP/STALL"/>
    <s v="00675841490101"/>
    <s v="(66) 0954467923"/>
    <s v="835081"/>
    <x v="8"/>
    <n v="42.056100000000001"/>
    <n v="1"/>
    <n v="0.11522219178082192"/>
    <m/>
    <m/>
    <n v="0"/>
    <x v="14"/>
    <n v="-42.056100000000001"/>
    <n v="-1"/>
  </r>
  <r>
    <x v="4112"/>
    <n v="6718998"/>
    <s v="NON-PROFESSIONAL USER"/>
    <s v="0671899860706"/>
    <s v="(66) 0818300149"/>
    <s v="835081"/>
    <x v="8"/>
    <n v="42.056100000000001"/>
    <n v="1"/>
    <n v="0.11522219178082192"/>
    <m/>
    <m/>
    <n v="0"/>
    <x v="14"/>
    <n v="-42.056100000000001"/>
    <n v="-1"/>
  </r>
  <r>
    <x v="1432"/>
    <n v="6000739"/>
    <s v="SMALL RETAIL SHOP/STALL"/>
    <s v="0600073923101"/>
    <s v="(66) 0818815184"/>
    <s v="835081"/>
    <x v="8"/>
    <n v="42.056100000000001"/>
    <n v="1"/>
    <n v="0.11522219178082192"/>
    <m/>
    <m/>
    <n v="0"/>
    <x v="14"/>
    <n v="-42.056100000000001"/>
    <n v="-1"/>
  </r>
  <r>
    <x v="4113"/>
    <n v="6780102"/>
    <s v="NON-PROFESSIONAL USER"/>
    <s v="00678010210706"/>
    <s v="(66) 0856172564"/>
    <s v="835081"/>
    <x v="8"/>
    <n v="42.056100000000001"/>
    <n v="1"/>
    <n v="0.11522219178082192"/>
    <m/>
    <m/>
    <n v="0"/>
    <x v="14"/>
    <n v="-42.056100000000001"/>
    <n v="-1"/>
  </r>
  <r>
    <x v="4114"/>
    <n v="50018387"/>
    <s v="NON-PROFESSIONAL USER"/>
    <s v="5001838720706"/>
    <s v="(66) 0817240131"/>
    <s v="835081"/>
    <x v="8"/>
    <n v="42.056100000000001"/>
    <n v="1"/>
    <n v="0.11522219178082192"/>
    <m/>
    <m/>
    <n v="0"/>
    <x v="14"/>
    <n v="-42.056100000000001"/>
    <n v="-1"/>
  </r>
  <r>
    <x v="4115"/>
    <n v="6770531"/>
    <s v="SMALL RETAIL SHOP/STALL"/>
    <s v="00677053110101"/>
    <s v="(66) 0910725524"/>
    <s v="835081"/>
    <x v="8"/>
    <n v="42.056100000000001"/>
    <n v="1"/>
    <n v="0.11522219178082192"/>
    <m/>
    <m/>
    <n v="0"/>
    <x v="14"/>
    <n v="-42.056100000000001"/>
    <n v="-1"/>
  </r>
  <r>
    <x v="4116"/>
    <n v="6740550"/>
    <s v="OTHER ASIAN FOOD"/>
    <s v="00674055070326"/>
    <s v="(66) 0835784162"/>
    <s v="835081"/>
    <x v="8"/>
    <n v="42.056100000000001"/>
    <n v="1"/>
    <n v="0.11522219178082192"/>
    <m/>
    <m/>
    <n v="0"/>
    <x v="14"/>
    <n v="-42.056100000000001"/>
    <n v="-1"/>
  </r>
  <r>
    <x v="1350"/>
    <n v="41647139"/>
    <s v="VARIETY FOOD SHOP"/>
    <s v="04164713920318"/>
    <s v="(66) 0646964192"/>
    <s v="835081"/>
    <x v="8"/>
    <n v="42.056100000000001"/>
    <n v="1"/>
    <n v="0.11522219178082192"/>
    <m/>
    <m/>
    <n v="0"/>
    <x v="14"/>
    <n v="-42.056100000000001"/>
    <n v="-1"/>
  </r>
  <r>
    <x v="4117"/>
    <n v="6175193"/>
    <s v="DRUGS STORE"/>
    <s v="0617519340104"/>
    <s v="(66) 0088268177"/>
    <s v="835081"/>
    <x v="8"/>
    <n v="42.056100000000001"/>
    <n v="1"/>
    <n v="0.11522219178082192"/>
    <m/>
    <m/>
    <n v="0"/>
    <x v="14"/>
    <n v="-42.056100000000001"/>
    <n v="-1"/>
  </r>
  <r>
    <x v="4118"/>
    <n v="6735131"/>
    <s v="NOODLE FOOD SHOP"/>
    <s v="00673513150319"/>
    <s v="(66) 0993877111"/>
    <s v="835081"/>
    <x v="8"/>
    <n v="42.056100000000001"/>
    <n v="1"/>
    <n v="0.11522219178082192"/>
    <m/>
    <m/>
    <n v="0"/>
    <x v="14"/>
    <n v="-42.056100000000001"/>
    <n v="-1"/>
  </r>
  <r>
    <x v="4119"/>
    <n v="6629432"/>
    <s v="SMALL RETAIL SHOP/STALL"/>
    <s v="0662943232101"/>
    <s v="(66) 0987487692"/>
    <s v="835081"/>
    <x v="8"/>
    <n v="42.056100000000001"/>
    <n v="1"/>
    <n v="0.11522219178082192"/>
    <m/>
    <m/>
    <n v="0"/>
    <x v="14"/>
    <n v="-42.056100000000001"/>
    <n v="-1"/>
  </r>
  <r>
    <x v="4120"/>
    <n v="6774289"/>
    <s v="NOODLE FOOD SHOP"/>
    <s v="00677428911319"/>
    <s v="(66) 0827151187"/>
    <s v="835081"/>
    <x v="8"/>
    <n v="42.056100000000001"/>
    <n v="1"/>
    <n v="0.11522219178082192"/>
    <m/>
    <m/>
    <n v="0"/>
    <x v="14"/>
    <n v="-42.056100000000001"/>
    <n v="-1"/>
  </r>
  <r>
    <x v="446"/>
    <n v="6760429"/>
    <s v="THAI FOOD"/>
    <s v="00676042990306"/>
    <s v="(66) 0641595621"/>
    <s v="835081"/>
    <x v="8"/>
    <n v="42.056100000000001"/>
    <n v="1"/>
    <n v="0.11522219178082192"/>
    <m/>
    <m/>
    <n v="0"/>
    <x v="14"/>
    <n v="-42.056100000000001"/>
    <n v="-1"/>
  </r>
  <r>
    <x v="4121"/>
    <n v="6789498"/>
    <s v="SMALL RETAIL SHOP/STALL"/>
    <s v="00678949830101"/>
    <s v="(66) 0840879544"/>
    <s v="835081"/>
    <x v="8"/>
    <n v="42.056100000000001"/>
    <n v="1"/>
    <n v="0.11522219178082192"/>
    <m/>
    <m/>
    <n v="0"/>
    <x v="14"/>
    <n v="-42.056100000000001"/>
    <n v="-1"/>
  </r>
  <r>
    <x v="4122"/>
    <n v="34535323"/>
    <s v="SMALL RETAIL SHOP/STALL"/>
    <s v="03453532320101"/>
    <s v="(66) 0636288283"/>
    <s v="835081"/>
    <x v="8"/>
    <n v="42.056100000000001"/>
    <n v="1"/>
    <n v="0.11522219178082192"/>
    <m/>
    <m/>
    <n v="0"/>
    <x v="14"/>
    <n v="-42.056100000000001"/>
    <n v="-1"/>
  </r>
  <r>
    <x v="4123"/>
    <n v="6172660"/>
    <s v="OTHER NON-FOOD SHOP"/>
    <s v="0617266010230"/>
    <s v="(66) 0814741861"/>
    <s v="835081"/>
    <x v="8"/>
    <n v="42.056100000000001"/>
    <n v="1"/>
    <n v="0.11522219178082192"/>
    <m/>
    <m/>
    <n v="0"/>
    <x v="14"/>
    <n v="-42.056100000000001"/>
    <n v="-1"/>
  </r>
  <r>
    <x v="4124"/>
    <n v="27899116"/>
    <s v="OTHER ASIAN FOOD"/>
    <s v="02789911650326"/>
    <s v="(66) 0857309084"/>
    <s v="835081"/>
    <x v="8"/>
    <n v="42.056100000000001"/>
    <n v="1"/>
    <n v="0.11522219178082192"/>
    <m/>
    <m/>
    <n v="0"/>
    <x v="14"/>
    <n v="-42.056100000000001"/>
    <n v="-1"/>
  </r>
  <r>
    <x v="4125"/>
    <n v="41644217"/>
    <s v="SMALL RETAIL SHOP/STALL"/>
    <s v="04164421780101"/>
    <s v="(66) 0956878054"/>
    <s v="835081"/>
    <x v="8"/>
    <n v="42.056100000000001"/>
    <n v="1"/>
    <n v="0.11522219178082192"/>
    <m/>
    <m/>
    <n v="0"/>
    <x v="14"/>
    <n v="-42.056100000000001"/>
    <n v="-1"/>
  </r>
  <r>
    <x v="4126"/>
    <n v="50525620"/>
    <s v="VARIETY FOOD SHOP"/>
    <s v="05052562070318"/>
    <s v="(66) 0642631266"/>
    <s v="835081"/>
    <x v="8"/>
    <n v="42.056100000000001"/>
    <n v="1"/>
    <n v="0.11522219178082192"/>
    <m/>
    <m/>
    <n v="0"/>
    <x v="14"/>
    <n v="-42.056100000000001"/>
    <n v="-1"/>
  </r>
  <r>
    <x v="4127"/>
    <n v="6024730"/>
    <s v="OFFICE (GOVERNMENT SECTOR)"/>
    <s v="0602473072503"/>
    <s v="(66) 0834806657"/>
    <s v="835081"/>
    <x v="8"/>
    <n v="42.056100000000001"/>
    <n v="1"/>
    <n v="0.11522219178082192"/>
    <m/>
    <m/>
    <n v="0"/>
    <x v="14"/>
    <n v="-42.056100000000001"/>
    <n v="-1"/>
  </r>
  <r>
    <x v="4128"/>
    <n v="6768863"/>
    <s v="NON-PROFESSIONAL USER"/>
    <s v="00676886390706"/>
    <s v="(66) 0845568045"/>
    <s v="835081"/>
    <x v="8"/>
    <n v="42.056100000000001"/>
    <n v="1"/>
    <n v="0.11522219178082192"/>
    <m/>
    <m/>
    <n v="0"/>
    <x v="14"/>
    <n v="-42.056100000000001"/>
    <n v="-1"/>
  </r>
  <r>
    <x v="4129"/>
    <n v="9145693"/>
    <s v="SMALL RETAIL SHOP/STALL"/>
    <s v="0914569320101"/>
    <s v="(66) 0895975341"/>
    <s v="835081"/>
    <x v="8"/>
    <n v="42.056100000000001"/>
    <n v="1"/>
    <n v="0.11522219178082192"/>
    <m/>
    <m/>
    <n v="0"/>
    <x v="14"/>
    <n v="-42.056100000000001"/>
    <n v="-1"/>
  </r>
  <r>
    <x v="4130"/>
    <n v="41645123"/>
    <s v="NON-PROFESSIONAL USER"/>
    <s v="04164512310706"/>
    <s v="(66) 0863596867"/>
    <s v="835081"/>
    <x v="8"/>
    <n v="42.056100000000001"/>
    <n v="1"/>
    <n v="0.11522219178082192"/>
    <m/>
    <m/>
    <n v="0"/>
    <x v="14"/>
    <n v="-42.056100000000001"/>
    <n v="-1"/>
  </r>
  <r>
    <x v="4131"/>
    <n v="41646773"/>
    <s v="NON-PROFESSIONAL USER"/>
    <s v="04164677320706"/>
    <s v="(66) 0896533363"/>
    <s v="835081"/>
    <x v="8"/>
    <n v="42.056100000000001"/>
    <n v="1"/>
    <n v="0.11522219178082192"/>
    <m/>
    <m/>
    <n v="0"/>
    <x v="14"/>
    <n v="-42.056100000000001"/>
    <n v="-1"/>
  </r>
  <r>
    <x v="4132"/>
    <n v="6777032"/>
    <s v="SMALL RETAIL SHOP/STALL"/>
    <s v="00677703211101"/>
    <s v="(66) 0861890377"/>
    <s v="835081"/>
    <x v="8"/>
    <n v="42.056100000000001"/>
    <n v="1"/>
    <n v="0.11522219178082192"/>
    <m/>
    <m/>
    <n v="0"/>
    <x v="14"/>
    <n v="-42.056100000000001"/>
    <n v="-1"/>
  </r>
  <r>
    <x v="4133"/>
    <n v="6616677"/>
    <s v="NON-PROFESSIONAL USER"/>
    <s v="0661667761706"/>
    <s v="(66) 0654268380"/>
    <s v="835081"/>
    <x v="8"/>
    <n v="42.056100000000001"/>
    <n v="1"/>
    <n v="0.11522219178082192"/>
    <m/>
    <m/>
    <n v="0"/>
    <x v="14"/>
    <n v="-42.056100000000001"/>
    <n v="-1"/>
  </r>
  <r>
    <x v="4134"/>
    <n v="53013405"/>
    <s v="NON-PROFESSIONAL USER"/>
    <s v="5301340570706"/>
    <s v="(66) 0816568290"/>
    <s v="835081"/>
    <x v="8"/>
    <n v="42.056100000000001"/>
    <n v="1"/>
    <n v="0.11522219178082192"/>
    <m/>
    <m/>
    <n v="0"/>
    <x v="14"/>
    <n v="-42.056100000000001"/>
    <n v="-1"/>
  </r>
  <r>
    <x v="2717"/>
    <n v="6609683"/>
    <s v="NON-PROFESSIONAL USER"/>
    <s v="0660968370706"/>
    <m/>
    <s v="835081"/>
    <x v="8"/>
    <n v="42.056100000000001"/>
    <n v="1"/>
    <n v="0.11522219178082192"/>
    <m/>
    <m/>
    <n v="0"/>
    <x v="14"/>
    <n v="-42.056100000000001"/>
    <n v="-1"/>
  </r>
  <r>
    <x v="4135"/>
    <n v="34058371"/>
    <s v="TEMPLE/MOSQUE/CHURCH"/>
    <s v="3405837121504"/>
    <s v="(66) 0817848323"/>
    <s v="835081"/>
    <x v="8"/>
    <n v="42.056100000000001"/>
    <n v="1"/>
    <n v="0.11522219178082192"/>
    <m/>
    <m/>
    <n v="0"/>
    <x v="14"/>
    <n v="-42.056100000000001"/>
    <n v="-1"/>
  </r>
  <r>
    <x v="4136"/>
    <n v="68076674"/>
    <s v="NON-PROFESSIONAL USER"/>
    <s v="06807667490706"/>
    <s v="(66) 0992421117"/>
    <s v="835081"/>
    <x v="8"/>
    <n v="42.056100000000001"/>
    <n v="1"/>
    <n v="0.11522219178082192"/>
    <m/>
    <m/>
    <n v="0"/>
    <x v="14"/>
    <n v="-42.056100000000001"/>
    <n v="-1"/>
  </r>
  <r>
    <x v="4137"/>
    <n v="46000970"/>
    <s v="VARIETY FOOD SHOP"/>
    <s v="4600097070318"/>
    <s v="(66) 0822245546"/>
    <s v="835081"/>
    <x v="8"/>
    <n v="42.056100000000001"/>
    <n v="1"/>
    <n v="0.11522219178082192"/>
    <m/>
    <m/>
    <n v="0"/>
    <x v="14"/>
    <n v="-42.056100000000001"/>
    <n v="-1"/>
  </r>
  <r>
    <x v="4138"/>
    <n v="50523630"/>
    <s v="SMALL RETAIL SHOP/STALL"/>
    <s v="05052363011101"/>
    <s v="(66) 0987863689"/>
    <s v="835081"/>
    <x v="8"/>
    <n v="42.056100000000001"/>
    <n v="1"/>
    <n v="0.11522219178082192"/>
    <m/>
    <m/>
    <n v="0"/>
    <x v="14"/>
    <n v="-42.056100000000001"/>
    <n v="-1"/>
  </r>
  <r>
    <x v="4139"/>
    <n v="81003483"/>
    <s v="PHOTO &amp; COPY SHOP"/>
    <s v="8100348321406"/>
    <s v="(66) 0857076003"/>
    <s v="835081"/>
    <x v="8"/>
    <n v="42.056100000000001"/>
    <n v="1"/>
    <n v="0.11522219178082192"/>
    <m/>
    <m/>
    <n v="0"/>
    <x v="14"/>
    <n v="-42.056100000000001"/>
    <n v="-1"/>
  </r>
  <r>
    <x v="4140"/>
    <n v="6727583"/>
    <s v="VARIETY FOOD SHOP"/>
    <s v="00672758310318"/>
    <s v="(66) 0861895734"/>
    <s v="835081"/>
    <x v="8"/>
    <n v="42.056100000000001"/>
    <n v="1"/>
    <n v="0.11522219178082192"/>
    <m/>
    <m/>
    <n v="0"/>
    <x v="14"/>
    <n v="-42.056100000000001"/>
    <n v="-1"/>
  </r>
  <r>
    <x v="4141"/>
    <n v="6776454"/>
    <s v="Self-Regist: End-User"/>
    <s v="00677645450797"/>
    <s v="(66) 0992396962"/>
    <s v="835081"/>
    <x v="8"/>
    <n v="42.056100000000001"/>
    <n v="1"/>
    <n v="0.11522219178082192"/>
    <m/>
    <m/>
    <n v="0"/>
    <x v="14"/>
    <n v="-42.056100000000001"/>
    <n v="-1"/>
  </r>
  <r>
    <x v="4142"/>
    <n v="41644850"/>
    <s v="NON-PROFESSIONAL USER"/>
    <s v="04164485000706"/>
    <s v="(66) 0844865134"/>
    <s v="835081"/>
    <x v="8"/>
    <n v="42.056100000000001"/>
    <n v="1"/>
    <n v="0.11522219178082192"/>
    <m/>
    <m/>
    <n v="0"/>
    <x v="14"/>
    <n v="-42.056100000000001"/>
    <n v="-1"/>
  </r>
  <r>
    <x v="4143"/>
    <n v="16930323"/>
    <s v="Self-Regist: End-User"/>
    <s v="01693032320797"/>
    <s v="0802394983"/>
    <s v="835081"/>
    <x v="8"/>
    <n v="42.056100000000001"/>
    <n v="1"/>
    <n v="0.11522219178082192"/>
    <m/>
    <m/>
    <n v="0"/>
    <x v="14"/>
    <n v="-42.056100000000001"/>
    <n v="-1"/>
  </r>
  <r>
    <x v="4144"/>
    <n v="6773540"/>
    <s v="HOTEL &amp; RESORT ( C )"/>
    <s v="00677354090302"/>
    <s v="(66) 0908933271"/>
    <s v="835081"/>
    <x v="8"/>
    <n v="42.056100000000001"/>
    <n v="1"/>
    <n v="0.11522219178082192"/>
    <m/>
    <m/>
    <n v="0"/>
    <x v="14"/>
    <n v="-42.056100000000001"/>
    <n v="-1"/>
  </r>
  <r>
    <x v="4145"/>
    <n v="6788166"/>
    <s v="Self-Regist: End-User"/>
    <s v="00678816680797"/>
    <s v="(66) 0956986520"/>
    <s v="835081"/>
    <x v="8"/>
    <n v="42.056100000000001"/>
    <n v="1"/>
    <n v="0.11522219178082192"/>
    <m/>
    <m/>
    <n v="0"/>
    <x v="14"/>
    <n v="-42.056100000000001"/>
    <n v="-1"/>
  </r>
  <r>
    <x v="4146"/>
    <n v="81025664"/>
    <s v="NON-PROFESSIONAL USER"/>
    <s v="08102566420706"/>
    <s v="(66) 0986382099"/>
    <s v="835081"/>
    <x v="8"/>
    <n v="42.056100000000001"/>
    <n v="1"/>
    <n v="0.11522219178082192"/>
    <m/>
    <m/>
    <n v="0"/>
    <x v="14"/>
    <n v="-42.056100000000001"/>
    <n v="-1"/>
  </r>
  <r>
    <x v="4147"/>
    <n v="6775673"/>
    <s v="Self-Regist: End-User"/>
    <s v="00677567330797"/>
    <s v="(66) 0961204948"/>
    <s v="835081"/>
    <x v="8"/>
    <n v="42.056100000000001"/>
    <n v="1"/>
    <n v="0.11522219178082192"/>
    <m/>
    <m/>
    <n v="0"/>
    <x v="14"/>
    <n v="-42.056100000000001"/>
    <n v="-1"/>
  </r>
  <r>
    <x v="4148"/>
    <n v="4945956"/>
    <s v="Self-Regist: End-User"/>
    <s v="00494595670797"/>
    <s v="(66) 0896669303"/>
    <s v="835081"/>
    <x v="8"/>
    <n v="42.056100000000001"/>
    <n v="1"/>
    <n v="0.11522219178082192"/>
    <m/>
    <m/>
    <n v="0"/>
    <x v="14"/>
    <n v="-42.056100000000001"/>
    <n v="-1"/>
  </r>
  <r>
    <x v="4149"/>
    <n v="6770327"/>
    <s v="NON-PROFESSIONAL USER"/>
    <s v="00677032750706"/>
    <s v="(66) 0808587953"/>
    <s v="835081"/>
    <x v="8"/>
    <n v="42.056100000000001"/>
    <n v="1"/>
    <n v="0.11522219178082192"/>
    <m/>
    <m/>
    <n v="0"/>
    <x v="14"/>
    <n v="-42.056100000000001"/>
    <n v="-1"/>
  </r>
  <r>
    <x v="4150"/>
    <n v="6746723"/>
    <s v="Self-Regist: End-User"/>
    <s v="00674672360797"/>
    <s v="0826275954"/>
    <s v="835081"/>
    <x v="8"/>
    <n v="42.056100000000001"/>
    <n v="1"/>
    <n v="0.11522219178082192"/>
    <m/>
    <m/>
    <n v="0"/>
    <x v="14"/>
    <n v="-42.056100000000001"/>
    <n v="-1"/>
  </r>
  <r>
    <x v="4151"/>
    <n v="70008739"/>
    <s v="DRUGS STORE"/>
    <s v="7000873921104"/>
    <s v="(66) 0887070416"/>
    <s v="835081"/>
    <x v="8"/>
    <n v="42.056100000000001"/>
    <n v="1"/>
    <n v="0.11522219178082192"/>
    <m/>
    <m/>
    <n v="0"/>
    <x v="14"/>
    <n v="-42.056100000000001"/>
    <n v="-1"/>
  </r>
  <r>
    <x v="4152"/>
    <n v="6779347"/>
    <s v="NON-PROFESSIONAL USER"/>
    <s v="00677934710706"/>
    <s v="(66) 0896370110"/>
    <s v="835081"/>
    <x v="8"/>
    <n v="42.056100000000001"/>
    <n v="1"/>
    <n v="0.11522219178082192"/>
    <m/>
    <m/>
    <n v="0"/>
    <x v="14"/>
    <n v="-42.056100000000001"/>
    <n v="-1"/>
  </r>
  <r>
    <x v="4153"/>
    <n v="6760096"/>
    <s v="NON-PROFESSIONAL USER"/>
    <s v="00676009680706"/>
    <s v="(66) 0833180687"/>
    <s v="835081"/>
    <x v="8"/>
    <n v="42.056100000000001"/>
    <n v="1"/>
    <n v="0.11522219178082192"/>
    <m/>
    <m/>
    <n v="0"/>
    <x v="14"/>
    <n v="-42.056100000000001"/>
    <n v="-1"/>
  </r>
  <r>
    <x v="4154"/>
    <n v="6129614"/>
    <s v="SMALL RETAIL SHOP/STALL"/>
    <s v="0612961400101"/>
    <s v="(66) 0619084734"/>
    <s v="835081"/>
    <x v="8"/>
    <n v="42.056100000000001"/>
    <n v="1"/>
    <n v="0.11522219178082192"/>
    <m/>
    <m/>
    <n v="0"/>
    <x v="14"/>
    <n v="-42.056100000000001"/>
    <n v="-1"/>
  </r>
  <r>
    <x v="4155"/>
    <n v="6787870"/>
    <s v="NON-PROFESSIONAL USER"/>
    <s v="00678787010706"/>
    <s v="(66) 0946286842"/>
    <s v="835081"/>
    <x v="8"/>
    <n v="42.056100000000001"/>
    <n v="1"/>
    <n v="0.11522219178082192"/>
    <m/>
    <m/>
    <n v="0"/>
    <x v="14"/>
    <n v="-42.056100000000001"/>
    <n v="-1"/>
  </r>
  <r>
    <x v="4156"/>
    <n v="41627758"/>
    <s v="SMALL RETAIL SHOP/STALL"/>
    <s v="04162775810101"/>
    <s v="(66) 0630528382"/>
    <s v="835081"/>
    <x v="8"/>
    <n v="42.056100000000001"/>
    <n v="1"/>
    <n v="0.11522219178082192"/>
    <m/>
    <m/>
    <n v="0"/>
    <x v="14"/>
    <n v="-42.056100000000001"/>
    <n v="-1"/>
  </r>
  <r>
    <x v="4157"/>
    <n v="6017871"/>
    <s v="SMALL RETAIL SHOP/STALL"/>
    <s v="0601787100101"/>
    <s v="(66) 0947593856"/>
    <s v="835081"/>
    <x v="8"/>
    <n v="42.056100000000001"/>
    <n v="1"/>
    <n v="0.11522219178082192"/>
    <m/>
    <m/>
    <n v="0"/>
    <x v="14"/>
    <n v="-42.056100000000001"/>
    <n v="-1"/>
  </r>
  <r>
    <x v="4158"/>
    <n v="6780462"/>
    <s v="NON-PROFESSIONAL USER"/>
    <s v="00678046270706"/>
    <s v="(66) 0808545973"/>
    <s v="835081"/>
    <x v="8"/>
    <n v="42.056100000000001"/>
    <n v="1"/>
    <n v="0.11522219178082192"/>
    <m/>
    <m/>
    <n v="0"/>
    <x v="14"/>
    <n v="-42.056100000000001"/>
    <n v="-1"/>
  </r>
  <r>
    <x v="3120"/>
    <n v="6100581"/>
    <s v="VARIETY FOOD SHOP"/>
    <s v="0610058131318"/>
    <s v="(66) 0882632839"/>
    <s v="835081"/>
    <x v="8"/>
    <n v="42.056100000000001"/>
    <n v="1"/>
    <n v="0.11522219178082192"/>
    <m/>
    <m/>
    <n v="0"/>
    <x v="14"/>
    <n v="-42.056100000000001"/>
    <n v="-1"/>
  </r>
  <r>
    <x v="4159"/>
    <n v="41644062"/>
    <s v="NON-PROFESSIONAL USER"/>
    <s v="04164406230706"/>
    <s v="(66) 0924715995"/>
    <s v="835081"/>
    <x v="8"/>
    <n v="42.056100000000001"/>
    <n v="1"/>
    <n v="0.11522219178082192"/>
    <m/>
    <m/>
    <n v="0"/>
    <x v="14"/>
    <n v="-42.056100000000001"/>
    <n v="-1"/>
  </r>
  <r>
    <x v="4160"/>
    <n v="87024260"/>
    <s v="VARIETY FOOD SHOP"/>
    <s v="08702426090318"/>
    <s v="(66) 0958579968"/>
    <s v="835081"/>
    <x v="8"/>
    <n v="42.056100000000001"/>
    <n v="1"/>
    <n v="0.11522219178082192"/>
    <m/>
    <m/>
    <n v="0"/>
    <x v="14"/>
    <n v="-42.056100000000001"/>
    <n v="-1"/>
  </r>
  <r>
    <x v="4161"/>
    <n v="6023361"/>
    <s v="VARIETY FOOD SHOP"/>
    <s v="0602336131318"/>
    <s v="(66) 053-850213"/>
    <s v="835081"/>
    <x v="8"/>
    <n v="42.056100000000001"/>
    <n v="1"/>
    <n v="0.11522219178082192"/>
    <m/>
    <m/>
    <n v="0"/>
    <x v="14"/>
    <n v="-42.056100000000001"/>
    <n v="-1"/>
  </r>
  <r>
    <x v="4162"/>
    <n v="41635295"/>
    <s v="CHINESE FOOD"/>
    <s v="04163529521308"/>
    <s v="(66) 0954514048"/>
    <s v="835081"/>
    <x v="8"/>
    <n v="42.056100000000001"/>
    <n v="1"/>
    <n v="0.11522219178082192"/>
    <m/>
    <m/>
    <n v="0"/>
    <x v="14"/>
    <n v="-42.056100000000001"/>
    <n v="-1"/>
  </r>
  <r>
    <x v="2777"/>
    <n v="6743829"/>
    <s v="INTERNET-CHANNEL END-USER"/>
    <s v="00674382900710"/>
    <s v="(66) 0869198381"/>
    <s v="835081"/>
    <x v="8"/>
    <n v="42.056100000000001"/>
    <n v="1"/>
    <n v="0.11522219178082192"/>
    <m/>
    <m/>
    <n v="0"/>
    <x v="14"/>
    <n v="-42.056100000000001"/>
    <n v="-1"/>
  </r>
  <r>
    <x v="4163"/>
    <n v="34021752"/>
    <s v="NON-PROFESSIONAL USER"/>
    <s v="3402175221706"/>
    <s v="(66) 0866708292"/>
    <s v="835081"/>
    <x v="8"/>
    <n v="42.056100000000001"/>
    <n v="1"/>
    <n v="0.11522219178082192"/>
    <m/>
    <m/>
    <n v="0"/>
    <x v="14"/>
    <n v="-42.056100000000001"/>
    <n v="-1"/>
  </r>
  <r>
    <x v="4164"/>
    <n v="52010875"/>
    <s v="OFFICE (GOVERNMENT SECTOR)"/>
    <s v="5201087530503"/>
    <s v="(66) 054226660"/>
    <s v="835081"/>
    <x v="8"/>
    <n v="42.056100000000001"/>
    <n v="1"/>
    <n v="0.11522219178082192"/>
    <m/>
    <m/>
    <n v="0"/>
    <x v="14"/>
    <n v="-42.056100000000001"/>
    <n v="-1"/>
  </r>
  <r>
    <x v="1131"/>
    <n v="41634781"/>
    <s v="NON-PROFESSIONAL USER"/>
    <s v="04163478130706"/>
    <s v="(66) 0971980863"/>
    <s v="835081"/>
    <x v="8"/>
    <n v="42.056100000000001"/>
    <n v="1"/>
    <n v="0.11522219178082192"/>
    <m/>
    <m/>
    <n v="0"/>
    <x v="14"/>
    <n v="-42.056100000000001"/>
    <n v="-1"/>
  </r>
  <r>
    <x v="4165"/>
    <n v="6794768"/>
    <s v="Self-Regist: Private Office"/>
    <s v="00679476850598"/>
    <s v="(66) 0971206914"/>
    <s v="835081"/>
    <x v="8"/>
    <n v="42.056100000000001"/>
    <n v="1"/>
    <n v="0.11522219178082192"/>
    <m/>
    <m/>
    <n v="0"/>
    <x v="14"/>
    <n v="-42.056100000000001"/>
    <n v="-1"/>
  </r>
  <r>
    <x v="4166"/>
    <n v="6178934"/>
    <s v="NON-PROFESSIONAL USER"/>
    <s v="0617893480706"/>
    <s v="(66) 0805002351"/>
    <s v="835081"/>
    <x v="8"/>
    <n v="42.056100000000001"/>
    <n v="1"/>
    <n v="0.11522219178082192"/>
    <m/>
    <m/>
    <n v="0"/>
    <x v="14"/>
    <n v="-42.056100000000001"/>
    <n v="-1"/>
  </r>
  <r>
    <x v="4167"/>
    <n v="6723666"/>
    <s v="SMALL RETAIL SHOP/STALL"/>
    <s v="00672366650101"/>
    <s v="(66) 0944946844"/>
    <s v="835081"/>
    <x v="8"/>
    <n v="42.056100000000001"/>
    <n v="1"/>
    <n v="0.11522219178082192"/>
    <m/>
    <m/>
    <n v="0"/>
    <x v="14"/>
    <n v="-42.056100000000001"/>
    <n v="-1"/>
  </r>
  <r>
    <x v="4168"/>
    <n v="6766897"/>
    <s v="Self-Regist: End-User"/>
    <s v="00676689711797"/>
    <s v="(66) 0818834647"/>
    <s v="835081"/>
    <x v="8"/>
    <n v="42.056100000000001"/>
    <n v="1"/>
    <n v="0.11522219178082192"/>
    <m/>
    <m/>
    <n v="0"/>
    <x v="14"/>
    <n v="-42.056100000000001"/>
    <n v="-1"/>
  </r>
  <r>
    <x v="4169"/>
    <n v="6730941"/>
    <s v="COFFEE/DRINKS/SNACK/BAKERY SHOP"/>
    <s v="00673094180322"/>
    <s v="(66) 0843785604"/>
    <s v="835081"/>
    <x v="8"/>
    <n v="42.056100000000001"/>
    <n v="1"/>
    <n v="0.11522219178082192"/>
    <m/>
    <m/>
    <n v="0"/>
    <x v="14"/>
    <n v="-42.056100000000001"/>
    <n v="-1"/>
  </r>
  <r>
    <x v="4170"/>
    <n v="6788456"/>
    <s v="NON-PROFESSIONAL USER"/>
    <s v="00678845680706"/>
    <s v="(66) 0847809462"/>
    <s v="835081"/>
    <x v="8"/>
    <n v="42.056100000000001"/>
    <n v="1"/>
    <n v="0.11522219178082192"/>
    <m/>
    <m/>
    <n v="0"/>
    <x v="14"/>
    <n v="-42.056100000000001"/>
    <n v="-1"/>
  </r>
  <r>
    <x v="4171"/>
    <n v="45033502"/>
    <s v="NON-PROFESSIONAL USER"/>
    <s v="4503350230706"/>
    <s v="(66) 0614588887"/>
    <s v="835081"/>
    <x v="8"/>
    <n v="42.056100000000001"/>
    <n v="1"/>
    <n v="0.11522219178082192"/>
    <m/>
    <m/>
    <n v="0"/>
    <x v="14"/>
    <n v="-42.056100000000001"/>
    <n v="-1"/>
  </r>
  <r>
    <x v="4172"/>
    <n v="6172411"/>
    <s v="SMALL RETAIL SHOP/STALL"/>
    <s v="0617241170101"/>
    <s v="(66) 0864218325"/>
    <s v="835081"/>
    <x v="8"/>
    <n v="42.056100000000001"/>
    <n v="1"/>
    <n v="0.11522219178082192"/>
    <m/>
    <m/>
    <n v="0"/>
    <x v="14"/>
    <n v="-42.056100000000001"/>
    <n v="-1"/>
  </r>
  <r>
    <x v="582"/>
    <n v="6791574"/>
    <s v="NON-PROFESSIONAL USER"/>
    <s v="00679157420706"/>
    <s v="(66) 0992711365"/>
    <s v="835081"/>
    <x v="8"/>
    <n v="42.056100000000001"/>
    <n v="1"/>
    <n v="0.11522219178082192"/>
    <m/>
    <m/>
    <n v="0"/>
    <x v="14"/>
    <n v="-42.056100000000001"/>
    <n v="-1"/>
  </r>
  <r>
    <x v="2792"/>
    <n v="6756703"/>
    <s v="Self-Regist: End-User"/>
    <s v="00675670350797"/>
    <s v="(66) 0855244514"/>
    <s v="835081"/>
    <x v="8"/>
    <n v="42.056100000000001"/>
    <n v="1"/>
    <n v="0.11522219178082192"/>
    <m/>
    <m/>
    <n v="0"/>
    <x v="14"/>
    <n v="-42.056100000000001"/>
    <n v="-1"/>
  </r>
  <r>
    <x v="4173"/>
    <n v="6109235"/>
    <s v="OTHER NON-FOOD SHOP"/>
    <s v="0610923511230"/>
    <s v="(66) 0867888407"/>
    <s v="835081"/>
    <x v="8"/>
    <n v="42.056100000000001"/>
    <n v="1"/>
    <n v="0.11522219178082192"/>
    <m/>
    <m/>
    <n v="0"/>
    <x v="14"/>
    <n v="-42.056100000000001"/>
    <n v="-1"/>
  </r>
  <r>
    <x v="4174"/>
    <n v="50514966"/>
    <s v="NON-PROFESSIONAL USER"/>
    <s v="05051496611706"/>
    <s v="(66) 0848091484"/>
    <s v="835081"/>
    <x v="8"/>
    <n v="42.056100000000001"/>
    <n v="1"/>
    <n v="0.11522219178082192"/>
    <m/>
    <m/>
    <n v="0"/>
    <x v="14"/>
    <n v="-42.056100000000001"/>
    <n v="-1"/>
  </r>
  <r>
    <x v="4175"/>
    <n v="6784365"/>
    <s v="NON-PROFESSIONAL USER"/>
    <s v="00678436520706"/>
    <s v="(66) 0828296408"/>
    <s v="835081"/>
    <x v="8"/>
    <n v="42.056100000000001"/>
    <n v="1"/>
    <n v="0.11522219178082192"/>
    <m/>
    <m/>
    <n v="0"/>
    <x v="14"/>
    <n v="-42.056100000000001"/>
    <n v="-1"/>
  </r>
  <r>
    <x v="1316"/>
    <n v="40897937"/>
    <s v="NON-PROFESSIONAL USER"/>
    <s v="04089793710706"/>
    <s v="(66) 0825291259"/>
    <s v="835081"/>
    <x v="8"/>
    <n v="42.056100000000001"/>
    <n v="1"/>
    <n v="0.11522219178082192"/>
    <m/>
    <m/>
    <n v="0"/>
    <x v="14"/>
    <n v="-42.056100000000001"/>
    <n v="-1"/>
  </r>
  <r>
    <x v="4176"/>
    <n v="6746332"/>
    <s v="NON-PROFESSIONAL USER"/>
    <s v="00674633290706"/>
    <s v="(66) 0858651868"/>
    <s v="835081"/>
    <x v="8"/>
    <n v="42.056100000000001"/>
    <n v="1"/>
    <n v="0.11522219178082192"/>
    <m/>
    <m/>
    <n v="0"/>
    <x v="14"/>
    <n v="-42.056100000000001"/>
    <n v="-1"/>
  </r>
  <r>
    <x v="4177"/>
    <n v="6759969"/>
    <s v="SMALL RETAIL SHOP/STALL"/>
    <s v="00675996901101"/>
    <s v="(66) 0940069398"/>
    <s v="835081"/>
    <x v="8"/>
    <n v="42.056100000000001"/>
    <n v="1"/>
    <n v="0.11522219178082192"/>
    <m/>
    <m/>
    <n v="0"/>
    <x v="14"/>
    <n v="-42.056100000000001"/>
    <n v="-1"/>
  </r>
  <r>
    <x v="4178"/>
    <n v="6781731"/>
    <s v="Self-Regist: End-User"/>
    <s v="00678173120797"/>
    <s v="(66) 0959970386"/>
    <s v="835081"/>
    <x v="8"/>
    <n v="42.056100000000001"/>
    <n v="1"/>
    <n v="0.11522219178082192"/>
    <m/>
    <m/>
    <n v="0"/>
    <x v="14"/>
    <n v="-42.056100000000001"/>
    <n v="-1"/>
  </r>
  <r>
    <x v="4179"/>
    <n v="67042349"/>
    <s v="NON-PROFESSIONAL USER"/>
    <s v="06704234910706"/>
    <s v="(66) 0614549295"/>
    <s v="835081"/>
    <x v="8"/>
    <n v="42.056100000000001"/>
    <n v="1"/>
    <n v="0.11522219178082192"/>
    <m/>
    <m/>
    <n v="0"/>
    <x v="14"/>
    <n v="-42.056100000000001"/>
    <n v="-1"/>
  </r>
  <r>
    <x v="1763"/>
    <n v="6792124"/>
    <s v="Self-Regist: End-User"/>
    <s v="00679212410797"/>
    <s v="(66) 0972398438"/>
    <s v="835081"/>
    <x v="8"/>
    <n v="42.056100000000001"/>
    <n v="1"/>
    <n v="0.11522219178082192"/>
    <m/>
    <m/>
    <n v="0"/>
    <x v="14"/>
    <n v="-42.056100000000001"/>
    <n v="-1"/>
  </r>
  <r>
    <x v="4180"/>
    <n v="6785887"/>
    <s v="NON-PROFESSIONAL USER"/>
    <s v="00678588730706"/>
    <s v="(66) 0817247762"/>
    <s v="835081"/>
    <x v="8"/>
    <n v="42.056100000000001"/>
    <n v="1"/>
    <n v="0.11522219178082192"/>
    <m/>
    <m/>
    <n v="0"/>
    <x v="14"/>
    <n v="-42.056100000000001"/>
    <n v="-1"/>
  </r>
  <r>
    <x v="2960"/>
    <n v="6175164"/>
    <s v="NON-PROFESSIONAL USER"/>
    <s v="0617516460706"/>
    <s v="(66) 0897772024"/>
    <s v="835081"/>
    <x v="8"/>
    <n v="42.056100000000001"/>
    <n v="1"/>
    <n v="0.11522219178082192"/>
    <m/>
    <m/>
    <n v="0"/>
    <x v="14"/>
    <n v="-42.056100000000001"/>
    <n v="-1"/>
  </r>
  <r>
    <x v="766"/>
    <n v="41003927"/>
    <s v="LAUNDRY SHOP"/>
    <s v="4100392780405"/>
    <s v="(66) 0834707640"/>
    <s v="835081"/>
    <x v="8"/>
    <n v="42.056100000000001"/>
    <n v="1"/>
    <n v="0.11522219178082192"/>
    <m/>
    <m/>
    <n v="0"/>
    <x v="14"/>
    <n v="-42.056100000000001"/>
    <n v="-1"/>
  </r>
  <r>
    <x v="4181"/>
    <n v="6103866"/>
    <s v="MINIMART"/>
    <s v="0610386633106"/>
    <s v="(66) 0818815226"/>
    <s v="835081"/>
    <x v="8"/>
    <n v="42.056100000000001"/>
    <n v="1"/>
    <n v="0.11522219178082192"/>
    <m/>
    <m/>
    <n v="0"/>
    <x v="14"/>
    <n v="-42.056100000000001"/>
    <n v="-1"/>
  </r>
  <r>
    <x v="4182"/>
    <n v="6119391"/>
    <s v="SUPERMARKET"/>
    <s v="0611939152107"/>
    <s v="(66) 0801228180"/>
    <s v="835081"/>
    <x v="8"/>
    <n v="42.056100000000001"/>
    <n v="1"/>
    <n v="0.11522219178082192"/>
    <m/>
    <m/>
    <n v="0"/>
    <x v="14"/>
    <n v="-42.056100000000001"/>
    <n v="-1"/>
  </r>
  <r>
    <x v="4183"/>
    <n v="6037878"/>
    <s v="APARTMENT/DORMITORY"/>
    <s v="0603787831301"/>
    <s v="(66) 0897007376"/>
    <s v="835081"/>
    <x v="8"/>
    <n v="42.056100000000001"/>
    <n v="1"/>
    <n v="0.11522219178082192"/>
    <m/>
    <m/>
    <n v="0"/>
    <x v="14"/>
    <n v="-42.056100000000001"/>
    <n v="-1"/>
  </r>
  <r>
    <x v="4184"/>
    <n v="6156897"/>
    <s v="OTHER COMMERCIAL SERVICE"/>
    <s v="0615689711430"/>
    <s v="(66) 0801358811"/>
    <s v="835081"/>
    <x v="8"/>
    <n v="42.056100000000001"/>
    <n v="1"/>
    <n v="0.11522219178082192"/>
    <m/>
    <m/>
    <n v="0"/>
    <x v="14"/>
    <n v="-42.056100000000001"/>
    <n v="-1"/>
  </r>
  <r>
    <x v="4185"/>
    <n v="6166815"/>
    <s v="OFFICE SUPPLY SHOP"/>
    <s v="0616681510202"/>
    <m/>
    <s v="835081"/>
    <x v="8"/>
    <n v="42.056100000000001"/>
    <n v="1"/>
    <n v="0.11522219178082192"/>
    <m/>
    <m/>
    <n v="0"/>
    <x v="14"/>
    <n v="-42.056100000000001"/>
    <n v="-1"/>
  </r>
  <r>
    <x v="4186"/>
    <n v="6737537"/>
    <s v="INTERNET-CHANNEL END-USER"/>
    <s v="00673753700710"/>
    <s v="(66) 0969059565"/>
    <s v="835081"/>
    <x v="8"/>
    <n v="42.056100000000001"/>
    <n v="1"/>
    <n v="0.11522219178082192"/>
    <m/>
    <m/>
    <n v="0"/>
    <x v="14"/>
    <n v="-42.056100000000001"/>
    <n v="-1"/>
  </r>
  <r>
    <x v="4187"/>
    <n v="16907927"/>
    <s v="NON-PROFESSIONAL USER"/>
    <s v="01690792711706"/>
    <s v="(66) 0946139955"/>
    <s v="835081"/>
    <x v="8"/>
    <n v="42.056100000000001"/>
    <n v="1"/>
    <n v="0.11522219178082192"/>
    <m/>
    <m/>
    <n v="0"/>
    <x v="14"/>
    <n v="-42.056100000000001"/>
    <n v="-1"/>
  </r>
  <r>
    <x v="4188"/>
    <n v="6794510"/>
    <s v="Self-Regist: End-User"/>
    <s v="00679451060797"/>
    <s v="(66) 0805498296"/>
    <s v="835081"/>
    <x v="8"/>
    <n v="42.056100000000001"/>
    <n v="1"/>
    <n v="0.11522219178082192"/>
    <m/>
    <m/>
    <n v="0"/>
    <x v="14"/>
    <n v="-42.056100000000001"/>
    <n v="-1"/>
  </r>
  <r>
    <x v="4189"/>
    <n v="6013396"/>
    <s v="MEDICAL STATION (HOSPITAL/CLINIC)"/>
    <s v="0601339681501"/>
    <m/>
    <s v="835081"/>
    <x v="8"/>
    <n v="42.056100000000001"/>
    <n v="1"/>
    <n v="0.11522219178082192"/>
    <m/>
    <m/>
    <n v="0"/>
    <x v="14"/>
    <n v="-42.056100000000001"/>
    <n v="-1"/>
  </r>
  <r>
    <x v="4190"/>
    <n v="23032352"/>
    <s v="SMALL RETAIL SHOP/STALL"/>
    <s v="2303235240101"/>
    <s v="(66) 0810335333"/>
    <s v="835081"/>
    <x v="8"/>
    <n v="42.056100000000001"/>
    <n v="1"/>
    <n v="0.11522219178082192"/>
    <m/>
    <m/>
    <n v="0"/>
    <x v="14"/>
    <n v="-42.056100000000001"/>
    <n v="-1"/>
  </r>
  <r>
    <x v="4191"/>
    <n v="6746603"/>
    <s v="Self-Regist: End-User"/>
    <s v="00674660340797"/>
    <s v="(66) 0803951796"/>
    <s v="835081"/>
    <x v="8"/>
    <n v="42.056100000000001"/>
    <n v="1"/>
    <n v="0.11522219178082192"/>
    <m/>
    <m/>
    <n v="0"/>
    <x v="14"/>
    <n v="-42.056100000000001"/>
    <n v="-1"/>
  </r>
  <r>
    <x v="4192"/>
    <n v="6725859"/>
    <s v="APARTMENT/DORMITORY"/>
    <s v="00672585911301"/>
    <s v="(66) 0845037647"/>
    <s v="835081"/>
    <x v="8"/>
    <n v="42.056100000000001"/>
    <n v="1"/>
    <n v="0.11522219178082192"/>
    <m/>
    <m/>
    <n v="0"/>
    <x v="14"/>
    <n v="-42.056100000000001"/>
    <n v="-1"/>
  </r>
  <r>
    <x v="4193"/>
    <n v="52044865"/>
    <s v="APARTMENT/DORMITORY"/>
    <s v="5204486560301"/>
    <s v="(66) 0889461963"/>
    <s v="835081"/>
    <x v="8"/>
    <n v="42.056100000000001"/>
    <n v="1"/>
    <n v="0.11522219178082192"/>
    <m/>
    <m/>
    <n v="0"/>
    <x v="14"/>
    <n v="-42.056100000000001"/>
    <n v="-1"/>
  </r>
  <r>
    <x v="4194"/>
    <n v="6728006"/>
    <s v="SMALL RETAIL SHOP/STALL"/>
    <s v="00672800630101"/>
    <s v="(66) 0843709793"/>
    <s v="835081"/>
    <x v="8"/>
    <n v="42.056100000000001"/>
    <n v="1"/>
    <n v="0.11522219178082192"/>
    <m/>
    <m/>
    <n v="0"/>
    <x v="14"/>
    <n v="-42.056100000000001"/>
    <n v="-1"/>
  </r>
  <r>
    <x v="4195"/>
    <n v="6742470"/>
    <s v="THAI SPECIAL FOOD SHOP"/>
    <s v="00674247000327"/>
    <s v="(66) 0882606628"/>
    <s v="835081"/>
    <x v="8"/>
    <n v="42.056100000000001"/>
    <n v="1"/>
    <n v="0.11522219178082192"/>
    <m/>
    <m/>
    <n v="0"/>
    <x v="14"/>
    <n v="-42.056100000000001"/>
    <n v="-1"/>
  </r>
  <r>
    <x v="4196"/>
    <n v="6729960"/>
    <s v="OFFICE (GOVERNMENT SECTOR)"/>
    <s v="00672996050503"/>
    <s v="(66) 089757442"/>
    <s v="835081"/>
    <x v="8"/>
    <n v="42.056100000000001"/>
    <n v="1"/>
    <n v="0.11522219178082192"/>
    <m/>
    <m/>
    <n v="0"/>
    <x v="14"/>
    <n v="-42.056100000000001"/>
    <n v="-1"/>
  </r>
  <r>
    <x v="4197"/>
    <n v="6150447"/>
    <s v="FACTORY/FARM"/>
    <s v="00615044721508"/>
    <s v="(66) 0840474023"/>
    <s v="835081"/>
    <x v="8"/>
    <n v="42.056100000000001"/>
    <n v="1"/>
    <n v="0.11522219178082192"/>
    <m/>
    <m/>
    <n v="0"/>
    <x v="14"/>
    <n v="-42.056100000000001"/>
    <n v="-1"/>
  </r>
  <r>
    <x v="4198"/>
    <n v="6727880"/>
    <s v="SPA &amp; MASSAGE SHOP"/>
    <s v="00672788070403"/>
    <s v="(66) 0824564545"/>
    <s v="835081"/>
    <x v="8"/>
    <n v="42.056100000000001"/>
    <n v="1"/>
    <n v="0.11522219178082192"/>
    <m/>
    <m/>
    <n v="0"/>
    <x v="14"/>
    <n v="-42.056100000000001"/>
    <n v="-1"/>
  </r>
  <r>
    <x v="4199"/>
    <n v="6774895"/>
    <s v="NON-PROFESSIONAL USER"/>
    <s v="00677489511706"/>
    <s v="(66) 0866594749"/>
    <s v="835081"/>
    <x v="8"/>
    <n v="42.056100000000001"/>
    <n v="1"/>
    <n v="0.11522219178082192"/>
    <m/>
    <m/>
    <n v="0"/>
    <x v="14"/>
    <n v="-42.056100000000001"/>
    <n v="-1"/>
  </r>
  <r>
    <x v="4200"/>
    <n v="6778456"/>
    <s v="Self-Regist: End-User"/>
    <s v="00677845610797"/>
    <s v="(66) 0866556342"/>
    <s v="835081"/>
    <x v="8"/>
    <n v="42.056100000000001"/>
    <n v="1"/>
    <n v="0.11522219178082192"/>
    <m/>
    <m/>
    <n v="0"/>
    <x v="14"/>
    <n v="-42.056100000000001"/>
    <n v="-1"/>
  </r>
  <r>
    <x v="4201"/>
    <n v="6774806"/>
    <s v="NON-PROFESSIONAL USER"/>
    <s v="00677480611706"/>
    <s v="(66) 0922713204"/>
    <s v="835081"/>
    <x v="8"/>
    <n v="42.056100000000001"/>
    <n v="1"/>
    <n v="0.11522219178082192"/>
    <m/>
    <m/>
    <n v="0"/>
    <x v="14"/>
    <n v="-42.056100000000001"/>
    <n v="-1"/>
  </r>
  <r>
    <x v="4202"/>
    <n v="6788963"/>
    <s v="Self-Regist: End-User"/>
    <s v="00678896360797"/>
    <s v="(66) 0821519265"/>
    <s v="835081"/>
    <x v="8"/>
    <n v="42.056100000000001"/>
    <n v="1"/>
    <n v="0.11522219178082192"/>
    <m/>
    <m/>
    <n v="0"/>
    <x v="14"/>
    <n v="-42.056100000000001"/>
    <n v="-1"/>
  </r>
  <r>
    <x v="4203"/>
    <n v="6175893"/>
    <s v="NON-PROFESSIONAL USER"/>
    <s v="0617589360706"/>
    <s v="(66) 0898519299"/>
    <s v="835081"/>
    <x v="8"/>
    <n v="42.056100000000001"/>
    <n v="1"/>
    <n v="0.11522219178082192"/>
    <m/>
    <m/>
    <n v="0"/>
    <x v="14"/>
    <n v="-42.056100000000001"/>
    <n v="-1"/>
  </r>
  <r>
    <x v="4204"/>
    <n v="6157597"/>
    <s v="VARIETY FOOD SHOP"/>
    <s v="0615759731318"/>
    <s v="(66) 0849874189"/>
    <s v="835081"/>
    <x v="8"/>
    <n v="42.056100000000001"/>
    <n v="1"/>
    <n v="0.11522219178082192"/>
    <m/>
    <m/>
    <n v="0"/>
    <x v="14"/>
    <n v="-42.056100000000001"/>
    <n v="-1"/>
  </r>
  <r>
    <x v="4205"/>
    <n v="6786199"/>
    <s v="NON-PROFESSIONAL USER"/>
    <s v="00678619960706"/>
    <s v="(66) 0850367290"/>
    <s v="835081"/>
    <x v="8"/>
    <n v="42.056100000000001"/>
    <n v="1"/>
    <n v="0.11522219178082192"/>
    <m/>
    <m/>
    <n v="0"/>
    <x v="14"/>
    <n v="-42.056100000000001"/>
    <n v="-1"/>
  </r>
  <r>
    <x v="4206"/>
    <n v="6778783"/>
    <s v="NON-PROFESSIONAL USER"/>
    <s v="00677878380706"/>
    <s v="(66) 0909199995"/>
    <s v="835081"/>
    <x v="8"/>
    <n v="42.056100000000001"/>
    <n v="1"/>
    <n v="0.11522219178082192"/>
    <m/>
    <m/>
    <n v="0"/>
    <x v="14"/>
    <n v="-42.056100000000001"/>
    <n v="-1"/>
  </r>
  <r>
    <x v="4207"/>
    <n v="6773939"/>
    <s v="NON-PROFESSIONAL USER"/>
    <s v="00677393980706"/>
    <s v="(66) 0869222553"/>
    <s v="835081"/>
    <x v="8"/>
    <n v="42.056100000000001"/>
    <n v="1"/>
    <n v="0.11522219178082192"/>
    <m/>
    <m/>
    <n v="0"/>
    <x v="14"/>
    <n v="-42.056100000000001"/>
    <n v="-1"/>
  </r>
  <r>
    <x v="4208"/>
    <n v="6056363"/>
    <s v="SMALL RETAIL SHOP/STALL"/>
    <s v="0605636342101"/>
    <s v="N/A"/>
    <s v="835081"/>
    <x v="8"/>
    <n v="42.056100000000001"/>
    <n v="1"/>
    <n v="0.11522219178082192"/>
    <m/>
    <m/>
    <n v="0"/>
    <x v="14"/>
    <n v="-42.056100000000001"/>
    <n v="-1"/>
  </r>
  <r>
    <x v="346"/>
    <n v="6088351"/>
    <s v="MAKRO STAFF"/>
    <s v="0608835141701"/>
    <s v="(66) 0817834454"/>
    <s v="835081"/>
    <x v="8"/>
    <n v="42.056100000000001"/>
    <n v="1"/>
    <n v="0.11522219178082192"/>
    <m/>
    <m/>
    <n v="0"/>
    <x v="14"/>
    <n v="-42.056100000000001"/>
    <n v="-1"/>
  </r>
  <r>
    <x v="4209"/>
    <n v="6770413"/>
    <s v="NON-PROFESSIONAL USER"/>
    <s v="00677041350706"/>
    <s v="(66) 0897553869"/>
    <s v="835081"/>
    <x v="8"/>
    <n v="42.056100000000001"/>
    <n v="1"/>
    <n v="0.11522219178082192"/>
    <m/>
    <m/>
    <n v="0"/>
    <x v="14"/>
    <n v="-42.056100000000001"/>
    <n v="-1"/>
  </r>
  <r>
    <x v="4210"/>
    <n v="81007794"/>
    <s v="OTHER NON-FOOD SHOP"/>
    <s v="8100779421230"/>
    <s v="(66) 0813665952"/>
    <s v="835081"/>
    <x v="8"/>
    <n v="42.056100000000001"/>
    <n v="1"/>
    <n v="0.11522219178082192"/>
    <m/>
    <m/>
    <n v="0"/>
    <x v="14"/>
    <n v="-42.056100000000001"/>
    <n v="-1"/>
  </r>
  <r>
    <x v="4211"/>
    <n v="6764422"/>
    <s v="INTERNET-CHANNEL END-USER"/>
    <s v="00676442210710"/>
    <s v="(66) 0877265479"/>
    <s v="835081"/>
    <x v="8"/>
    <n v="42.056100000000001"/>
    <n v="1"/>
    <n v="0.11522219178082192"/>
    <m/>
    <m/>
    <n v="0"/>
    <x v="14"/>
    <n v="-42.056100000000001"/>
    <n v="-1"/>
  </r>
  <r>
    <x v="4212"/>
    <n v="6754256"/>
    <s v="NON-PROFESSIONAL USER"/>
    <s v="00675425680797"/>
    <s v="(66) 0898535177"/>
    <s v="835081"/>
    <x v="8"/>
    <n v="42.056100000000001"/>
    <n v="1"/>
    <n v="0.11522219178082192"/>
    <m/>
    <m/>
    <n v="0"/>
    <x v="14"/>
    <n v="-42.056100000000001"/>
    <n v="-1"/>
  </r>
  <r>
    <x v="4213"/>
    <n v="74030439"/>
    <s v="SMALL RETAIL SHOP/STALL"/>
    <s v="07403043970101"/>
    <s v="(66) 0894561452"/>
    <s v="835081"/>
    <x v="8"/>
    <n v="42.056100000000001"/>
    <n v="1"/>
    <n v="0.11522219178082192"/>
    <m/>
    <m/>
    <n v="0"/>
    <x v="14"/>
    <n v="-42.056100000000001"/>
    <n v="-1"/>
  </r>
  <r>
    <x v="4214"/>
    <n v="41028707"/>
    <s v="SMALL RETAIL SHOP/STALL"/>
    <s v="4102870740101"/>
    <s v="(66) 0899987997"/>
    <s v="835081"/>
    <x v="8"/>
    <n v="42.056100000000001"/>
    <n v="1"/>
    <n v="0.11522219178082192"/>
    <m/>
    <m/>
    <n v="0"/>
    <x v="14"/>
    <n v="-42.056100000000001"/>
    <n v="-1"/>
  </r>
  <r>
    <x v="4215"/>
    <n v="41054689"/>
    <s v="VARIETY FOOD SHOP"/>
    <s v="4105468990318"/>
    <s v="(66) 0817246199"/>
    <s v="835081"/>
    <x v="8"/>
    <n v="42.056100000000001"/>
    <n v="1"/>
    <n v="0.11522219178082192"/>
    <m/>
    <m/>
    <n v="0"/>
    <x v="14"/>
    <n v="-42.056100000000001"/>
    <n v="-1"/>
  </r>
  <r>
    <x v="4216"/>
    <n v="6761070"/>
    <s v="THAI FOOD"/>
    <s v="00676107011306"/>
    <s v="(66) 0906507578"/>
    <s v="835081"/>
    <x v="8"/>
    <n v="42.056100000000001"/>
    <n v="1"/>
    <n v="0.11522219178082192"/>
    <m/>
    <m/>
    <n v="0"/>
    <x v="14"/>
    <n v="-42.056100000000001"/>
    <n v="-1"/>
  </r>
  <r>
    <x v="4217"/>
    <n v="41647575"/>
    <s v="Self-Regist: End-User"/>
    <s v="04164757540797"/>
    <s v="(66) 0825611159"/>
    <s v="835081"/>
    <x v="8"/>
    <n v="42.056100000000001"/>
    <n v="1"/>
    <n v="0.11522219178082192"/>
    <m/>
    <m/>
    <n v="0"/>
    <x v="14"/>
    <n v="-42.056100000000001"/>
    <n v="-1"/>
  </r>
  <r>
    <x v="4218"/>
    <n v="100033855"/>
    <s v="Self-Regist: End-User"/>
    <s v="10003385580797"/>
    <s v="(66) 0817421002"/>
    <s v="835081"/>
    <x v="8"/>
    <n v="42.056100000000001"/>
    <n v="1"/>
    <n v="0.11522219178082192"/>
    <m/>
    <m/>
    <n v="0"/>
    <x v="14"/>
    <n v="-42.056100000000001"/>
    <n v="-1"/>
  </r>
  <r>
    <x v="4219"/>
    <n v="6789719"/>
    <s v="Self-Regist: Restaurant"/>
    <s v="00678971900397"/>
    <s v="(66) 0844398069"/>
    <s v="835081"/>
    <x v="8"/>
    <n v="42.056100000000001"/>
    <n v="1"/>
    <n v="0.11522219178082192"/>
    <m/>
    <m/>
    <n v="0"/>
    <x v="14"/>
    <n v="-42.056100000000001"/>
    <n v="-1"/>
  </r>
  <r>
    <x v="4220"/>
    <n v="6021025"/>
    <s v="OTHER COMMERCIAL SERVICE"/>
    <s v="0602102532430"/>
    <s v="(66) n/a"/>
    <s v="835081"/>
    <x v="8"/>
    <n v="42.056100000000001"/>
    <n v="1"/>
    <n v="0.11522219178082192"/>
    <m/>
    <m/>
    <n v="0"/>
    <x v="14"/>
    <n v="-42.056100000000001"/>
    <n v="-1"/>
  </r>
  <r>
    <x v="4221"/>
    <n v="34545895"/>
    <s v="SMALL RETAIL SHOP/STALL"/>
    <s v="03454589520101"/>
    <s v="(66) 0811572912"/>
    <s v="835081"/>
    <x v="8"/>
    <n v="42.056100000000001"/>
    <n v="1"/>
    <n v="0.11522219178082192"/>
    <m/>
    <m/>
    <n v="0"/>
    <x v="14"/>
    <n v="-42.056100000000001"/>
    <n v="-1"/>
  </r>
  <r>
    <x v="4222"/>
    <n v="34552823"/>
    <s v="NON-PROFESSIONAL USER"/>
    <s v="03455282310706"/>
    <s v="(66) 0956736144"/>
    <s v="835081"/>
    <x v="8"/>
    <n v="42.056100000000001"/>
    <n v="1"/>
    <n v="0.11522219178082192"/>
    <m/>
    <m/>
    <n v="0"/>
    <x v="14"/>
    <n v="-42.056100000000001"/>
    <n v="-1"/>
  </r>
  <r>
    <x v="4223"/>
    <n v="6165961"/>
    <s v="NOODLE FOOD SHOP"/>
    <s v="0616596180319"/>
    <s v="(66) 0827630517"/>
    <s v="835081"/>
    <x v="8"/>
    <n v="42.056100000000001"/>
    <n v="1"/>
    <n v="0.11522219178082192"/>
    <m/>
    <m/>
    <n v="0"/>
    <x v="14"/>
    <n v="-42.056100000000001"/>
    <n v="-1"/>
  </r>
  <r>
    <x v="4224"/>
    <n v="6758258"/>
    <s v="Self-Regist: Restaurant"/>
    <s v="00675825850397"/>
    <s v="(66) 0818096561"/>
    <s v="835081"/>
    <x v="8"/>
    <n v="42.056100000000001"/>
    <n v="1"/>
    <n v="0.11522219178082192"/>
    <m/>
    <m/>
    <n v="0"/>
    <x v="14"/>
    <n v="-42.056100000000001"/>
    <n v="-1"/>
  </r>
  <r>
    <x v="4225"/>
    <n v="6777503"/>
    <s v="Self-Regist: End-User"/>
    <s v="00677750340797"/>
    <s v="(66) 0918598203"/>
    <s v="835081"/>
    <x v="8"/>
    <n v="42.056100000000001"/>
    <n v="1"/>
    <n v="0.11522219178082192"/>
    <m/>
    <m/>
    <n v="0"/>
    <x v="14"/>
    <n v="-42.056100000000001"/>
    <n v="-1"/>
  </r>
  <r>
    <x v="4226"/>
    <n v="50531469"/>
    <s v="NON-PROFESSIONAL USER"/>
    <s v="05053146910706"/>
    <s v="(66) 0984692112"/>
    <s v="835081"/>
    <x v="8"/>
    <n v="42.056100000000001"/>
    <n v="1"/>
    <n v="0.11522219178082192"/>
    <m/>
    <m/>
    <n v="0"/>
    <x v="14"/>
    <n v="-42.056100000000001"/>
    <n v="-1"/>
  </r>
  <r>
    <x v="4227"/>
    <n v="6143345"/>
    <s v="SCHOOL/COLLEGE"/>
    <s v="0614334500509"/>
    <s v="(66) 0809987929"/>
    <s v="835081"/>
    <x v="8"/>
    <n v="42.056100000000001"/>
    <n v="1"/>
    <n v="0.11522219178082192"/>
    <m/>
    <m/>
    <n v="0"/>
    <x v="14"/>
    <n v="-42.056100000000001"/>
    <n v="-1"/>
  </r>
  <r>
    <x v="4228"/>
    <n v="6735632"/>
    <s v="NON-PROFESSIONAL USER"/>
    <s v="00673563200706"/>
    <s v="(66) 0812885766"/>
    <s v="835081"/>
    <x v="8"/>
    <n v="42.056100000000001"/>
    <n v="1"/>
    <n v="0.11522219178082192"/>
    <m/>
    <m/>
    <n v="0"/>
    <x v="14"/>
    <n v="-42.056100000000001"/>
    <n v="-1"/>
  </r>
  <r>
    <x v="4229"/>
    <n v="6723894"/>
    <s v="SMALL RETAIL SHOP/STALL"/>
    <s v="00672389411101"/>
    <s v="(66) 0993698179"/>
    <s v="835081"/>
    <x v="8"/>
    <n v="42.056100000000001"/>
    <n v="1"/>
    <n v="0.11522219178082192"/>
    <m/>
    <m/>
    <n v="0"/>
    <x v="14"/>
    <n v="-42.056100000000001"/>
    <n v="-1"/>
  </r>
  <r>
    <x v="448"/>
    <n v="50527309"/>
    <s v="Self-Regist: End-User"/>
    <s v="05052730910797"/>
    <s v="(66) 0858607594"/>
    <s v="835081"/>
    <x v="8"/>
    <n v="42.056100000000001"/>
    <n v="1"/>
    <n v="0.11522219178082192"/>
    <m/>
    <m/>
    <n v="0"/>
    <x v="14"/>
    <n v="-42.056100000000001"/>
    <n v="-1"/>
  </r>
  <r>
    <x v="4230"/>
    <n v="6784685"/>
    <s v="NON-PROFESSIONAL USER"/>
    <s v="00678468530706"/>
    <s v="(66) 0611935169"/>
    <s v="835081"/>
    <x v="8"/>
    <n v="42.056100000000001"/>
    <n v="1"/>
    <n v="0.11522219178082192"/>
    <m/>
    <m/>
    <n v="0"/>
    <x v="14"/>
    <n v="-42.056100000000001"/>
    <n v="-1"/>
  </r>
  <r>
    <x v="4231"/>
    <n v="6173116"/>
    <s v="NON-PROFESSIONAL USER"/>
    <s v="0617311620706"/>
    <s v="(66) 0857116775"/>
    <s v="835081"/>
    <x v="8"/>
    <n v="42.056100000000001"/>
    <n v="1"/>
    <n v="0.11522219178082192"/>
    <m/>
    <m/>
    <n v="0"/>
    <x v="14"/>
    <n v="-42.056100000000001"/>
    <n v="-1"/>
  </r>
  <r>
    <x v="2908"/>
    <n v="6762504"/>
    <s v="Self-Regist: End-User"/>
    <s v="00676250430797"/>
    <s v="(66) 0963407803"/>
    <s v="835081"/>
    <x v="8"/>
    <n v="42.056100000000001"/>
    <n v="1"/>
    <n v="0.11522219178082192"/>
    <m/>
    <m/>
    <n v="0"/>
    <x v="14"/>
    <n v="-42.056100000000001"/>
    <n v="-1"/>
  </r>
  <r>
    <x v="4232"/>
    <n v="6772484"/>
    <s v="NON-PROFESSIONAL USER"/>
    <s v="00677248440706"/>
    <s v="(66) 0950878938"/>
    <s v="835081"/>
    <x v="8"/>
    <n v="42.056100000000001"/>
    <n v="1"/>
    <n v="0.11522219178082192"/>
    <m/>
    <m/>
    <n v="0"/>
    <x v="14"/>
    <n v="-42.056100000000001"/>
    <n v="-1"/>
  </r>
  <r>
    <x v="1891"/>
    <n v="41647058"/>
    <s v="NON-PROFESSIONAL USER"/>
    <s v="04164705820706"/>
    <s v="(66) 0979259151"/>
    <s v="835081"/>
    <x v="8"/>
    <n v="42.056100000000001"/>
    <n v="1"/>
    <n v="0.11522219178082192"/>
    <m/>
    <m/>
    <n v="0"/>
    <x v="14"/>
    <n v="-42.056100000000001"/>
    <n v="-1"/>
  </r>
  <r>
    <x v="4233"/>
    <n v="6756658"/>
    <s v="NON-PROFESSIONAL USER"/>
    <s v="00675665820706"/>
    <s v="(66) 0993905892"/>
    <s v="835081"/>
    <x v="8"/>
    <n v="42.056100000000001"/>
    <n v="1"/>
    <n v="0.11522219178082192"/>
    <m/>
    <m/>
    <n v="0"/>
    <x v="14"/>
    <n v="-42.056100000000001"/>
    <n v="-1"/>
  </r>
  <r>
    <x v="4234"/>
    <n v="6042556"/>
    <s v="NON-PROFESSIONAL USER"/>
    <s v="0604255630706"/>
    <s v="(66) 0831520346"/>
    <s v="835081"/>
    <x v="8"/>
    <n v="42.056100000000001"/>
    <n v="1"/>
    <n v="0.11522219178082192"/>
    <m/>
    <m/>
    <n v="0"/>
    <x v="14"/>
    <n v="-42.056100000000001"/>
    <n v="-1"/>
  </r>
  <r>
    <x v="4235"/>
    <n v="6763539"/>
    <s v="THAI SPECIAL FOOD SHOP"/>
    <s v="00676353930327"/>
    <s v="(66) 0641010692"/>
    <s v="835081"/>
    <x v="8"/>
    <n v="42.056100000000001"/>
    <n v="1"/>
    <n v="0.11522219178082192"/>
    <m/>
    <m/>
    <n v="0"/>
    <x v="14"/>
    <n v="-42.056100000000001"/>
    <n v="-1"/>
  </r>
  <r>
    <x v="2918"/>
    <n v="6788133"/>
    <s v="Self-Regist: End-User"/>
    <s v="00678813390797"/>
    <s v="(66) 0982519791"/>
    <s v="835081"/>
    <x v="8"/>
    <n v="42.056100000000001"/>
    <n v="1"/>
    <n v="0.11522219178082192"/>
    <m/>
    <m/>
    <n v="0"/>
    <x v="14"/>
    <n v="-42.056100000000001"/>
    <n v="-1"/>
  </r>
  <r>
    <x v="4236"/>
    <n v="41005297"/>
    <s v="OTHER NON-FOOD SHOP"/>
    <s v="4100529740230"/>
    <m/>
    <s v="835081"/>
    <x v="8"/>
    <n v="42.056100000000001"/>
    <n v="1"/>
    <n v="0.11522219178082192"/>
    <m/>
    <m/>
    <n v="0"/>
    <x v="14"/>
    <n v="-42.056100000000001"/>
    <n v="-1"/>
  </r>
  <r>
    <x v="4237"/>
    <n v="6779056"/>
    <s v="SMALL RETAIL SHOP/STALL"/>
    <s v="00677905690101"/>
    <s v="(66) 0899502523"/>
    <s v="835081"/>
    <x v="8"/>
    <n v="42.056100000000001"/>
    <n v="1"/>
    <n v="0.11522219178082192"/>
    <m/>
    <m/>
    <n v="0"/>
    <x v="14"/>
    <n v="-42.056100000000001"/>
    <n v="-1"/>
  </r>
  <r>
    <x v="4238"/>
    <n v="6787977"/>
    <s v="Self-Regist: End-User"/>
    <s v="00678797750797"/>
    <s v="(66) 0996065136"/>
    <s v="835081"/>
    <x v="8"/>
    <n v="42.056100000000001"/>
    <n v="1"/>
    <n v="0.11522219178082192"/>
    <m/>
    <m/>
    <n v="0"/>
    <x v="14"/>
    <n v="-42.056100000000001"/>
    <n v="-1"/>
  </r>
  <r>
    <x v="4239"/>
    <n v="6629169"/>
    <s v="SMALL RETAIL SHOP/STALL"/>
    <s v="00662916913101"/>
    <s v="(66) 0904083115"/>
    <s v="835081"/>
    <x v="8"/>
    <n v="42.056100000000001"/>
    <n v="1"/>
    <n v="0.11522219178082192"/>
    <m/>
    <m/>
    <n v="0"/>
    <x v="14"/>
    <n v="-42.056100000000001"/>
    <n v="-1"/>
  </r>
  <r>
    <x v="3583"/>
    <n v="6146919"/>
    <s v="OTHER STREET FOOD SHOP"/>
    <s v="0614691961328"/>
    <s v="(66) 0810893034"/>
    <s v="835081"/>
    <x v="8"/>
    <n v="42.056100000000001"/>
    <n v="1"/>
    <n v="0.11522219178082192"/>
    <m/>
    <m/>
    <n v="0"/>
    <x v="14"/>
    <n v="-42.056100000000001"/>
    <n v="-1"/>
  </r>
  <r>
    <x v="4240"/>
    <n v="6075351"/>
    <s v="OTHER COMMERCIAL SERVICE"/>
    <s v="0607535150430"/>
    <s v="(66) 0943963289"/>
    <s v="835081"/>
    <x v="8"/>
    <n v="42.056100000000001"/>
    <n v="1"/>
    <n v="0.11522219178082192"/>
    <m/>
    <m/>
    <n v="0"/>
    <x v="14"/>
    <n v="-42.056100000000001"/>
    <n v="-1"/>
  </r>
  <r>
    <x v="4241"/>
    <n v="6754530"/>
    <s v="RICE FOOD KIOSK"/>
    <s v="00675453080329"/>
    <s v="(66) 0635829248"/>
    <s v="835081"/>
    <x v="8"/>
    <n v="42.056100000000001"/>
    <n v="1"/>
    <n v="0.11522219178082192"/>
    <m/>
    <m/>
    <n v="0"/>
    <x v="14"/>
    <n v="-42.056100000000001"/>
    <n v="-1"/>
  </r>
  <r>
    <x v="4242"/>
    <n v="6759653"/>
    <s v="OTHER EDUCATIONAL INSTITUTION"/>
    <s v="00675965350511"/>
    <s v="(66) 0652269165"/>
    <s v="835081"/>
    <x v="8"/>
    <n v="42.056100000000001"/>
    <n v="1"/>
    <n v="0.11522219178082192"/>
    <m/>
    <m/>
    <n v="0"/>
    <x v="14"/>
    <n v="-42.056100000000001"/>
    <n v="-1"/>
  </r>
  <r>
    <x v="4243"/>
    <n v="6048571"/>
    <s v="SCHOOL/COLLEGE"/>
    <s v="0604857151509"/>
    <s v="N/A"/>
    <s v="835081"/>
    <x v="8"/>
    <n v="42.056100000000001"/>
    <n v="1"/>
    <n v="0.11522219178082192"/>
    <m/>
    <m/>
    <n v="0"/>
    <x v="14"/>
    <n v="-42.056100000000001"/>
    <n v="-1"/>
  </r>
  <r>
    <x v="4244"/>
    <n v="6767705"/>
    <s v="PUB/BAR/KARAOKE"/>
    <s v="00676770520305"/>
    <s v="(66) 0625236465"/>
    <s v="835081"/>
    <x v="8"/>
    <n v="42.056100000000001"/>
    <n v="1"/>
    <n v="0.11522219178082192"/>
    <m/>
    <m/>
    <n v="0"/>
    <x v="14"/>
    <n v="-42.056100000000001"/>
    <n v="-1"/>
  </r>
  <r>
    <x v="4245"/>
    <n v="6781389"/>
    <s v="NON-PROFESSIONAL USER"/>
    <s v="00678138940706"/>
    <s v="(66) 0983782541"/>
    <s v="835081"/>
    <x v="8"/>
    <n v="42.056100000000001"/>
    <n v="1"/>
    <n v="0.11522219178082192"/>
    <m/>
    <m/>
    <n v="0"/>
    <x v="14"/>
    <n v="-42.056100000000001"/>
    <n v="-1"/>
  </r>
  <r>
    <x v="4246"/>
    <n v="50023176"/>
    <s v="THAI FOOD"/>
    <s v="5002317690306"/>
    <s v="(66) 0856947128"/>
    <s v="835081"/>
    <x v="8"/>
    <n v="42.056100000000001"/>
    <n v="1"/>
    <n v="0.11522219178082192"/>
    <m/>
    <m/>
    <n v="0"/>
    <x v="14"/>
    <n v="-42.056100000000001"/>
    <n v="-1"/>
  </r>
  <r>
    <x v="4247"/>
    <n v="87016592"/>
    <s v="NON-PROFESSIONAL USER"/>
    <s v="08701659210706"/>
    <s v="(66) 0806785229"/>
    <s v="835081"/>
    <x v="8"/>
    <n v="42.056100000000001"/>
    <n v="1"/>
    <n v="0.11522219178082192"/>
    <m/>
    <m/>
    <n v="0"/>
    <x v="14"/>
    <n v="-42.056100000000001"/>
    <n v="-1"/>
  </r>
  <r>
    <x v="4248"/>
    <n v="52553333"/>
    <s v="COFFEE/DRINKS/SNACK/BAKERY SHOP"/>
    <s v="05255333311322"/>
    <s v="(66) 0838603250"/>
    <s v="835081"/>
    <x v="8"/>
    <n v="42.056100000000001"/>
    <n v="1"/>
    <n v="0.11522219178082192"/>
    <m/>
    <m/>
    <n v="0"/>
    <x v="14"/>
    <n v="-42.056100000000001"/>
    <n v="-1"/>
  </r>
  <r>
    <x v="4249"/>
    <n v="6728127"/>
    <s v="VARIETY FOOD SHOP"/>
    <s v="00672812780318"/>
    <s v="(66) 0979671636"/>
    <s v="835081"/>
    <x v="8"/>
    <n v="86.915899999999993"/>
    <n v="2"/>
    <n v="0.23812575342465753"/>
    <n v="44.8598"/>
    <n v="1"/>
    <n v="0.12290356164383562"/>
    <x v="44"/>
    <n v="-42.056099999999994"/>
    <n v="-1"/>
  </r>
  <r>
    <x v="2967"/>
    <n v="6019265"/>
    <s v="VARIETY FOOD SHOP"/>
    <s v="0601926562318"/>
    <s v="(66) 0841500279"/>
    <s v="835081"/>
    <x v="8"/>
    <n v="86.915899999999993"/>
    <n v="2"/>
    <n v="0.23812575342465753"/>
    <n v="44.8598"/>
    <n v="1"/>
    <n v="0.12290356164383562"/>
    <x v="44"/>
    <n v="-42.056099999999994"/>
    <n v="-1"/>
  </r>
  <r>
    <x v="4250"/>
    <n v="6167122"/>
    <s v="NON-PROFESSIONAL USER"/>
    <s v="0616712200706"/>
    <s v="(66) 0813867890"/>
    <s v="835081"/>
    <x v="8"/>
    <n v="84.112200000000001"/>
    <n v="2"/>
    <n v="0.23044438356164385"/>
    <n v="44.8598"/>
    <n v="1"/>
    <n v="0.12290356164383562"/>
    <x v="44"/>
    <n v="-39.252400000000002"/>
    <n v="-1"/>
  </r>
  <r>
    <x v="4251"/>
    <n v="50526018"/>
    <s v="OTHER STREET FOOD SHOP"/>
    <s v="05052601830328"/>
    <s v="(66) 0936414550"/>
    <s v="835081"/>
    <x v="8"/>
    <n v="84.112200000000001"/>
    <n v="2"/>
    <n v="0.23044438356164385"/>
    <n v="44.8598"/>
    <n v="1"/>
    <n v="0.12290356164383562"/>
    <x v="44"/>
    <n v="-39.252400000000002"/>
    <n v="-1"/>
  </r>
  <r>
    <x v="4252"/>
    <n v="6770269"/>
    <s v="NON-PROFESSIONAL USER"/>
    <s v="00677026900706"/>
    <s v="(66) 0642387740"/>
    <s v="835081"/>
    <x v="8"/>
    <n v="84.112200000000001"/>
    <n v="2"/>
    <n v="0.23044438356164385"/>
    <n v="44.8598"/>
    <n v="1"/>
    <n v="0.12290356164383562"/>
    <x v="44"/>
    <n v="-39.252400000000002"/>
    <n v="-1"/>
  </r>
  <r>
    <x v="4253"/>
    <n v="6163034"/>
    <s v="JAPANESE FOOD"/>
    <s v="0616303430310"/>
    <s v="(66) 0895615440"/>
    <s v="835081"/>
    <x v="8"/>
    <n v="128.97190000000001"/>
    <n v="3"/>
    <n v="0.35334767123287675"/>
    <n v="89.7196"/>
    <n v="2"/>
    <n v="0.24580712328767124"/>
    <x v="43"/>
    <n v="-39.252300000000005"/>
    <n v="-1"/>
  </r>
  <r>
    <x v="4254"/>
    <n v="6102845"/>
    <s v="SMALL RETAIL SHOP/STALL"/>
    <s v="0610284541101"/>
    <s v="(66) 0987893400"/>
    <s v="835081"/>
    <x v="8"/>
    <n v="84.112099999999998"/>
    <n v="2"/>
    <n v="0.2304441095890411"/>
    <n v="44.8598"/>
    <n v="1"/>
    <n v="0.12290356164383562"/>
    <x v="44"/>
    <n v="-39.252299999999998"/>
    <n v="-1"/>
  </r>
  <r>
    <x v="968"/>
    <n v="6786116"/>
    <s v="OTHER COMMERCIAL SERVICE"/>
    <s v="00678611690430"/>
    <s v="(66) 0819921644"/>
    <s v="835081"/>
    <x v="8"/>
    <n v="38.317799999999998"/>
    <n v="1"/>
    <n v="0.10498027397260273"/>
    <m/>
    <m/>
    <n v="0"/>
    <x v="14"/>
    <n v="-38.317799999999998"/>
    <n v="-1"/>
  </r>
  <r>
    <x v="4255"/>
    <n v="6766096"/>
    <s v="COFFEE/DRINKS/SNACK/BAKERY SHOP"/>
    <s v="00676609600322"/>
    <s v="(66) 0629526965"/>
    <s v="835081"/>
    <x v="8"/>
    <n v="38.317799999999998"/>
    <n v="1"/>
    <n v="0.10498027397260273"/>
    <m/>
    <m/>
    <n v="0"/>
    <x v="14"/>
    <n v="-38.317799999999998"/>
    <n v="-1"/>
  </r>
  <r>
    <x v="4256"/>
    <n v="23795798"/>
    <s v="Self-Regist: End-User"/>
    <s v="02379579850797"/>
    <s v="(66) 0882678182"/>
    <s v="835081"/>
    <x v="8"/>
    <n v="38.317799999999998"/>
    <n v="1"/>
    <n v="0.10498027397260273"/>
    <m/>
    <m/>
    <n v="0"/>
    <x v="14"/>
    <n v="-38.317799999999998"/>
    <n v="-1"/>
  </r>
  <r>
    <x v="355"/>
    <n v="6784001"/>
    <s v="DAYPASS - END-USER"/>
    <s v="00678400160707"/>
    <s v="N/A"/>
    <s v="835081"/>
    <x v="8"/>
    <n v="38.317799999999998"/>
    <n v="1"/>
    <n v="0.10498027397260273"/>
    <m/>
    <m/>
    <n v="0"/>
    <x v="14"/>
    <n v="-38.317799999999998"/>
    <n v="-1"/>
  </r>
  <r>
    <x v="4257"/>
    <n v="6178332"/>
    <s v="NON-PROFESSIONAL USER"/>
    <s v="0617833250706"/>
    <s v="(66) 0847270243"/>
    <s v="835081"/>
    <x v="8"/>
    <n v="38.317799999999998"/>
    <n v="1"/>
    <n v="0.10498027397260273"/>
    <m/>
    <m/>
    <n v="0"/>
    <x v="14"/>
    <n v="-38.317799999999998"/>
    <n v="-1"/>
  </r>
  <r>
    <x v="4258"/>
    <n v="6789774"/>
    <s v="Self-Regist: End-User"/>
    <s v="00678977490797"/>
    <s v="(66) 0949422953"/>
    <s v="835081"/>
    <x v="8"/>
    <n v="38.317799999999998"/>
    <n v="1"/>
    <n v="0.10498027397260273"/>
    <m/>
    <m/>
    <n v="0"/>
    <x v="14"/>
    <n v="-38.317799999999998"/>
    <n v="-1"/>
  </r>
  <r>
    <x v="4259"/>
    <n v="14853175"/>
    <s v="COFFEE/DRINKS/SNACK/BAKERY SHOP"/>
    <s v="01485317520322"/>
    <s v="(66) 0956197946"/>
    <s v="835081"/>
    <x v="8"/>
    <n v="38.317799999999998"/>
    <n v="1"/>
    <n v="0.10498027397260273"/>
    <m/>
    <m/>
    <n v="0"/>
    <x v="14"/>
    <n v="-38.317799999999998"/>
    <n v="-1"/>
  </r>
  <r>
    <x v="2278"/>
    <n v="6795464"/>
    <s v="Self-Regist: End-User"/>
    <s v="00679546460797"/>
    <s v="(66) 0806946068"/>
    <s v="835081"/>
    <x v="8"/>
    <n v="38.317799999999998"/>
    <n v="1"/>
    <n v="0.10498027397260273"/>
    <m/>
    <m/>
    <n v="0"/>
    <x v="14"/>
    <n v="-38.317799999999998"/>
    <n v="-1"/>
  </r>
  <r>
    <x v="4260"/>
    <n v="6769357"/>
    <s v="NON-PROFESSIONAL USER"/>
    <s v="00676935790706"/>
    <s v="(66) 0931383298"/>
    <s v="835081"/>
    <x v="8"/>
    <n v="38.317799999999998"/>
    <n v="1"/>
    <n v="0.10498027397260273"/>
    <m/>
    <m/>
    <n v="0"/>
    <x v="14"/>
    <n v="-38.317799999999998"/>
    <n v="-1"/>
  </r>
  <r>
    <x v="4261"/>
    <n v="6785934"/>
    <s v="NON-PROFESSIONAL USER"/>
    <s v="00678593410706"/>
    <s v="(66) 0825746836"/>
    <s v="835081"/>
    <x v="8"/>
    <n v="38.317799999999998"/>
    <n v="1"/>
    <n v="0.10498027397260273"/>
    <m/>
    <m/>
    <n v="0"/>
    <x v="14"/>
    <n v="-38.317799999999998"/>
    <n v="-1"/>
  </r>
  <r>
    <x v="4262"/>
    <n v="6794065"/>
    <s v="Self-Regist: End-User"/>
    <s v="00679406550797"/>
    <s v="(66) 0925386240"/>
    <s v="835081"/>
    <x v="8"/>
    <n v="38.317799999999998"/>
    <n v="1"/>
    <n v="0.10498027397260273"/>
    <m/>
    <m/>
    <n v="0"/>
    <x v="14"/>
    <n v="-38.317799999999998"/>
    <n v="-1"/>
  </r>
  <r>
    <x v="37"/>
    <n v="6796072"/>
    <s v="PORK PAN/BARBECUE/SUKI"/>
    <s v="00679607210317"/>
    <s v="(66) xxxxxxxxxx"/>
    <s v="835081"/>
    <x v="8"/>
    <n v="38.317799999999998"/>
    <n v="1"/>
    <n v="0.10498027397260273"/>
    <m/>
    <m/>
    <n v="0"/>
    <x v="14"/>
    <n v="-38.317799999999998"/>
    <n v="-1"/>
  </r>
  <r>
    <x v="4263"/>
    <n v="41635179"/>
    <s v="NON-PROFESSIONAL USER"/>
    <s v="04163517911706"/>
    <s v="(66) 0650950529"/>
    <s v="835081"/>
    <x v="8"/>
    <n v="38.317799999999998"/>
    <n v="1"/>
    <n v="0.10498027397260273"/>
    <m/>
    <m/>
    <n v="0"/>
    <x v="14"/>
    <n v="-38.317799999999998"/>
    <n v="-1"/>
  </r>
  <r>
    <x v="4264"/>
    <n v="6778059"/>
    <s v="NOODLE FOOD SHOP"/>
    <s v="00677805910319"/>
    <s v="(66) 0638272013"/>
    <s v="835081"/>
    <x v="8"/>
    <n v="38.317799999999998"/>
    <n v="1"/>
    <n v="0.10498027397260273"/>
    <m/>
    <m/>
    <n v="0"/>
    <x v="14"/>
    <n v="-38.317799999999998"/>
    <n v="-1"/>
  </r>
  <r>
    <x v="4265"/>
    <n v="6790190"/>
    <s v="NON-PROFESSIONAL USER"/>
    <s v="00679019050706"/>
    <s v="(66) 0842229497"/>
    <s v="835081"/>
    <x v="8"/>
    <n v="38.317799999999998"/>
    <n v="1"/>
    <n v="0.10498027397260273"/>
    <m/>
    <m/>
    <n v="0"/>
    <x v="14"/>
    <n v="-38.317799999999998"/>
    <n v="-1"/>
  </r>
  <r>
    <x v="4266"/>
    <n v="50524485"/>
    <s v="Self-Regist: End-User"/>
    <s v="05052448580797"/>
    <s v="(66) 0846159789"/>
    <s v="835081"/>
    <x v="8"/>
    <n v="38.317799999999998"/>
    <n v="1"/>
    <n v="0.10498027397260273"/>
    <m/>
    <m/>
    <n v="0"/>
    <x v="14"/>
    <n v="-38.317799999999998"/>
    <n v="-1"/>
  </r>
  <r>
    <x v="4267"/>
    <n v="34545400"/>
    <s v="NON-PROFESSIONAL USER"/>
    <s v="03454540080706"/>
    <s v="(66) 0956874883"/>
    <s v="835081"/>
    <x v="8"/>
    <n v="38.317799999999998"/>
    <n v="1"/>
    <n v="0.10498027397260273"/>
    <m/>
    <m/>
    <n v="0"/>
    <x v="14"/>
    <n v="-38.317799999999998"/>
    <n v="-1"/>
  </r>
  <r>
    <x v="4268"/>
    <n v="6741203"/>
    <s v="THAI NORTHEASTERN FOOD"/>
    <s v="00674120390307"/>
    <s v="(66) 0622745332"/>
    <s v="835081"/>
    <x v="8"/>
    <n v="38.317799999999998"/>
    <n v="1"/>
    <n v="0.10498027397260273"/>
    <m/>
    <m/>
    <n v="0"/>
    <x v="14"/>
    <n v="-38.317799999999998"/>
    <n v="-1"/>
  </r>
  <r>
    <x v="2446"/>
    <n v="6782498"/>
    <s v="Self-Regist: End-User"/>
    <s v="00678249850797"/>
    <s v="(66) 0956423531"/>
    <s v="835081"/>
    <x v="8"/>
    <n v="38.317799999999998"/>
    <n v="1"/>
    <n v="0.10498027397260273"/>
    <m/>
    <m/>
    <n v="0"/>
    <x v="14"/>
    <n v="-38.317799999999998"/>
    <n v="-1"/>
  </r>
  <r>
    <x v="4269"/>
    <n v="6172042"/>
    <s v="NOODLE FOOD SHOP"/>
    <s v="0617204241319"/>
    <s v="(66) 0840469755"/>
    <s v="835081"/>
    <x v="8"/>
    <n v="38.317799999999998"/>
    <n v="1"/>
    <n v="0.10498027397260273"/>
    <m/>
    <m/>
    <n v="0"/>
    <x v="14"/>
    <n v="-38.317799999999998"/>
    <n v="-1"/>
  </r>
  <r>
    <x v="4270"/>
    <n v="41601783"/>
    <s v="STEAK SHOP"/>
    <s v="04160178330316"/>
    <s v="(66) 0946430099"/>
    <s v="835081"/>
    <x v="8"/>
    <n v="38.317799999999998"/>
    <n v="1"/>
    <n v="0.10498027397260273"/>
    <m/>
    <m/>
    <n v="0"/>
    <x v="14"/>
    <n v="-38.317799999999998"/>
    <n v="-1"/>
  </r>
  <r>
    <x v="4271"/>
    <n v="6739394"/>
    <s v="OTHER COMMERCIAL SERVICE"/>
    <s v="00673939460430"/>
    <s v="(66) 0821771295"/>
    <s v="835081"/>
    <x v="8"/>
    <n v="38.317799999999998"/>
    <n v="1"/>
    <n v="0.10498027397260273"/>
    <m/>
    <m/>
    <n v="0"/>
    <x v="14"/>
    <n v="-38.317799999999998"/>
    <n v="-1"/>
  </r>
  <r>
    <x v="4272"/>
    <n v="6796723"/>
    <s v="OFFICE (PRIVATE SECTOR)"/>
    <s v="00679672380507"/>
    <s v="(66) 0818844875"/>
    <s v="835081"/>
    <x v="8"/>
    <n v="38.317799999999998"/>
    <n v="1"/>
    <n v="0.10498027397260273"/>
    <m/>
    <m/>
    <n v="0"/>
    <x v="14"/>
    <n v="-38.317799999999998"/>
    <n v="-1"/>
  </r>
  <r>
    <x v="4273"/>
    <n v="6730644"/>
    <s v="SMALL RETAIL SHOP/STALL"/>
    <s v="00673064420101"/>
    <s v="(66) 0819937582"/>
    <s v="835081"/>
    <x v="8"/>
    <n v="38.317799999999998"/>
    <n v="1"/>
    <n v="0.10498027397260273"/>
    <m/>
    <m/>
    <n v="0"/>
    <x v="14"/>
    <n v="-38.317799999999998"/>
    <n v="-1"/>
  </r>
  <r>
    <x v="4274"/>
    <n v="50527213"/>
    <s v="BUTCHERY SHOP/STALL"/>
    <s v="05052721340103"/>
    <s v="(66) 0805019325"/>
    <s v="835081"/>
    <x v="8"/>
    <n v="38.317799999999998"/>
    <n v="1"/>
    <n v="0.10498027397260273"/>
    <m/>
    <m/>
    <n v="0"/>
    <x v="14"/>
    <n v="-38.317799999999998"/>
    <n v="-1"/>
  </r>
  <r>
    <x v="4275"/>
    <n v="41611417"/>
    <s v="NON-PROFESSIONAL USER"/>
    <s v="04161141710706"/>
    <s v="(66) 0828891412"/>
    <s v="835081"/>
    <x v="8"/>
    <n v="38.317799999999998"/>
    <n v="1"/>
    <n v="0.10498027397260273"/>
    <m/>
    <m/>
    <n v="0"/>
    <x v="14"/>
    <n v="-38.317799999999998"/>
    <n v="-1"/>
  </r>
  <r>
    <x v="4276"/>
    <n v="41637102"/>
    <s v="OTHER STREET FOOD SHOP"/>
    <s v="04163710260328"/>
    <s v="(66) 0637288784"/>
    <s v="835081"/>
    <x v="8"/>
    <n v="38.317799999999998"/>
    <n v="1"/>
    <n v="0.10498027397260273"/>
    <m/>
    <m/>
    <n v="0"/>
    <x v="14"/>
    <n v="-38.317799999999998"/>
    <n v="-1"/>
  </r>
  <r>
    <x v="4277"/>
    <n v="50529620"/>
    <s v="SMALL RETAIL SHOP/STALL"/>
    <s v="05052962090101"/>
    <s v="(66) 0923281382"/>
    <s v="835081"/>
    <x v="8"/>
    <n v="38.317799999999998"/>
    <n v="1"/>
    <n v="0.10498027397260273"/>
    <m/>
    <m/>
    <n v="0"/>
    <x v="14"/>
    <n v="-38.317799999999998"/>
    <n v="-1"/>
  </r>
  <r>
    <x v="4278"/>
    <n v="34549626"/>
    <s v="INTERNET-CHANNEL END-USER"/>
    <s v="03454962620710"/>
    <s v="(66) 0861161517"/>
    <s v="835081"/>
    <x v="8"/>
    <n v="38.317799999999998"/>
    <n v="1"/>
    <n v="0.10498027397260273"/>
    <m/>
    <m/>
    <n v="0"/>
    <x v="14"/>
    <n v="-38.317799999999998"/>
    <n v="-1"/>
  </r>
  <r>
    <x v="4279"/>
    <n v="6022733"/>
    <s v="COFFEE/DRINKS/SNACK/BAKERY SHOP"/>
    <s v="0602273321322"/>
    <s v="(66) 0861840897"/>
    <s v="835081"/>
    <x v="8"/>
    <n v="38.317799999999998"/>
    <n v="1"/>
    <n v="0.10498027397260273"/>
    <m/>
    <m/>
    <n v="0"/>
    <x v="14"/>
    <n v="-38.317799999999998"/>
    <n v="-1"/>
  </r>
  <r>
    <x v="4280"/>
    <n v="6772391"/>
    <s v="FOUNDATION/ASSOCIATION/ROTARY"/>
    <s v="00677239150505"/>
    <s v="(66) 0806970525"/>
    <s v="835081"/>
    <x v="8"/>
    <n v="38.317799999999998"/>
    <n v="1"/>
    <n v="0.10498027397260273"/>
    <m/>
    <m/>
    <n v="0"/>
    <x v="14"/>
    <n v="-38.317799999999998"/>
    <n v="-1"/>
  </r>
  <r>
    <x v="4281"/>
    <n v="6761585"/>
    <s v="SMALL RETAIL SHOP/STALL"/>
    <s v="00676158511101"/>
    <s v="(66) 0909767004"/>
    <s v="835081"/>
    <x v="8"/>
    <n v="38.317799999999998"/>
    <n v="1"/>
    <n v="0.10498027397260273"/>
    <m/>
    <m/>
    <n v="0"/>
    <x v="14"/>
    <n v="-38.317799999999998"/>
    <n v="-1"/>
  </r>
  <r>
    <x v="4282"/>
    <n v="149004182"/>
    <s v="OTHER STREET FOOD SHOP"/>
    <s v="14900418270328"/>
    <s v="(66) 0816576533"/>
    <s v="835081"/>
    <x v="8"/>
    <n v="38.317799999999998"/>
    <n v="1"/>
    <n v="0.10498027397260273"/>
    <m/>
    <m/>
    <n v="0"/>
    <x v="14"/>
    <n v="-38.317799999999998"/>
    <n v="-1"/>
  </r>
  <r>
    <x v="4283"/>
    <n v="6795435"/>
    <s v="Self-Regist: End-User"/>
    <s v="00679543580797"/>
    <s v="(66) 0947373161"/>
    <s v="835081"/>
    <x v="8"/>
    <n v="38.317799999999998"/>
    <n v="1"/>
    <n v="0.10498027397260273"/>
    <m/>
    <m/>
    <n v="0"/>
    <x v="14"/>
    <n v="-38.317799999999998"/>
    <n v="-1"/>
  </r>
  <r>
    <x v="4284"/>
    <n v="6101726"/>
    <s v="SMALL RETAIL SHOP/STALL"/>
    <s v="0610172680101"/>
    <s v="(66) 0814688226"/>
    <s v="835081"/>
    <x v="8"/>
    <n v="38.317799999999998"/>
    <n v="1"/>
    <n v="0.10498027397260273"/>
    <m/>
    <m/>
    <n v="0"/>
    <x v="14"/>
    <n v="-38.317799999999998"/>
    <n v="-1"/>
  </r>
  <r>
    <x v="4285"/>
    <n v="6169095"/>
    <s v="NON-PROFESSIONAL USER"/>
    <s v="0616909521706"/>
    <s v="(66) 0819504236"/>
    <s v="835081"/>
    <x v="8"/>
    <n v="38.317799999999998"/>
    <n v="1"/>
    <n v="0.10498027397260273"/>
    <m/>
    <m/>
    <n v="0"/>
    <x v="14"/>
    <n v="-38.317799999999998"/>
    <n v="-1"/>
  </r>
  <r>
    <x v="317"/>
    <n v="6781079"/>
    <s v="NON-PROFESSIONAL USER"/>
    <s v="00678107970706"/>
    <s v="(66) 0932766287"/>
    <s v="835081"/>
    <x v="8"/>
    <n v="38.317799999999998"/>
    <n v="1"/>
    <n v="0.10498027397260273"/>
    <m/>
    <m/>
    <n v="0"/>
    <x v="14"/>
    <n v="-38.317799999999998"/>
    <n v="-1"/>
  </r>
  <r>
    <x v="4286"/>
    <n v="50025265"/>
    <s v="SMALL RETAIL SHOP/STALL"/>
    <s v="5002526590101"/>
    <s v="(66) 0819615671"/>
    <s v="835081"/>
    <x v="8"/>
    <n v="38.317799999999998"/>
    <n v="1"/>
    <n v="0.10498027397260273"/>
    <m/>
    <m/>
    <n v="0"/>
    <x v="14"/>
    <n v="-38.317799999999998"/>
    <n v="-1"/>
  </r>
  <r>
    <x v="1559"/>
    <n v="100015151"/>
    <s v="NON-PROFESSIONAL USER"/>
    <s v="10001515130706"/>
    <s v="(66) 0826979988"/>
    <s v="835081"/>
    <x v="8"/>
    <n v="38.317799999999998"/>
    <n v="1"/>
    <n v="0.10498027397260273"/>
    <m/>
    <m/>
    <n v="0"/>
    <x v="14"/>
    <n v="-38.317799999999998"/>
    <n v="-1"/>
  </r>
  <r>
    <x v="4287"/>
    <n v="41630666"/>
    <s v="SMALL RETAIL SHOP/STALL"/>
    <s v="04163066630101"/>
    <s v="(66) 0817243030"/>
    <s v="835081"/>
    <x v="8"/>
    <n v="38.317799999999998"/>
    <n v="1"/>
    <n v="0.10498027397260273"/>
    <m/>
    <m/>
    <n v="0"/>
    <x v="14"/>
    <n v="-38.317799999999998"/>
    <n v="-1"/>
  </r>
  <r>
    <x v="4288"/>
    <n v="6789164"/>
    <s v="NON-PROFESSIONAL USER"/>
    <s v="00678916480706"/>
    <s v="(66) 0817248662"/>
    <s v="835081"/>
    <x v="8"/>
    <n v="83.177599999999998"/>
    <n v="2"/>
    <n v="0.22788383561643835"/>
    <n v="44.8598"/>
    <n v="1"/>
    <n v="0.12290356164383562"/>
    <x v="44"/>
    <n v="-38.317799999999998"/>
    <n v="-1"/>
  </r>
  <r>
    <x v="4289"/>
    <n v="6735726"/>
    <s v="NON-PROFESSIONAL USER"/>
    <s v="00673572620706"/>
    <s v="(66) 0861143415"/>
    <s v="835081"/>
    <x v="8"/>
    <n v="38.317799999999998"/>
    <n v="1"/>
    <n v="0.10498027397260273"/>
    <m/>
    <m/>
    <n v="0"/>
    <x v="14"/>
    <n v="-38.317799999999998"/>
    <n v="-1"/>
  </r>
  <r>
    <x v="4290"/>
    <n v="6153977"/>
    <s v="OTHER COMMERCIAL SERVICE"/>
    <s v="0615397700430"/>
    <s v="(66) 0823915526"/>
    <s v="835081"/>
    <x v="8"/>
    <n v="38.317799999999998"/>
    <n v="1"/>
    <n v="0.10498027397260273"/>
    <m/>
    <m/>
    <n v="0"/>
    <x v="14"/>
    <n v="-38.317799999999998"/>
    <n v="-1"/>
  </r>
  <r>
    <x v="4291"/>
    <n v="41011643"/>
    <s v="CHINESE FOOD"/>
    <s v="4101164300308"/>
    <s v="(66) 0866548168"/>
    <s v="835081"/>
    <x v="8"/>
    <n v="38.317799999999998"/>
    <n v="1"/>
    <n v="0.10498027397260273"/>
    <m/>
    <m/>
    <n v="0"/>
    <x v="14"/>
    <n v="-38.317799999999998"/>
    <n v="-1"/>
  </r>
  <r>
    <x v="4292"/>
    <n v="6782656"/>
    <s v="NON-PROFESSIONAL USER"/>
    <s v="00678265640706"/>
    <s v="(66) 0957561028"/>
    <s v="835081"/>
    <x v="8"/>
    <n v="38.317799999999998"/>
    <n v="1"/>
    <n v="0.10498027397260273"/>
    <m/>
    <m/>
    <n v="0"/>
    <x v="14"/>
    <n v="-38.317799999999998"/>
    <n v="-1"/>
  </r>
  <r>
    <x v="4293"/>
    <n v="69045084"/>
    <s v="NON-PROFESSIONAL USER"/>
    <s v="06904508400706"/>
    <s v="(66) 0639642895"/>
    <s v="835081"/>
    <x v="8"/>
    <n v="38.317799999999998"/>
    <n v="1"/>
    <n v="0.10498027397260273"/>
    <m/>
    <m/>
    <n v="0"/>
    <x v="14"/>
    <n v="-38.317799999999998"/>
    <n v="-1"/>
  </r>
  <r>
    <x v="4294"/>
    <n v="6764342"/>
    <s v="COFFEE/DRINKS/SNACK/BAKERY SHOP"/>
    <s v="00676434240322"/>
    <s v="(66) 0820808859"/>
    <s v="835081"/>
    <x v="8"/>
    <n v="38.317799999999998"/>
    <n v="1"/>
    <n v="0.10498027397260273"/>
    <m/>
    <m/>
    <n v="0"/>
    <x v="14"/>
    <n v="-38.317799999999998"/>
    <n v="-1"/>
  </r>
  <r>
    <x v="4295"/>
    <n v="6727907"/>
    <s v="VARIETY FOOD SHOP"/>
    <s v="00672790710318"/>
    <s v="(66) 0819602744"/>
    <s v="835081"/>
    <x v="8"/>
    <n v="38.317799999999998"/>
    <n v="1"/>
    <n v="0.10498027397260273"/>
    <m/>
    <m/>
    <n v="0"/>
    <x v="14"/>
    <n v="-38.317799999999998"/>
    <n v="-1"/>
  </r>
  <r>
    <x v="4296"/>
    <n v="6047079"/>
    <s v="VARIETY FOOD SHOP"/>
    <s v="0604707901318"/>
    <s v="(66) 0901300210"/>
    <s v="835081"/>
    <x v="8"/>
    <n v="38.317799999999998"/>
    <n v="1"/>
    <n v="0.10498027397260273"/>
    <m/>
    <m/>
    <n v="0"/>
    <x v="14"/>
    <n v="-38.317799999999998"/>
    <n v="-1"/>
  </r>
  <r>
    <x v="4297"/>
    <n v="6149293"/>
    <s v="FOOD WHOLESALER"/>
    <s v="0614929310601"/>
    <s v="(66) 0947132009"/>
    <s v="835081"/>
    <x v="8"/>
    <n v="38.317799999999998"/>
    <n v="1"/>
    <n v="0.10498027397260273"/>
    <m/>
    <m/>
    <n v="0"/>
    <x v="14"/>
    <n v="-38.317799999999998"/>
    <n v="-1"/>
  </r>
  <r>
    <x v="4298"/>
    <n v="6789324"/>
    <s v="NON-PROFESSIONAL USER"/>
    <s v="00678932420706"/>
    <s v="(66) 0812523363"/>
    <s v="821820"/>
    <x v="1"/>
    <n v="769.15909999999997"/>
    <n v="12"/>
    <n v="2.1072852054794518"/>
    <n v="732.7106"/>
    <n v="11"/>
    <n v="2.007426301369863"/>
    <x v="46"/>
    <n v="-36.448499999999967"/>
    <n v="-1"/>
  </r>
  <r>
    <x v="4299"/>
    <n v="6770473"/>
    <s v="NON-PROFESSIONAL USER"/>
    <s v="00677047370706"/>
    <s v="(66) 0638354686"/>
    <s v="831193"/>
    <x v="2"/>
    <n v="254.20570000000001"/>
    <n v="4"/>
    <n v="0.69645397260273978"/>
    <n v="222.43"/>
    <n v="4"/>
    <n v="0.60939726027397267"/>
    <x v="39"/>
    <n v="-31.775700000000001"/>
    <n v="0"/>
  </r>
  <r>
    <x v="4300"/>
    <n v="6769395"/>
    <s v="VARIETY FOOD SHOP"/>
    <s v="00676939580318"/>
    <s v="(66) 0819186917"/>
    <s v="835081"/>
    <x v="8"/>
    <n v="76.635499999999993"/>
    <n v="2"/>
    <n v="0.20996027397260272"/>
    <n v="44.8598"/>
    <n v="1"/>
    <n v="0.12290356164383562"/>
    <x v="44"/>
    <n v="-31.775699999999993"/>
    <n v="-1"/>
  </r>
  <r>
    <x v="1267"/>
    <n v="6126942"/>
    <s v="SMALL RETAIL SHOP/STALL"/>
    <s v="0612694251101"/>
    <s v="(66) 0811669446"/>
    <s v="831193"/>
    <x v="2"/>
    <n v="128.97200000000001"/>
    <n v="2"/>
    <n v="0.35334794520547946"/>
    <n v="110.2804"/>
    <n v="2"/>
    <n v="0.30213808219178084"/>
    <x v="43"/>
    <n v="-18.691600000000008"/>
    <n v="0"/>
  </r>
  <r>
    <x v="512"/>
    <n v="6740232"/>
    <s v="NON-PROFESSIONAL USER"/>
    <s v="00674023210706"/>
    <s v="(66) 0896324055"/>
    <s v="152375"/>
    <x v="7"/>
    <n v="176.63550000000001"/>
    <n v="1"/>
    <n v="0.48393287671232876"/>
    <n v="157.94390000000001"/>
    <n v="1"/>
    <n v="0.4327230136986302"/>
    <x v="44"/>
    <n v="-18.691599999999994"/>
    <n v="0"/>
  </r>
  <r>
    <x v="4301"/>
    <n v="6769661"/>
    <s v="NON-PROFESSIONAL USER"/>
    <s v="00676966111706"/>
    <s v="(66) 0615414694"/>
    <s v="152375"/>
    <x v="7"/>
    <n v="185.04669999999999"/>
    <n v="1"/>
    <n v="0.50697726027397261"/>
    <n v="167.28970000000001"/>
    <n v="1"/>
    <n v="0.45832794520547948"/>
    <x v="44"/>
    <n v="-17.756999999999977"/>
    <n v="0"/>
  </r>
  <r>
    <x v="4302"/>
    <n v="6040079"/>
    <s v="NON-PROFESSIONAL USER"/>
    <s v="00604007961706"/>
    <s v="(66) 0861831117"/>
    <s v="152375"/>
    <x v="7"/>
    <n v="185.04669999999999"/>
    <n v="1"/>
    <n v="0.50697726027397261"/>
    <n v="167.28970000000001"/>
    <n v="1"/>
    <n v="0.45832794520547948"/>
    <x v="44"/>
    <n v="-17.756999999999977"/>
    <n v="0"/>
  </r>
  <r>
    <x v="106"/>
    <n v="804999999"/>
    <s v="DAYPASS - END-USER"/>
    <s v="80499999954707"/>
    <s v="N/A"/>
    <s v="152375"/>
    <x v="7"/>
    <n v="854.2056"/>
    <n v="5"/>
    <n v="2.3402893150684934"/>
    <n v="836.44860000000006"/>
    <n v="5"/>
    <n v="2.2916400000000001"/>
    <x v="60"/>
    <n v="-17.756999999999948"/>
    <n v="0"/>
  </r>
  <r>
    <x v="44"/>
    <n v="6727657"/>
    <s v="COFFEE/DRINKS/SNACK/BAKERY SHOP"/>
    <s v="00672765760322"/>
    <s v="(66) 0890430534"/>
    <s v="827712"/>
    <x v="20"/>
    <n v="1455.1402"/>
    <n v="3"/>
    <n v="3.986685479452055"/>
    <n v="1440.1869999999999"/>
    <n v="3"/>
    <n v="3.9457178082191779"/>
    <x v="40"/>
    <n v="-14.953200000000152"/>
    <n v="0"/>
  </r>
  <r>
    <x v="4303"/>
    <n v="41649494"/>
    <s v="NON-PROFESSIONAL USER"/>
    <s v="04164949450706"/>
    <s v="(66) 0817026180"/>
    <s v="152374"/>
    <x v="3"/>
    <n v="185.04669999999999"/>
    <n v="1"/>
    <n v="0.50697726027397261"/>
    <n v="172.8972"/>
    <n v="1"/>
    <n v="0.47369095890410956"/>
    <x v="44"/>
    <n v="-12.149499999999989"/>
    <n v="0"/>
  </r>
  <r>
    <x v="4304"/>
    <n v="6147608"/>
    <s v="NOODLE FOOD KIOSK"/>
    <s v="0614760811320"/>
    <s v="(66) 0861911531"/>
    <s v="152374"/>
    <x v="3"/>
    <n v="185.04669999999999"/>
    <n v="1"/>
    <n v="0.50697726027397261"/>
    <n v="172.8972"/>
    <n v="1"/>
    <n v="0.47369095890410956"/>
    <x v="44"/>
    <n v="-12.149499999999989"/>
    <n v="0"/>
  </r>
  <r>
    <x v="4305"/>
    <n v="34547921"/>
    <s v="NON-PROFESSIONAL USER"/>
    <s v="03454792110706"/>
    <s v="(66) 0847398093"/>
    <s v="831193"/>
    <x v="2"/>
    <n v="128.97200000000001"/>
    <n v="2"/>
    <n v="0.35334794520547946"/>
    <n v="117.75700000000001"/>
    <n v="2"/>
    <n v="0.32262191780821919"/>
    <x v="43"/>
    <n v="-11.215000000000003"/>
    <n v="0"/>
  </r>
  <r>
    <x v="4306"/>
    <n v="100049162"/>
    <s v="Self-Regist: End-User"/>
    <s v="10004916290797"/>
    <s v="(66) 0917050590"/>
    <s v="831193"/>
    <x v="2"/>
    <n v="127.1028"/>
    <n v="2"/>
    <n v="0.34822684931506848"/>
    <n v="115.8879"/>
    <n v="2"/>
    <n v="0.31750109589041098"/>
    <x v="43"/>
    <n v="-11.2149"/>
    <n v="0"/>
  </r>
  <r>
    <x v="167"/>
    <n v="50004785"/>
    <s v="SMALL RETAIL SHOP/STALL"/>
    <s v="5000478540101"/>
    <s v="(66) 0622969653"/>
    <s v="831193"/>
    <x v="2"/>
    <n v="64.486000000000004"/>
    <n v="1"/>
    <n v="0.17667397260273973"/>
    <n v="55.1402"/>
    <n v="1"/>
    <n v="0.15106904109589042"/>
    <x v="44"/>
    <n v="-9.3458000000000041"/>
    <n v="0"/>
  </r>
  <r>
    <x v="3545"/>
    <n v="6736114"/>
    <s v="THAI FOOD"/>
    <s v="00673611410306"/>
    <s v="(66) 0832549265"/>
    <s v="152375"/>
    <x v="7"/>
    <n v="167.28970000000001"/>
    <n v="1"/>
    <n v="0.45832794520547948"/>
    <n v="157.94390000000001"/>
    <n v="1"/>
    <n v="0.4327230136986302"/>
    <x v="44"/>
    <n v="-9.345799999999997"/>
    <n v="0"/>
  </r>
  <r>
    <x v="4307"/>
    <n v="6751168"/>
    <s v="NOODLE FOOD SHOP"/>
    <s v="00675116860319"/>
    <s v="(66) 0811497789"/>
    <s v="152374"/>
    <x v="3"/>
    <n v="370.09339999999997"/>
    <n v="2"/>
    <n v="1.0139545205479452"/>
    <n v="360.74759999999998"/>
    <n v="2"/>
    <n v="0.98834958904109582"/>
    <x v="43"/>
    <n v="-9.345799999999997"/>
    <n v="0"/>
  </r>
  <r>
    <x v="4308"/>
    <n v="50527519"/>
    <s v="NON-PROFESSIONAL USER"/>
    <s v="05052751940706"/>
    <s v="(66) 0987603528"/>
    <s v="821820"/>
    <x v="1"/>
    <n v="134.5608"/>
    <n v="2"/>
    <n v="0.36865972602739727"/>
    <n v="125.2336"/>
    <n v="2"/>
    <n v="0.34310575342465754"/>
    <x v="43"/>
    <n v="-9.3272000000000048"/>
    <n v="0"/>
  </r>
  <r>
    <x v="4309"/>
    <n v="6734337"/>
    <s v="PUB/BAR/KARAOKE"/>
    <s v="00673433750430"/>
    <s v="(66) 0837893692"/>
    <s v="831193"/>
    <x v="2"/>
    <n v="318.69170000000003"/>
    <n v="5"/>
    <n v="0.87312794520547954"/>
    <n v="311.21499999999997"/>
    <n v="5"/>
    <n v="0.85264383561643831"/>
    <x v="60"/>
    <n v="-7.4767000000000507"/>
    <n v="0"/>
  </r>
  <r>
    <x v="4310"/>
    <n v="6794359"/>
    <s v="Self-Regist: End-User"/>
    <s v="00679435960797"/>
    <s v="(66) 0813505246"/>
    <s v="821820"/>
    <x v="1"/>
    <n v="128.97200000000001"/>
    <n v="2"/>
    <n v="0.35334794520547946"/>
    <n v="121.4953"/>
    <n v="2"/>
    <n v="0.33286383561643834"/>
    <x v="43"/>
    <n v="-7.4767000000000081"/>
    <n v="0"/>
  </r>
  <r>
    <x v="4311"/>
    <n v="6178178"/>
    <s v="VARIETY FOOD SHOP"/>
    <s v="0617817870318"/>
    <s v="(66) 091151355"/>
    <s v="831193"/>
    <x v="2"/>
    <n v="62.616799999999998"/>
    <n v="1"/>
    <n v="0.17155287671232877"/>
    <n v="55.1402"/>
    <n v="1"/>
    <n v="0.15106904109589042"/>
    <x v="44"/>
    <n v="-7.4765999999999977"/>
    <n v="0"/>
  </r>
  <r>
    <x v="4312"/>
    <n v="6781292"/>
    <s v="NON-PROFESSIONAL USER"/>
    <s v="00678129240706"/>
    <s v="(66) 0846090269"/>
    <s v="831193"/>
    <x v="2"/>
    <n v="193.458"/>
    <n v="3"/>
    <n v="0.53002191780821917"/>
    <n v="185.98140000000001"/>
    <n v="3"/>
    <n v="0.50953808219178087"/>
    <x v="40"/>
    <n v="-7.4765999999999906"/>
    <n v="0"/>
  </r>
  <r>
    <x v="2560"/>
    <n v="50018883"/>
    <s v="NON-PROFESSIONAL USER"/>
    <s v="5001888350706"/>
    <s v="(66) -"/>
    <s v="831193"/>
    <x v="2"/>
    <n v="60.756999999999998"/>
    <n v="1"/>
    <n v="0.16645753424657533"/>
    <n v="55.1402"/>
    <n v="1"/>
    <n v="0.15106904109589042"/>
    <x v="44"/>
    <n v="-5.6167999999999978"/>
    <n v="0"/>
  </r>
  <r>
    <x v="4313"/>
    <n v="50524780"/>
    <s v="NON-PROFESSIONAL USER"/>
    <s v="05052478080706"/>
    <s v="(66) 0961253125"/>
    <s v="831193"/>
    <x v="2"/>
    <n v="60.747700000000002"/>
    <n v="1"/>
    <n v="0.16643205479452056"/>
    <n v="55.1402"/>
    <n v="1"/>
    <n v="0.15106904109589042"/>
    <x v="44"/>
    <n v="-5.6075000000000017"/>
    <n v="0"/>
  </r>
  <r>
    <x v="4314"/>
    <n v="6631385"/>
    <s v="NON-PROFESSIONAL USER"/>
    <s v="0663138535706"/>
    <s v="(66) 0867309081"/>
    <s v="831193"/>
    <x v="2"/>
    <n v="60.747700000000002"/>
    <n v="1"/>
    <n v="0.16643205479452056"/>
    <n v="55.1402"/>
    <n v="1"/>
    <n v="0.15106904109589042"/>
    <x v="44"/>
    <n v="-5.6075000000000017"/>
    <n v="0"/>
  </r>
  <r>
    <x v="4315"/>
    <n v="1834642"/>
    <s v="Self-Regist: End-User"/>
    <s v="00183464250797"/>
    <s v="(66) 0882511592"/>
    <s v="831193"/>
    <x v="2"/>
    <n v="60.747700000000002"/>
    <n v="1"/>
    <n v="0.16643205479452056"/>
    <n v="55.1402"/>
    <n v="1"/>
    <n v="0.15106904109589042"/>
    <x v="44"/>
    <n v="-5.6075000000000017"/>
    <n v="0"/>
  </r>
  <r>
    <x v="4316"/>
    <n v="72050929"/>
    <s v="NON-PROFESSIONAL USER"/>
    <s v="07205092980706"/>
    <s v="(66) 0625596555"/>
    <s v="122866"/>
    <x v="5"/>
    <n v="172.8972"/>
    <n v="1"/>
    <n v="0.47369095890410956"/>
    <n v="167.28970000000001"/>
    <n v="1"/>
    <n v="0.45832794520547948"/>
    <x v="44"/>
    <n v="-5.6074999999999875"/>
    <n v="0"/>
  </r>
  <r>
    <x v="1537"/>
    <n v="87014704"/>
    <s v="NON-PROFESSIONAL USER"/>
    <s v="08701470460706"/>
    <s v="(66) 0819520471"/>
    <s v="163953"/>
    <x v="13"/>
    <n v="107.4766"/>
    <n v="1"/>
    <n v="0.29445643835616442"/>
    <n v="101.86920000000001"/>
    <n v="1"/>
    <n v="0.279093698630137"/>
    <x v="44"/>
    <n v="-5.6073999999999984"/>
    <n v="0"/>
  </r>
  <r>
    <x v="4317"/>
    <n v="18809872"/>
    <s v="INTERNET-CHANNEL END-USER"/>
    <s v="01880987211710"/>
    <s v="(66) 0818279798"/>
    <s v="163953"/>
    <x v="13"/>
    <n v="107.4766"/>
    <n v="1"/>
    <n v="0.29445643835616442"/>
    <n v="101.86920000000001"/>
    <n v="1"/>
    <n v="0.279093698630137"/>
    <x v="44"/>
    <n v="-5.6073999999999984"/>
    <n v="0"/>
  </r>
  <r>
    <x v="1977"/>
    <n v="6725080"/>
    <s v="HOTEL &amp; RESORT ( B )"/>
    <s v="00672508011303"/>
    <s v="(66) 0816034979"/>
    <s v="152544"/>
    <x v="6"/>
    <n v="130.84110000000001"/>
    <n v="1"/>
    <n v="0.35846876712328768"/>
    <n v="126.1682"/>
    <n v="1"/>
    <n v="0.34566630136986298"/>
    <x v="44"/>
    <n v="-4.6729000000000127"/>
    <n v="0"/>
  </r>
  <r>
    <x v="4318"/>
    <n v="6736793"/>
    <s v="COFFEE/DRINKS/SNACK/BAKERY SHOP"/>
    <s v="00673679350322"/>
    <s v="(66) 0861920517"/>
    <s v="821820"/>
    <x v="1"/>
    <n v="64.486000000000004"/>
    <n v="1"/>
    <n v="0.17667397260273973"/>
    <n v="60.747700000000002"/>
    <n v="1"/>
    <n v="0.16643205479452056"/>
    <x v="44"/>
    <n v="-3.7383000000000024"/>
    <n v="0"/>
  </r>
  <r>
    <x v="4319"/>
    <n v="6764984"/>
    <s v="THAI SPECIAL FOOD SHOP"/>
    <s v="00676498431327"/>
    <s v="(66) 0642297969"/>
    <s v="831193"/>
    <x v="2"/>
    <n v="64.486000000000004"/>
    <n v="1"/>
    <n v="0.17667397260273973"/>
    <n v="60.747700000000002"/>
    <n v="1"/>
    <n v="0.16643205479452056"/>
    <x v="44"/>
    <n v="-3.7383000000000024"/>
    <n v="0"/>
  </r>
  <r>
    <x v="4320"/>
    <n v="6790480"/>
    <s v="Self-Regist: End-User"/>
    <s v="00679048050797"/>
    <s v="(66) 0939722441"/>
    <s v="831193"/>
    <x v="2"/>
    <n v="64.486000000000004"/>
    <n v="1"/>
    <n v="0.17667397260273973"/>
    <n v="60.747700000000002"/>
    <n v="1"/>
    <n v="0.16643205479452056"/>
    <x v="44"/>
    <n v="-3.7383000000000024"/>
    <n v="0"/>
  </r>
  <r>
    <x v="4321"/>
    <n v="6739627"/>
    <s v="NON-PROFESSIONAL USER"/>
    <s v="00673962720706"/>
    <s v="(66) 0818227242"/>
    <s v="835081"/>
    <x v="8"/>
    <n v="44.8598"/>
    <n v="1"/>
    <n v="0.12290356164383562"/>
    <n v="41.121499999999997"/>
    <n v="1"/>
    <n v="0.11266164383561643"/>
    <x v="44"/>
    <n v="-3.7383000000000024"/>
    <n v="0"/>
  </r>
  <r>
    <x v="2646"/>
    <n v="23052622"/>
    <s v="FOUNDATION/ASSOCIATION/ROTARY"/>
    <s v="2305262210505"/>
    <s v="(66) 0876593266"/>
    <s v="831193"/>
    <x v="2"/>
    <n v="64.486000000000004"/>
    <n v="1"/>
    <n v="0.17667397260273973"/>
    <n v="60.747700000000002"/>
    <n v="1"/>
    <n v="0.16643205479452056"/>
    <x v="44"/>
    <n v="-3.7383000000000024"/>
    <n v="0"/>
  </r>
  <r>
    <x v="4322"/>
    <n v="6739949"/>
    <s v="THAI NORTHEASTERN FOOD"/>
    <s v="00673994990307"/>
    <s v="(66) 0809755467"/>
    <s v="831193"/>
    <x v="2"/>
    <n v="64.486000000000004"/>
    <n v="1"/>
    <n v="0.17667397260273973"/>
    <n v="60.747700000000002"/>
    <n v="1"/>
    <n v="0.16643205479452056"/>
    <x v="44"/>
    <n v="-3.7383000000000024"/>
    <n v="0"/>
  </r>
  <r>
    <x v="4323"/>
    <n v="6746608"/>
    <s v="VARIETY FOOD SHOP"/>
    <s v="00674660880318"/>
    <s v="(66) 0645972830"/>
    <s v="821820"/>
    <x v="1"/>
    <n v="64.486000000000004"/>
    <n v="1"/>
    <n v="0.17667397260273973"/>
    <n v="60.747700000000002"/>
    <n v="1"/>
    <n v="0.16643205479452056"/>
    <x v="44"/>
    <n v="-3.7383000000000024"/>
    <n v="0"/>
  </r>
  <r>
    <x v="4324"/>
    <n v="6781366"/>
    <s v="NON-PROFESSIONAL USER"/>
    <s v="00678136690706"/>
    <s v="(66) 0617967957"/>
    <s v="831193"/>
    <x v="2"/>
    <n v="64.486000000000004"/>
    <n v="1"/>
    <n v="0.17667397260273973"/>
    <n v="60.747700000000002"/>
    <n v="1"/>
    <n v="0.16643205479452056"/>
    <x v="44"/>
    <n v="-3.7383000000000024"/>
    <n v="0"/>
  </r>
  <r>
    <x v="4325"/>
    <n v="6159376"/>
    <s v="FACTORY/FARM"/>
    <s v="0615937651508"/>
    <m/>
    <s v="821820"/>
    <x v="1"/>
    <n v="64.486000000000004"/>
    <n v="1"/>
    <n v="0.17667397260273973"/>
    <n v="60.747700000000002"/>
    <n v="1"/>
    <n v="0.16643205479452056"/>
    <x v="44"/>
    <n v="-3.7383000000000024"/>
    <n v="0"/>
  </r>
  <r>
    <x v="1899"/>
    <n v="34538737"/>
    <s v="SMALL RETAIL SHOP/STALL"/>
    <s v="03453873710101"/>
    <s v="(66) 0870494003"/>
    <s v="831193"/>
    <x v="2"/>
    <n v="563.55139999999994"/>
    <n v="9"/>
    <n v="1.5439764383561643"/>
    <n v="559.81320000000005"/>
    <n v="9"/>
    <n v="1.5337347945205482"/>
    <x v="34"/>
    <n v="-3.7381999999998925"/>
    <n v="0"/>
  </r>
  <r>
    <x v="4326"/>
    <n v="6721834"/>
    <s v="MINIMART"/>
    <s v="00672183470106"/>
    <s v="(66) 0849204872"/>
    <s v="831193"/>
    <x v="2"/>
    <n v="62.616799999999998"/>
    <n v="1"/>
    <n v="0.17155287671232877"/>
    <n v="60.747700000000002"/>
    <n v="1"/>
    <n v="0.16643205479452056"/>
    <x v="44"/>
    <n v="-1.869099999999996"/>
    <n v="0"/>
  </r>
  <r>
    <x v="4327"/>
    <n v="50528752"/>
    <s v="OTHER FOOD KIOSK"/>
    <s v="05052875240331"/>
    <s v="(66) 0884142823"/>
    <s v="831193"/>
    <x v="2"/>
    <n v="62.616799999999998"/>
    <n v="1"/>
    <n v="0.17155287671232877"/>
    <n v="60.747700000000002"/>
    <n v="1"/>
    <n v="0.16643205479452056"/>
    <x v="44"/>
    <n v="-1.869099999999996"/>
    <n v="0"/>
  </r>
  <r>
    <x v="4328"/>
    <n v="6775222"/>
    <s v="NON-PROFESSIONAL USER"/>
    <s v="00677522240706"/>
    <s v="(66) 0886134097"/>
    <s v="831193"/>
    <x v="2"/>
    <n v="56.074800000000003"/>
    <n v="1"/>
    <n v="0.15362958904109589"/>
    <n v="55.1402"/>
    <n v="1"/>
    <n v="0.15106904109589042"/>
    <x v="44"/>
    <n v="-0.93460000000000321"/>
    <n v="0"/>
  </r>
  <r>
    <x v="4329"/>
    <n v="6753477"/>
    <s v="NON-PROFESSIONAL USER"/>
    <s v="00675347710706"/>
    <s v="(66) 0828897901"/>
    <s v="831193"/>
    <x v="2"/>
    <n v="64.4953"/>
    <n v="1"/>
    <n v="0.17669945205479451"/>
    <n v="64.486000000000004"/>
    <n v="1"/>
    <n v="0.17667397260273973"/>
    <x v="44"/>
    <n v="-9.2999999999960892E-3"/>
    <n v="0"/>
  </r>
  <r>
    <x v="322"/>
    <n v="6783348"/>
    <s v="Self-Regist: End-User"/>
    <s v="00678334880797"/>
    <s v="(66) 0843544186"/>
    <s v="201928"/>
    <x v="12"/>
    <n v="654.2056"/>
    <n v="5"/>
    <n v="1.7923441095890411"/>
    <n v="654.20550000000003"/>
    <n v="5"/>
    <n v="1.7923438356164385"/>
    <x v="60"/>
    <n v="-9.9999999974897946E-5"/>
    <n v="0"/>
  </r>
  <r>
    <x v="243"/>
    <n v="6762667"/>
    <s v="HOTEL &amp; RESORT ( B )"/>
    <s v="00676266780303"/>
    <s v="(66) 0897765552"/>
    <s v="164079"/>
    <x v="9"/>
    <n v="961.68240000000003"/>
    <n v="7"/>
    <n v="2.6347463013698631"/>
    <n v="961.68230000000005"/>
    <n v="7"/>
    <n v="2.6347460273972603"/>
    <x v="23"/>
    <n v="-9.9999999974897946E-5"/>
    <n v="0"/>
  </r>
  <r>
    <x v="4330"/>
    <n v="6736080"/>
    <s v="DRUGS STORE"/>
    <s v="00673608010104"/>
    <s v="(66) 0850296965"/>
    <s v="152375"/>
    <x v="7"/>
    <n v="492.52339999999998"/>
    <n v="3"/>
    <n v="1.3493791780821918"/>
    <n v="492.52330000000001"/>
    <n v="3"/>
    <n v="1.3493789041095892"/>
    <x v="40"/>
    <n v="-9.9999999974897946E-5"/>
    <n v="0"/>
  </r>
  <r>
    <x v="4331"/>
    <n v="6740640"/>
    <s v="NON-PROFESSIONAL USER"/>
    <s v="00674064012706"/>
    <s v="(66) 0932877182"/>
    <s v="821820"/>
    <x v="1"/>
    <n v="64.486000000000004"/>
    <n v="1"/>
    <n v="0.17667397260273973"/>
    <n v="64.486000000000004"/>
    <n v="1"/>
    <n v="0.17667397260273973"/>
    <x v="44"/>
    <n v="0"/>
    <n v="0"/>
  </r>
  <r>
    <x v="4332"/>
    <n v="6176332"/>
    <s v="OTHER COMMERCIAL SERVICE"/>
    <s v="0617633240430"/>
    <s v="(66) 0899979955"/>
    <s v="201928"/>
    <x v="12"/>
    <n v="0"/>
    <n v="0"/>
    <n v="0"/>
    <m/>
    <m/>
    <n v="0"/>
    <x v="14"/>
    <n v="0"/>
    <n v="0"/>
  </r>
  <r>
    <x v="4332"/>
    <n v="6176332"/>
    <s v="OTHER COMMERCIAL SERVICE"/>
    <s v="0617633240430"/>
    <s v="(66) 0899979955"/>
    <s v="835081"/>
    <x v="8"/>
    <n v="0"/>
    <n v="0"/>
    <n v="0"/>
    <m/>
    <m/>
    <n v="0"/>
    <x v="14"/>
    <n v="0"/>
    <n v="0"/>
  </r>
  <r>
    <x v="4333"/>
    <n v="-1"/>
    <s v="CUSTOMER -1"/>
    <s v="-1"/>
    <s v="0981111111"/>
    <s v="831193"/>
    <x v="2"/>
    <n v="64.486000000000004"/>
    <n v="1"/>
    <n v="0.17667397260273973"/>
    <n v="64.486000000000004"/>
    <n v="1"/>
    <n v="0.17667397260273973"/>
    <x v="44"/>
    <n v="0"/>
    <n v="0"/>
  </r>
  <r>
    <x v="4334"/>
    <n v="6788540"/>
    <s v="Self-Regist: End-User"/>
    <s v="00678854020797"/>
    <s v="(66) 0931844135"/>
    <s v="831193"/>
    <x v="2"/>
    <n v="443.92540000000002"/>
    <n v="7"/>
    <n v="1.2162339726027398"/>
    <n v="443.92540000000002"/>
    <n v="7"/>
    <n v="1.2162339726027398"/>
    <x v="23"/>
    <n v="0"/>
    <n v="0"/>
  </r>
  <r>
    <x v="31"/>
    <n v="6780666"/>
    <s v="DAYPASS - END-USER"/>
    <s v="00678066670707"/>
    <s v="N/A"/>
    <s v="164079"/>
    <x v="9"/>
    <n v="130.84110000000001"/>
    <n v="1"/>
    <n v="0.35846876712328768"/>
    <n v="130.84110000000001"/>
    <n v="1"/>
    <n v="0.35846876712328768"/>
    <x v="44"/>
    <n v="0"/>
    <n v="0"/>
  </r>
  <r>
    <x v="4335"/>
    <n v="6768368"/>
    <s v="NON-PROFESSIONAL USER"/>
    <s v="00676836811706"/>
    <s v="(66) 0961547762"/>
    <s v="831193"/>
    <x v="2"/>
    <n v="64.486000000000004"/>
    <n v="1"/>
    <n v="0.17667397260273973"/>
    <n v="64.486000000000004"/>
    <n v="1"/>
    <n v="0.17667397260273973"/>
    <x v="44"/>
    <n v="0"/>
    <n v="0"/>
  </r>
  <r>
    <x v="4336"/>
    <n v="6769197"/>
    <s v="NON-PROFESSIONAL USER"/>
    <s v="00676919740706"/>
    <s v="(66) 0827929533"/>
    <s v="821820"/>
    <x v="1"/>
    <n v="64.486000000000004"/>
    <n v="1"/>
    <n v="0.17667397260273973"/>
    <n v="64.486000000000004"/>
    <n v="1"/>
    <n v="0.17667397260273973"/>
    <x v="44"/>
    <n v="0"/>
    <n v="0"/>
  </r>
  <r>
    <x v="106"/>
    <n v="804999999"/>
    <s v="DAYPASS - END-USER"/>
    <s v="80499999954707"/>
    <s v="N/A"/>
    <s v="163953"/>
    <x v="13"/>
    <n v="107.4766"/>
    <n v="1"/>
    <n v="0.29445643835616442"/>
    <n v="107.4766"/>
    <n v="1"/>
    <n v="0.29445643835616442"/>
    <x v="44"/>
    <n v="0"/>
    <n v="0"/>
  </r>
  <r>
    <x v="1712"/>
    <n v="41641364"/>
    <s v="NON-PROFESSIONAL USER"/>
    <s v="04164136460706"/>
    <s v="(66) 0949508803"/>
    <s v="152374"/>
    <x v="3"/>
    <n v="370.09339999999997"/>
    <n v="2"/>
    <n v="1.0139545205479452"/>
    <n v="370.09339999999997"/>
    <n v="2"/>
    <n v="1.0139545205479452"/>
    <x v="43"/>
    <n v="0"/>
    <n v="0"/>
  </r>
  <r>
    <x v="4337"/>
    <n v="6728260"/>
    <s v="SALON &amp; BEAUTY SHOP"/>
    <s v="00672826080402"/>
    <s v="(66) 0995254162"/>
    <s v="835081"/>
    <x v="8"/>
    <n v="44.8598"/>
    <n v="1"/>
    <n v="0.12290356164383562"/>
    <n v="44.8598"/>
    <n v="1"/>
    <n v="0.12290356164383562"/>
    <x v="44"/>
    <n v="0"/>
    <n v="0"/>
  </r>
  <r>
    <x v="4338"/>
    <n v="6743581"/>
    <s v="Self-Regist: End-User"/>
    <s v="00674358170797"/>
    <s v="(66) 0895595533"/>
    <s v="164079"/>
    <x v="9"/>
    <n v="130.84110000000001"/>
    <n v="1"/>
    <n v="0.35846876712328768"/>
    <n v="130.84110000000001"/>
    <n v="1"/>
    <n v="0.35846876712328768"/>
    <x v="44"/>
    <n v="0"/>
    <n v="0"/>
  </r>
  <r>
    <x v="4339"/>
    <n v="6789813"/>
    <s v="COFFEE/DRINKS/SNACK/BAKERY SHOP"/>
    <s v="00678981390322"/>
    <s v="(66) 0985129828"/>
    <s v="821820"/>
    <x v="1"/>
    <n v="64.486000000000004"/>
    <n v="1"/>
    <n v="0.17667397260273973"/>
    <n v="64.486000000000004"/>
    <n v="1"/>
    <n v="0.17667397260273973"/>
    <x v="44"/>
    <n v="0"/>
    <n v="0"/>
  </r>
  <r>
    <x v="4340"/>
    <n v="6758226"/>
    <s v="SMALL RETAIL SHOP/STALL"/>
    <s v="00675822690101"/>
    <s v="(66) 0980013961"/>
    <s v="835081"/>
    <x v="8"/>
    <n v="44.8598"/>
    <n v="1"/>
    <n v="0.12290356164383562"/>
    <n v="44.8598"/>
    <n v="1"/>
    <n v="0.12290356164383562"/>
    <x v="44"/>
    <n v="0"/>
    <n v="0"/>
  </r>
  <r>
    <x v="1808"/>
    <n v="6790263"/>
    <s v="Self-Regist: End-User"/>
    <s v="00679026370797"/>
    <s v="(66) 0962354856"/>
    <s v="152374"/>
    <x v="3"/>
    <n v="185.04669999999999"/>
    <n v="1"/>
    <n v="0.50697726027397261"/>
    <n v="185.04669999999999"/>
    <n v="1"/>
    <n v="0.50697726027397261"/>
    <x v="44"/>
    <n v="0"/>
    <n v="0"/>
  </r>
  <r>
    <x v="4341"/>
    <n v="6800934"/>
    <s v="OTHER ASIAN FOOD"/>
    <s v="00680093400326"/>
    <s v="(66) 0616922698"/>
    <s v="821820"/>
    <x v="1"/>
    <n v="128.97200000000001"/>
    <n v="2"/>
    <n v="0.35334794520547946"/>
    <n v="128.97200000000001"/>
    <n v="2"/>
    <n v="0.35334794520547946"/>
    <x v="43"/>
    <n v="0"/>
    <n v="0"/>
  </r>
  <r>
    <x v="4342"/>
    <n v="6759458"/>
    <s v="SMALL RETAIL SHOP/STALL"/>
    <s v="00675945811101"/>
    <s v="(66) 0857219726"/>
    <s v="152374"/>
    <x v="3"/>
    <n v="176.63550000000001"/>
    <n v="1"/>
    <n v="0.48393287671232876"/>
    <n v="176.63550000000001"/>
    <n v="1"/>
    <n v="0.48393287671232876"/>
    <x v="44"/>
    <n v="0"/>
    <n v="0"/>
  </r>
  <r>
    <x v="4343"/>
    <n v="50542793"/>
    <s v="Self-Regist: End-User"/>
    <s v="05054279310797"/>
    <s v="(66) 0622902970"/>
    <s v="821820"/>
    <x v="1"/>
    <m/>
    <m/>
    <n v="0"/>
    <n v="0"/>
    <n v="0"/>
    <n v="0"/>
    <x v="14"/>
    <n v="0"/>
    <n v="0"/>
  </r>
  <r>
    <x v="1805"/>
    <n v="6782312"/>
    <s v="RICE FOOD KIOSK"/>
    <s v="00678231250329"/>
    <s v="(66) 0648600721"/>
    <s v="230201"/>
    <x v="18"/>
    <n v="158.8785"/>
    <n v="2"/>
    <n v="0.43528356164383564"/>
    <n v="158.8785"/>
    <n v="2"/>
    <n v="0.43528356164383564"/>
    <x v="43"/>
    <n v="0"/>
    <n v="0"/>
  </r>
  <r>
    <x v="4344"/>
    <n v="67036502"/>
    <s v="NON-PROFESSIONAL USER"/>
    <s v="06703650270706"/>
    <s v="(66) 0931506777"/>
    <s v="835081"/>
    <x v="8"/>
    <n v="44.8598"/>
    <n v="1"/>
    <n v="0.12290356164383562"/>
    <n v="44.8598"/>
    <n v="1"/>
    <n v="0.12290356164383562"/>
    <x v="44"/>
    <n v="0"/>
    <n v="0"/>
  </r>
  <r>
    <x v="3988"/>
    <n v="34558035"/>
    <s v="Self-Regist: End-User"/>
    <s v="03455803570797"/>
    <s v="(66) 0957254962"/>
    <s v="821820"/>
    <x v="1"/>
    <n v="64.486000000000004"/>
    <n v="1"/>
    <n v="0.17667397260273973"/>
    <n v="64.486000000000004"/>
    <n v="1"/>
    <n v="0.17667397260273973"/>
    <x v="44"/>
    <n v="0"/>
    <n v="0"/>
  </r>
  <r>
    <x v="4345"/>
    <n v="6751307"/>
    <s v="INTERNET-CHANNEL END-USER"/>
    <s v="00675130700710"/>
    <s v="(66) 0844818280"/>
    <s v="152374"/>
    <x v="3"/>
    <n v="185.04669999999999"/>
    <n v="1"/>
    <n v="0.50697726027397261"/>
    <n v="185.04669999999999"/>
    <n v="1"/>
    <n v="0.50697726027397261"/>
    <x v="44"/>
    <n v="0"/>
    <n v="0"/>
  </r>
  <r>
    <x v="4346"/>
    <n v="6782856"/>
    <s v="NON-PROFESSIONAL USER"/>
    <s v="00678285630706"/>
    <s v="(66) 0861966551"/>
    <s v="821820"/>
    <x v="1"/>
    <n v="64.486000000000004"/>
    <n v="1"/>
    <n v="0.17667397260273973"/>
    <n v="64.486000000000004"/>
    <n v="1"/>
    <n v="0.17667397260273973"/>
    <x v="44"/>
    <n v="0"/>
    <n v="0"/>
  </r>
  <r>
    <x v="4347"/>
    <n v="6764482"/>
    <s v="Self-Regist: Wholesaler"/>
    <s v="00676448230699"/>
    <s v="(66) 0952989364"/>
    <s v="152374"/>
    <x v="3"/>
    <n v="185.04669999999999"/>
    <n v="1"/>
    <n v="0.50697726027397261"/>
    <n v="185.04669999999999"/>
    <n v="1"/>
    <n v="0.50697726027397261"/>
    <x v="44"/>
    <n v="0"/>
    <n v="0"/>
  </r>
  <r>
    <x v="795"/>
    <n v="50538756"/>
    <s v="Self-Regist: End-User"/>
    <s v="05053875610797"/>
    <s v="(66) 0882679005"/>
    <s v="164079"/>
    <x v="9"/>
    <n v="130.84110000000001"/>
    <n v="1"/>
    <n v="0.35846876712328768"/>
    <n v="130.84110000000001"/>
    <n v="1"/>
    <n v="0.35846876712328768"/>
    <x v="44"/>
    <n v="0"/>
    <n v="0"/>
  </r>
  <r>
    <x v="4348"/>
    <n v="6732824"/>
    <s v="VARIETY FOOD SHOP"/>
    <s v="00673282450318"/>
    <s v="(66) 0863671246"/>
    <s v="835081"/>
    <x v="8"/>
    <n v="44.8598"/>
    <n v="1"/>
    <n v="0.12290356164383562"/>
    <n v="44.8598"/>
    <n v="1"/>
    <n v="0.12290356164383562"/>
    <x v="44"/>
    <n v="0"/>
    <n v="0"/>
  </r>
  <r>
    <x v="4349"/>
    <n v="6780332"/>
    <s v="Self-Regist: End-User"/>
    <s v="00678033210797"/>
    <s v="(66) 0625974250"/>
    <s v="835081"/>
    <x v="8"/>
    <n v="44.8598"/>
    <n v="1"/>
    <n v="0.12290356164383562"/>
    <n v="44.8598"/>
    <n v="1"/>
    <n v="0.12290356164383562"/>
    <x v="44"/>
    <n v="0"/>
    <n v="0"/>
  </r>
  <r>
    <x v="4350"/>
    <n v="52536737"/>
    <s v="NON-PROFESSIONAL USER"/>
    <s v="05253673720706"/>
    <s v="(66) 0910699403"/>
    <s v="821820"/>
    <x v="1"/>
    <n v="64.486000000000004"/>
    <n v="1"/>
    <n v="0.17667397260273973"/>
    <n v="64.486000000000004"/>
    <n v="1"/>
    <n v="0.17667397260273973"/>
    <x v="44"/>
    <n v="0"/>
    <n v="0"/>
  </r>
  <r>
    <x v="4351"/>
    <n v="72059657"/>
    <s v="NON-PROFESSIONAL USER"/>
    <s v="07205965750706"/>
    <s v="(66) 0904242896"/>
    <s v="835081"/>
    <x v="8"/>
    <n v="86.915899999999993"/>
    <n v="2"/>
    <n v="0.23812575342465753"/>
    <n v="86.915899999999993"/>
    <n v="2"/>
    <n v="0.23812575342465753"/>
    <x v="43"/>
    <n v="0"/>
    <n v="0"/>
  </r>
  <r>
    <x v="4352"/>
    <n v="6797076"/>
    <s v="Self-Regist: End-User"/>
    <s v="00679707680797"/>
    <s v="(66) 0918544708"/>
    <s v="831193"/>
    <x v="2"/>
    <n v="64.486000000000004"/>
    <n v="1"/>
    <n v="0.17667397260273973"/>
    <n v="64.486000000000004"/>
    <n v="1"/>
    <n v="0.17667397260273973"/>
    <x v="44"/>
    <n v="0"/>
    <n v="0"/>
  </r>
  <r>
    <x v="4353"/>
    <n v="6789328"/>
    <s v="Self-Regist: End-User"/>
    <s v="00678932830797"/>
    <s v="(66) 0946048811"/>
    <s v="821820"/>
    <x v="1"/>
    <n v="0"/>
    <n v="0"/>
    <n v="0"/>
    <m/>
    <m/>
    <n v="0"/>
    <x v="14"/>
    <n v="0"/>
    <n v="0"/>
  </r>
  <r>
    <x v="4354"/>
    <n v="6798759"/>
    <s v="Self-Regist: End-User"/>
    <s v="00679875960797"/>
    <s v="(66) 0935832977"/>
    <s v="230201"/>
    <x v="18"/>
    <n v="79.439300000000003"/>
    <n v="1"/>
    <n v="0.21764191780821918"/>
    <n v="79.439300000000003"/>
    <n v="1"/>
    <n v="0.21764191780821918"/>
    <x v="44"/>
    <n v="0"/>
    <n v="0"/>
  </r>
  <r>
    <x v="4355"/>
    <n v="41045224"/>
    <s v="NON-PROFESSIONAL USER"/>
    <s v="4104522400706"/>
    <s v="(66) 0966785532"/>
    <s v="835081"/>
    <x v="8"/>
    <n v="44.8598"/>
    <n v="1"/>
    <n v="0.12290356164383562"/>
    <n v="44.8598"/>
    <n v="1"/>
    <n v="0.12290356164383562"/>
    <x v="44"/>
    <n v="0"/>
    <n v="0"/>
  </r>
  <r>
    <x v="4356"/>
    <n v="23067887"/>
    <s v="SMALL RETAIL SHOP/STALL"/>
    <s v="2306788770101"/>
    <s v="(66) 0818399891"/>
    <s v="835081"/>
    <x v="8"/>
    <n v="44.8598"/>
    <n v="1"/>
    <n v="0.12290356164383562"/>
    <n v="44.8598"/>
    <n v="1"/>
    <n v="0.12290356164383562"/>
    <x v="44"/>
    <n v="0"/>
    <n v="0"/>
  </r>
  <r>
    <x v="1809"/>
    <n v="6770989"/>
    <s v="COFFEE/DRINKS/SNACK/BAKERY SHOP"/>
    <s v="00677098932322"/>
    <s v="(66) 0620424590"/>
    <s v="821820"/>
    <x v="1"/>
    <n v="64.486000000000004"/>
    <n v="1"/>
    <n v="0.17667397260273973"/>
    <n v="64.486000000000004"/>
    <n v="1"/>
    <n v="0.17667397260273973"/>
    <x v="44"/>
    <n v="0"/>
    <n v="0"/>
  </r>
  <r>
    <x v="4357"/>
    <n v="52019741"/>
    <s v="OTHER FOOD KIOSK"/>
    <s v="5201974170331"/>
    <s v="(66) 0815310161"/>
    <s v="831193"/>
    <x v="2"/>
    <n v="64.486000000000004"/>
    <n v="1"/>
    <n v="0.17667397260273973"/>
    <n v="64.486000000000004"/>
    <n v="1"/>
    <n v="0.17667397260273973"/>
    <x v="44"/>
    <n v="0"/>
    <n v="0"/>
  </r>
  <r>
    <x v="4358"/>
    <n v="6175067"/>
    <s v="THAI FOOD"/>
    <s v="0617506711306"/>
    <s v="(66) 0810332999"/>
    <s v="827713"/>
    <x v="16"/>
    <m/>
    <m/>
    <n v="0"/>
    <n v="0"/>
    <n v="0"/>
    <n v="0"/>
    <x v="14"/>
    <n v="0"/>
    <n v="0"/>
  </r>
  <r>
    <x v="1423"/>
    <n v="6167930"/>
    <s v="OFFICE (PRIVATE SECTOR)"/>
    <s v="0616793050507"/>
    <s v="(66) 0896440515"/>
    <s v="163953"/>
    <x v="13"/>
    <n v="107.4766"/>
    <n v="1"/>
    <n v="0.29445643835616442"/>
    <n v="107.4766"/>
    <n v="1"/>
    <n v="0.29445643835616442"/>
    <x v="44"/>
    <n v="0"/>
    <n v="0"/>
  </r>
  <r>
    <x v="4359"/>
    <n v="6167551"/>
    <s v="OTHER COMMERCIAL SERVICE"/>
    <s v="00616755191430"/>
    <s v="(66) 0800315827"/>
    <s v="835081"/>
    <x v="8"/>
    <n v="89.7196"/>
    <n v="2"/>
    <n v="0.24580712328767124"/>
    <n v="89.7196"/>
    <n v="2"/>
    <n v="0.24580712328767124"/>
    <x v="43"/>
    <n v="0"/>
    <n v="0"/>
  </r>
  <r>
    <x v="4360"/>
    <n v="41632633"/>
    <s v="OTHER COMMERCIAL SERVICE"/>
    <s v="04163263350430"/>
    <s v="(66) 0966292490"/>
    <s v="152374"/>
    <x v="3"/>
    <n v="185.04669999999999"/>
    <n v="1"/>
    <n v="0.50697726027397261"/>
    <n v="185.04669999999999"/>
    <n v="1"/>
    <n v="0.50697726027397261"/>
    <x v="44"/>
    <n v="0"/>
    <n v="0"/>
  </r>
  <r>
    <x v="800"/>
    <n v="6767938"/>
    <s v="HOTEL &amp; RESORT ( B )"/>
    <s v="00676793800303"/>
    <s v="(66) 0835245369"/>
    <s v="152543"/>
    <x v="10"/>
    <n v="209.3458"/>
    <n v="2"/>
    <n v="0.57355013698630131"/>
    <n v="209.3458"/>
    <n v="2"/>
    <n v="0.57355013698630131"/>
    <x v="43"/>
    <n v="0"/>
    <n v="0"/>
  </r>
  <r>
    <x v="29"/>
    <n v="6756685"/>
    <s v="OTHER ASIAN FOOD"/>
    <s v="00675668550326"/>
    <s v="(66) 0624314548"/>
    <s v="152544"/>
    <x v="6"/>
    <n v="0"/>
    <n v="0"/>
    <n v="0"/>
    <m/>
    <m/>
    <n v="0"/>
    <x v="14"/>
    <n v="0"/>
    <n v="0"/>
  </r>
  <r>
    <x v="29"/>
    <n v="6756685"/>
    <s v="OTHER ASIAN FOOD"/>
    <s v="00675668550326"/>
    <s v="(66) 0624314548"/>
    <s v="164079"/>
    <x v="9"/>
    <n v="0"/>
    <n v="0"/>
    <n v="0"/>
    <m/>
    <m/>
    <n v="0"/>
    <x v="14"/>
    <n v="0"/>
    <n v="0"/>
  </r>
  <r>
    <x v="4361"/>
    <n v="6747873"/>
    <s v="JAPANESE FOOD"/>
    <s v="00674787340310"/>
    <s v="(66) 0927788297"/>
    <s v="821820"/>
    <x v="1"/>
    <n v="64.486000000000004"/>
    <n v="1"/>
    <n v="0.17667397260273973"/>
    <n v="64.486000000000004"/>
    <n v="1"/>
    <n v="0.17667397260273973"/>
    <x v="44"/>
    <n v="0"/>
    <n v="0"/>
  </r>
  <r>
    <x v="1359"/>
    <n v="41647077"/>
    <s v="OTHER WESTERN FOOD"/>
    <s v="04164707770315"/>
    <s v="(66) 0654974163"/>
    <s v="827712"/>
    <x v="20"/>
    <m/>
    <m/>
    <n v="0"/>
    <n v="0"/>
    <n v="0"/>
    <n v="0"/>
    <x v="14"/>
    <n v="0"/>
    <n v="0"/>
  </r>
  <r>
    <x v="4362"/>
    <n v="6804154"/>
    <s v="CP GROUP"/>
    <s v="00680415430512"/>
    <s v="(66) 0839880525"/>
    <s v="894971"/>
    <x v="0"/>
    <m/>
    <m/>
    <n v="0"/>
    <n v="0"/>
    <n v="0"/>
    <n v="0"/>
    <x v="14"/>
    <n v="0"/>
    <n v="0"/>
  </r>
  <r>
    <x v="30"/>
    <n v="6775375"/>
    <s v="THAI FOOD"/>
    <s v="00677537550306"/>
    <s v="(66) 0951401746"/>
    <s v="152374"/>
    <x v="3"/>
    <n v="185.04669999999999"/>
    <n v="1"/>
    <n v="0.50697726027397261"/>
    <n v="185.04669999999999"/>
    <n v="1"/>
    <n v="0.50697726027397261"/>
    <x v="44"/>
    <n v="0"/>
    <n v="0"/>
  </r>
  <r>
    <x v="4363"/>
    <n v="6773066"/>
    <s v="OTHER WESTERN FOOD"/>
    <s v="00677306611315"/>
    <s v="(66) 0635919275"/>
    <s v="152374"/>
    <x v="3"/>
    <m/>
    <m/>
    <n v="0"/>
    <n v="0"/>
    <n v="0"/>
    <n v="0"/>
    <x v="14"/>
    <n v="0"/>
    <n v="0"/>
  </r>
  <r>
    <x v="4364"/>
    <n v="41641066"/>
    <s v="FACTORY/FARM"/>
    <s v="04164106680508"/>
    <s v="(66) 0634625244"/>
    <s v="152374"/>
    <x v="3"/>
    <n v="185.04669999999999"/>
    <n v="1"/>
    <n v="0.50697726027397261"/>
    <n v="185.04669999999999"/>
    <n v="1"/>
    <n v="0.50697726027397261"/>
    <x v="44"/>
    <n v="0"/>
    <n v="0"/>
  </r>
  <r>
    <x v="243"/>
    <n v="6762667"/>
    <s v="HOTEL &amp; RESORT ( B )"/>
    <s v="00676266780303"/>
    <s v="(66) 0897765552"/>
    <s v="827718"/>
    <x v="19"/>
    <m/>
    <m/>
    <n v="0"/>
    <n v="0"/>
    <n v="0"/>
    <n v="0"/>
    <x v="14"/>
    <n v="0"/>
    <n v="0"/>
  </r>
  <r>
    <x v="4365"/>
    <n v="50537206"/>
    <s v="Self-Regist: End-User"/>
    <s v="05053720650797"/>
    <s v="(66) 0877251792"/>
    <s v="201928"/>
    <x v="12"/>
    <n v="126.1682"/>
    <n v="1"/>
    <n v="0.34566630136986298"/>
    <n v="126.1682"/>
    <n v="1"/>
    <n v="0.34566630136986298"/>
    <x v="44"/>
    <n v="0"/>
    <n v="0"/>
  </r>
  <r>
    <x v="4366"/>
    <n v="6798067"/>
    <s v="Self-Regist: End-User"/>
    <s v="00679806720797"/>
    <s v="(66) 0979893082"/>
    <s v="821820"/>
    <x v="1"/>
    <n v="64.486000000000004"/>
    <n v="1"/>
    <n v="0.17667397260273973"/>
    <n v="64.486000000000004"/>
    <n v="1"/>
    <n v="0.17667397260273973"/>
    <x v="44"/>
    <n v="0"/>
    <n v="0"/>
  </r>
  <r>
    <x v="4367"/>
    <n v="6793604"/>
    <s v="COFFEE/DRINKS/SNACK/BAKERY SHOP"/>
    <s v="00679360420322"/>
    <s v="(66) 0636459949"/>
    <s v="821820"/>
    <x v="1"/>
    <n v="64.486000000000004"/>
    <n v="1"/>
    <n v="0.17667397260273973"/>
    <n v="64.486000000000004"/>
    <n v="1"/>
    <n v="0.17667397260273973"/>
    <x v="44"/>
    <n v="0"/>
    <n v="0"/>
  </r>
  <r>
    <x v="4368"/>
    <n v="6783950"/>
    <s v="Self-Regist: End-User"/>
    <s v="00678395070797"/>
    <s v="(66) 0918581608"/>
    <s v="831193"/>
    <x v="2"/>
    <n v="64.486000000000004"/>
    <n v="1"/>
    <n v="0.17667397260273973"/>
    <n v="64.486000000000004"/>
    <n v="1"/>
    <n v="0.17667397260273973"/>
    <x v="44"/>
    <n v="0"/>
    <n v="0"/>
  </r>
  <r>
    <x v="2167"/>
    <n v="50529589"/>
    <s v="COFFEE/DRINKS/SNACK/BAKERY SHOP"/>
    <s v="05052958900322"/>
    <s v="(66) 0982289462"/>
    <s v="163953"/>
    <x v="13"/>
    <m/>
    <m/>
    <n v="0"/>
    <n v="0"/>
    <n v="0"/>
    <n v="0"/>
    <x v="14"/>
    <n v="0"/>
    <n v="0"/>
  </r>
  <r>
    <x v="4369"/>
    <n v="70036820"/>
    <s v="NON-PROFESSIONAL USER"/>
    <s v="07003682070706"/>
    <s v="(66) 0961565162"/>
    <s v="201928"/>
    <x v="12"/>
    <n v="130.84110000000001"/>
    <n v="1"/>
    <n v="0.35846876712328768"/>
    <n v="130.84110000000001"/>
    <n v="1"/>
    <n v="0.35846876712328768"/>
    <x v="44"/>
    <n v="0"/>
    <n v="0"/>
  </r>
  <r>
    <x v="4370"/>
    <n v="6059842"/>
    <s v="SMALL RETAIL SHOP/STALL"/>
    <s v="0605984220101"/>
    <s v="(66) 0810221890"/>
    <s v="163953"/>
    <x v="13"/>
    <n v="107.4766"/>
    <n v="1"/>
    <n v="0.29445643835616442"/>
    <n v="107.4766"/>
    <n v="1"/>
    <n v="0.29445643835616442"/>
    <x v="44"/>
    <n v="0"/>
    <n v="0"/>
  </r>
  <r>
    <x v="4371"/>
    <n v="6721504"/>
    <s v="SMALL RETAIL SHOP/STALL"/>
    <s v="00672150420101"/>
    <s v="(66) 0845999978"/>
    <s v="835081"/>
    <x v="8"/>
    <n v="44.8598"/>
    <n v="1"/>
    <n v="0.12290356164383562"/>
    <n v="44.8598"/>
    <n v="1"/>
    <n v="0.12290356164383562"/>
    <x v="44"/>
    <n v="0"/>
    <n v="0"/>
  </r>
  <r>
    <x v="4372"/>
    <n v="6797117"/>
    <s v="Self-Regist: End-User"/>
    <s v="00679711730797"/>
    <s v="(66) 0954641950"/>
    <s v="835081"/>
    <x v="8"/>
    <n v="44.8598"/>
    <n v="1"/>
    <n v="0.12290356164383562"/>
    <n v="44.8598"/>
    <n v="1"/>
    <n v="0.12290356164383562"/>
    <x v="44"/>
    <n v="0"/>
    <n v="0"/>
  </r>
  <r>
    <x v="4373"/>
    <n v="6090411"/>
    <s v="SMALL RETAIL SHOP/STALL"/>
    <s v="0609041150101"/>
    <s v="(66) 0866711943"/>
    <s v="821820"/>
    <x v="1"/>
    <n v="193.4579"/>
    <n v="3"/>
    <n v="0.53002164383561645"/>
    <n v="193.4579"/>
    <n v="3"/>
    <n v="0.53002164383561645"/>
    <x v="40"/>
    <n v="0"/>
    <n v="0"/>
  </r>
  <r>
    <x v="4374"/>
    <n v="6610866"/>
    <s v="NON-PROFESSIONAL USER"/>
    <s v="0661086640706"/>
    <m/>
    <s v="152374"/>
    <x v="3"/>
    <n v="555.14020000000005"/>
    <n v="3"/>
    <n v="1.5209320547945206"/>
    <n v="555.14020000000005"/>
    <n v="3"/>
    <n v="1.5209320547945206"/>
    <x v="40"/>
    <n v="0"/>
    <n v="0"/>
  </r>
  <r>
    <x v="1960"/>
    <n v="6117857"/>
    <s v="SMALL RETAIL SHOP/STALL"/>
    <s v="0611785750101"/>
    <s v="(66) 0895570727"/>
    <s v="163953"/>
    <x v="13"/>
    <n v="107.4766"/>
    <n v="1"/>
    <n v="0.29445643835616442"/>
    <n v="107.4766"/>
    <n v="1"/>
    <n v="0.29445643835616442"/>
    <x v="44"/>
    <n v="0"/>
    <n v="0"/>
  </r>
  <r>
    <x v="4375"/>
    <n v="6732104"/>
    <s v="THAI FOOD"/>
    <s v="00673210460306"/>
    <s v="(66) 0817838481"/>
    <s v="152544"/>
    <x v="6"/>
    <n v="130.84110000000001"/>
    <n v="1"/>
    <n v="0.35846876712328768"/>
    <n v="130.84110000000001"/>
    <n v="1"/>
    <n v="0.35846876712328768"/>
    <x v="44"/>
    <n v="0"/>
    <n v="0"/>
  </r>
  <r>
    <x v="4376"/>
    <n v="6753209"/>
    <s v="THAI SPECIAL FOOD SHOP"/>
    <s v="00675320920327"/>
    <s v="(66) 0810222455"/>
    <s v="835081"/>
    <x v="8"/>
    <n v="44.8598"/>
    <n v="1"/>
    <n v="0.12290356164383562"/>
    <n v="44.8598"/>
    <n v="1"/>
    <n v="0.12290356164383562"/>
    <x v="44"/>
    <n v="0"/>
    <n v="0"/>
  </r>
  <r>
    <x v="4377"/>
    <n v="6771133"/>
    <s v="NON-PROFESSIONAL USER"/>
    <s v="00677113340706"/>
    <s v="(66) 0980530414"/>
    <s v="821820"/>
    <x v="1"/>
    <n v="64.486000000000004"/>
    <n v="1"/>
    <n v="0.17667397260273973"/>
    <n v="64.486000000000004"/>
    <n v="1"/>
    <n v="0.17667397260273973"/>
    <x v="44"/>
    <n v="0"/>
    <n v="0"/>
  </r>
  <r>
    <x v="4378"/>
    <n v="6076565"/>
    <s v="SMALL RETAIL SHOP/STALL"/>
    <s v="0607656572101"/>
    <s v="(66) 0910741859"/>
    <s v="835081"/>
    <x v="8"/>
    <n v="44.8598"/>
    <n v="1"/>
    <n v="0.12290356164383562"/>
    <n v="44.8598"/>
    <n v="1"/>
    <n v="0.12290356164383562"/>
    <x v="44"/>
    <n v="0"/>
    <n v="0"/>
  </r>
  <r>
    <x v="4379"/>
    <n v="6792337"/>
    <s v="Self-Regist: End-User"/>
    <s v="00679233720797"/>
    <s v="(66) 0983269888"/>
    <s v="831193"/>
    <x v="2"/>
    <n v="56.074800000000003"/>
    <n v="1"/>
    <n v="0.15362958904109589"/>
    <n v="56.074800000000003"/>
    <n v="1"/>
    <n v="0.15362958904109589"/>
    <x v="44"/>
    <n v="0"/>
    <n v="0"/>
  </r>
  <r>
    <x v="4380"/>
    <n v="167003946"/>
    <s v="SMALL RETAIL SHOP/STALL"/>
    <s v="16700394620101"/>
    <s v="(66) 0637934819"/>
    <s v="831193"/>
    <x v="2"/>
    <n v="64.486000000000004"/>
    <n v="1"/>
    <n v="0.17667397260273973"/>
    <n v="64.486000000000004"/>
    <n v="1"/>
    <n v="0.17667397260273973"/>
    <x v="44"/>
    <n v="0"/>
    <n v="0"/>
  </r>
  <r>
    <x v="975"/>
    <n v="34558389"/>
    <s v="NON-PROFESSIONAL USER"/>
    <s v="03455838911706"/>
    <s v="(66) 0946362053"/>
    <s v="821820"/>
    <x v="1"/>
    <n v="64.486000000000004"/>
    <n v="1"/>
    <n v="0.17667397260273973"/>
    <n v="64.486000000000004"/>
    <n v="1"/>
    <n v="0.17667397260273973"/>
    <x v="44"/>
    <n v="0"/>
    <n v="0"/>
  </r>
  <r>
    <x v="4381"/>
    <n v="6776047"/>
    <s v="NON-PROFESSIONAL USER"/>
    <s v="00677604710706"/>
    <s v="(66) 0992951619"/>
    <s v="821820"/>
    <x v="1"/>
    <n v="64.486000000000004"/>
    <n v="1"/>
    <n v="0.17667397260273973"/>
    <n v="64.486000000000004"/>
    <n v="1"/>
    <n v="0.17667397260273973"/>
    <x v="44"/>
    <n v="0"/>
    <n v="0"/>
  </r>
  <r>
    <x v="3664"/>
    <n v="6727678"/>
    <s v="NON-PROFESSIONAL USER"/>
    <s v="00672767860706"/>
    <s v="(66) 0812885945"/>
    <s v="821820"/>
    <x v="1"/>
    <n v="64.486000000000004"/>
    <n v="1"/>
    <n v="0.17667397260273973"/>
    <n v="64.486000000000004"/>
    <n v="1"/>
    <n v="0.17667397260273973"/>
    <x v="44"/>
    <n v="0"/>
    <n v="0"/>
  </r>
  <r>
    <x v="4382"/>
    <n v="87047042"/>
    <s v="NON-PROFESSIONAL USER"/>
    <s v="08704704221706"/>
    <s v="(66) 0917561422"/>
    <s v="835081"/>
    <x v="8"/>
    <n v="44.8598"/>
    <n v="1"/>
    <n v="0.12290356164383562"/>
    <n v="44.8598"/>
    <n v="1"/>
    <n v="0.12290356164383562"/>
    <x v="44"/>
    <n v="0"/>
    <n v="0"/>
  </r>
  <r>
    <x v="4383"/>
    <n v="6769037"/>
    <s v="NON-PROFESSIONAL USER"/>
    <s v="00676903780706"/>
    <s v="(66) 0962105446"/>
    <s v="831193"/>
    <x v="2"/>
    <n v="64.486000000000004"/>
    <n v="1"/>
    <n v="0.17667397260273973"/>
    <n v="64.486000000000004"/>
    <n v="1"/>
    <n v="0.17667397260273973"/>
    <x v="44"/>
    <n v="0"/>
    <n v="0"/>
  </r>
  <r>
    <x v="4384"/>
    <n v="6780821"/>
    <s v="SMALL RETAIL SHOP/STALL"/>
    <s v="00678082180101"/>
    <s v="(66) 0850368639"/>
    <s v="821820"/>
    <x v="1"/>
    <n v="64.486000000000004"/>
    <n v="1"/>
    <n v="0.17667397260273973"/>
    <n v="64.486000000000004"/>
    <n v="1"/>
    <n v="0.17667397260273973"/>
    <x v="44"/>
    <n v="0"/>
    <n v="0"/>
  </r>
  <r>
    <x v="4385"/>
    <n v="6169056"/>
    <s v="FOUNDATION/ASSOCIATION/ROTARY"/>
    <s v="0616905690505"/>
    <s v="(66) 0987508572"/>
    <s v="152374"/>
    <x v="3"/>
    <n v="185.04669999999999"/>
    <n v="1"/>
    <n v="0.50697726027397261"/>
    <n v="185.04669999999999"/>
    <n v="1"/>
    <n v="0.50697726027397261"/>
    <x v="44"/>
    <n v="0"/>
    <n v="0"/>
  </r>
  <r>
    <x v="4386"/>
    <n v="6178412"/>
    <s v="NON-PROFESSIONAL USER"/>
    <s v="0617841220706"/>
    <s v="(66) 0897926550"/>
    <s v="835081"/>
    <x v="8"/>
    <n v="89.7196"/>
    <n v="2"/>
    <n v="0.24580712328767124"/>
    <n v="89.7196"/>
    <n v="2"/>
    <n v="0.24580712328767124"/>
    <x v="43"/>
    <n v="0"/>
    <n v="0"/>
  </r>
  <r>
    <x v="4387"/>
    <n v="6793429"/>
    <s v="Self-Regist: End-User"/>
    <s v="00679342940797"/>
    <s v="(66) 0815944559"/>
    <s v="164079"/>
    <x v="9"/>
    <n v="130.84110000000001"/>
    <n v="1"/>
    <n v="0.35846876712328768"/>
    <n v="130.84110000000001"/>
    <n v="1"/>
    <n v="0.35846876712328768"/>
    <x v="44"/>
    <n v="0"/>
    <n v="0"/>
  </r>
  <r>
    <x v="4388"/>
    <n v="41643497"/>
    <s v="NON-PROFESSIONAL USER"/>
    <s v="04164349700706"/>
    <s v="(66) 0636405690"/>
    <s v="821820"/>
    <x v="1"/>
    <n v="64.486000000000004"/>
    <n v="1"/>
    <n v="0.17667397260273973"/>
    <n v="64.486000000000004"/>
    <n v="1"/>
    <n v="0.17667397260273973"/>
    <x v="44"/>
    <n v="0"/>
    <n v="0"/>
  </r>
  <r>
    <x v="4389"/>
    <n v="34006904"/>
    <s v="SMALL RETAIL SHOP/STALL"/>
    <s v="3400690420101"/>
    <s v="(66) 0810256153"/>
    <s v="821820"/>
    <x v="1"/>
    <n v="64.486000000000004"/>
    <n v="1"/>
    <n v="0.17667397260273973"/>
    <n v="64.486000000000004"/>
    <n v="1"/>
    <n v="0.17667397260273973"/>
    <x v="44"/>
    <n v="0"/>
    <n v="0"/>
  </r>
  <r>
    <x v="457"/>
    <n v="6073398"/>
    <s v="TRAVEL AGENT"/>
    <s v="0607339891408"/>
    <m/>
    <s v="152374"/>
    <x v="3"/>
    <n v="185.04669999999999"/>
    <n v="1"/>
    <n v="0.50697726027397261"/>
    <n v="185.04669999999999"/>
    <n v="1"/>
    <n v="0.50697726027397261"/>
    <x v="44"/>
    <n v="0"/>
    <n v="0"/>
  </r>
  <r>
    <x v="1417"/>
    <n v="50010162"/>
    <s v="OTHER NON-FOOD SHOP"/>
    <s v="5001016230230"/>
    <s v="(66) 0897008966"/>
    <s v="152374"/>
    <x v="3"/>
    <n v="185.04669999999999"/>
    <n v="1"/>
    <n v="0.50697726027397261"/>
    <n v="185.04669999999999"/>
    <n v="1"/>
    <n v="0.50697726027397261"/>
    <x v="44"/>
    <n v="0"/>
    <n v="0"/>
  </r>
  <r>
    <x v="1551"/>
    <n v="6167014"/>
    <s v="FOOD &amp; NON-FOOD WHOLESALER"/>
    <s v="0616701480604"/>
    <s v="(66) 0816811210"/>
    <s v="164079"/>
    <x v="9"/>
    <n v="130.84110000000001"/>
    <n v="1"/>
    <n v="0.35846876712328768"/>
    <n v="130.84110000000001"/>
    <n v="1"/>
    <n v="0.35846876712328768"/>
    <x v="44"/>
    <n v="0"/>
    <n v="0"/>
  </r>
  <r>
    <x v="4390"/>
    <n v="6114111"/>
    <s v="OTHER NON-FOOD SHOP"/>
    <s v="0611411160230"/>
    <s v="(66) 0815954474"/>
    <s v="152374"/>
    <x v="3"/>
    <n v="185.04669999999999"/>
    <n v="1"/>
    <n v="0.50697726027397261"/>
    <n v="185.04669999999999"/>
    <n v="1"/>
    <n v="0.50697726027397261"/>
    <x v="44"/>
    <n v="0"/>
    <n v="0"/>
  </r>
  <r>
    <x v="68"/>
    <n v="6767398"/>
    <s v="PORK PAN/BARBECUE/SUKI"/>
    <s v="00676739850317"/>
    <s v="(66) 0655565229"/>
    <s v="831193"/>
    <x v="2"/>
    <n v="0"/>
    <n v="0"/>
    <n v="0"/>
    <m/>
    <m/>
    <n v="0"/>
    <x v="14"/>
    <n v="0"/>
    <n v="0"/>
  </r>
  <r>
    <x v="4391"/>
    <n v="6770619"/>
    <s v="FAST FOOD (MEAL)"/>
    <s v="00677061900324"/>
    <s v="(66) 0935356445"/>
    <s v="152374"/>
    <x v="3"/>
    <n v="185.04669999999999"/>
    <n v="1"/>
    <n v="0.50697726027397261"/>
    <n v="185.04669999999999"/>
    <n v="1"/>
    <n v="0.50697726027397261"/>
    <x v="44"/>
    <n v="0"/>
    <n v="0"/>
  </r>
  <r>
    <x v="4392"/>
    <n v="6734281"/>
    <s v="OTHER COMMERCIAL SERVICE"/>
    <s v="00673428141430"/>
    <s v="(66) 0951499655"/>
    <s v="230201"/>
    <x v="18"/>
    <n v="79.439300000000003"/>
    <n v="1"/>
    <n v="0.21764191780821918"/>
    <n v="79.439300000000003"/>
    <n v="1"/>
    <n v="0.21764191780821918"/>
    <x v="44"/>
    <n v="0"/>
    <n v="0"/>
  </r>
  <r>
    <x v="1142"/>
    <n v="6781119"/>
    <s v="DRUGS STORE"/>
    <s v="00678111911104"/>
    <s v="(66) 0983919569"/>
    <s v="821820"/>
    <x v="1"/>
    <n v="64.486000000000004"/>
    <n v="1"/>
    <n v="0.17667397260273973"/>
    <n v="64.486000000000004"/>
    <n v="1"/>
    <n v="0.17667397260273973"/>
    <x v="44"/>
    <n v="0"/>
    <n v="0"/>
  </r>
  <r>
    <x v="4393"/>
    <n v="6775256"/>
    <s v="NON-PROFESSIONAL USER"/>
    <s v="00677525660706"/>
    <s v="(66) 0954527972"/>
    <s v="201928"/>
    <x v="12"/>
    <n v="130.84110000000001"/>
    <n v="1"/>
    <n v="0.35846876712328768"/>
    <n v="130.84110000000001"/>
    <n v="1"/>
    <n v="0.35846876712328768"/>
    <x v="44"/>
    <n v="0"/>
    <n v="0"/>
  </r>
  <r>
    <x v="4394"/>
    <n v="6165977"/>
    <s v="SMALL RETAIL SHOP/STALL"/>
    <s v="0616597733101"/>
    <s v="(66) 0611292562"/>
    <s v="152544"/>
    <x v="6"/>
    <n v="126.1682"/>
    <n v="1"/>
    <n v="0.34566630136986298"/>
    <n v="126.1682"/>
    <n v="1"/>
    <n v="0.34566630136986298"/>
    <x v="44"/>
    <n v="0"/>
    <n v="0"/>
  </r>
  <r>
    <x v="4395"/>
    <n v="8135104"/>
    <s v="NON-PROFESSIONAL USER"/>
    <s v="0813510450706"/>
    <s v="(66) 0818349247"/>
    <s v="821820"/>
    <x v="1"/>
    <n v="64.486000000000004"/>
    <n v="1"/>
    <n v="0.17667397260273973"/>
    <n v="64.486000000000004"/>
    <n v="1"/>
    <n v="0.17667397260273973"/>
    <x v="44"/>
    <n v="0"/>
    <n v="0"/>
  </r>
  <r>
    <x v="4396"/>
    <n v="6763289"/>
    <s v="Self-Regist: End-User"/>
    <s v="00676328980797"/>
    <s v="(66) 0982867825"/>
    <s v="821820"/>
    <x v="1"/>
    <n v="64.486000000000004"/>
    <n v="1"/>
    <n v="0.17667397260273973"/>
    <n v="64.486000000000004"/>
    <n v="1"/>
    <n v="0.17667397260273973"/>
    <x v="44"/>
    <n v="0"/>
    <n v="0"/>
  </r>
  <r>
    <x v="4397"/>
    <n v="6725124"/>
    <s v="SMALL RETAIL SHOP/STALL"/>
    <s v="00672512430101"/>
    <s v="(66) 0894355074"/>
    <s v="835081"/>
    <x v="8"/>
    <n v="44.8598"/>
    <n v="1"/>
    <n v="0.12290356164383562"/>
    <n v="44.8598"/>
    <n v="1"/>
    <n v="0.12290356164383562"/>
    <x v="44"/>
    <n v="0"/>
    <n v="0"/>
  </r>
  <r>
    <x v="4398"/>
    <n v="41044634"/>
    <s v="BAKERY SHOP"/>
    <s v="4104463400321"/>
    <s v="(66) 0809929791"/>
    <s v="201928"/>
    <x v="12"/>
    <n v="130.84110000000001"/>
    <n v="1"/>
    <n v="0.35846876712328768"/>
    <n v="130.84110000000001"/>
    <n v="1"/>
    <n v="0.35846876712328768"/>
    <x v="44"/>
    <n v="0"/>
    <n v="0"/>
  </r>
  <r>
    <x v="4399"/>
    <n v="6740667"/>
    <s v="COFFEE/DRINKS/SNACK/BAKERY SHOP"/>
    <s v="00674066740322"/>
    <s v="(66) 0882539359"/>
    <s v="821820"/>
    <x v="1"/>
    <n v="0"/>
    <n v="0"/>
    <n v="0"/>
    <m/>
    <m/>
    <n v="0"/>
    <x v="14"/>
    <n v="0"/>
    <n v="0"/>
  </r>
  <r>
    <x v="4400"/>
    <n v="6775534"/>
    <s v="OTHER COMMERCIAL SERVICE"/>
    <s v="00677553470430"/>
    <s v="(66) 0624359888"/>
    <s v="821820"/>
    <x v="1"/>
    <n v="64.486000000000004"/>
    <n v="1"/>
    <n v="0.17667397260273973"/>
    <n v="64.486000000000004"/>
    <n v="1"/>
    <n v="0.17667397260273973"/>
    <x v="44"/>
    <n v="0"/>
    <n v="0"/>
  </r>
  <r>
    <x v="461"/>
    <n v="6731461"/>
    <s v="THAI FOOD"/>
    <s v="00673146180306"/>
    <s v="(66) 0611653953"/>
    <s v="827703"/>
    <x v="17"/>
    <n v="0"/>
    <n v="0"/>
    <n v="0"/>
    <m/>
    <m/>
    <n v="0"/>
    <x v="14"/>
    <n v="0"/>
    <n v="0"/>
  </r>
  <r>
    <x v="4401"/>
    <n v="50534454"/>
    <s v="Self-Regist: End-User"/>
    <s v="05053445400797"/>
    <s v="(66) 0631160762"/>
    <s v="831193"/>
    <x v="2"/>
    <n v="64.486000000000004"/>
    <n v="1"/>
    <n v="0.17667397260273973"/>
    <n v="64.486000000000004"/>
    <n v="1"/>
    <n v="0.17667397260273973"/>
    <x v="44"/>
    <n v="0"/>
    <n v="0"/>
  </r>
  <r>
    <x v="4402"/>
    <n v="6623270"/>
    <s v="NON-PROFESSIONAL USER"/>
    <s v="0662327070706"/>
    <s v="(66) 0897550082"/>
    <s v="835081"/>
    <x v="8"/>
    <n v="44.8598"/>
    <n v="1"/>
    <n v="0.12290356164383562"/>
    <n v="44.8598"/>
    <n v="1"/>
    <n v="0.12290356164383562"/>
    <x v="44"/>
    <n v="0"/>
    <n v="0"/>
  </r>
  <r>
    <x v="4403"/>
    <n v="6037651"/>
    <s v="OFFICE (GOVERNMENT SECTOR)"/>
    <s v="0603765150503"/>
    <s v="(66) 0817656783"/>
    <s v="201928"/>
    <x v="12"/>
    <n v="130.84110000000001"/>
    <n v="1"/>
    <n v="0.35846876712328768"/>
    <n v="130.84110000000001"/>
    <n v="1"/>
    <n v="0.35846876712328768"/>
    <x v="44"/>
    <n v="0"/>
    <n v="0"/>
  </r>
  <r>
    <x v="4404"/>
    <n v="6783494"/>
    <s v="SCHOOL/COLLEGE"/>
    <s v="00678349411509"/>
    <s v="(66) 0626208307"/>
    <s v="831193"/>
    <x v="2"/>
    <n v="64.486000000000004"/>
    <n v="1"/>
    <n v="0.17667397260273973"/>
    <n v="64.486000000000004"/>
    <n v="1"/>
    <n v="0.17667397260273973"/>
    <x v="44"/>
    <n v="0"/>
    <n v="0"/>
  </r>
  <r>
    <x v="4405"/>
    <n v="6764310"/>
    <s v="BAKERY SHOP"/>
    <s v="00676431080321"/>
    <s v="(66) 0940462153"/>
    <s v="821820"/>
    <x v="1"/>
    <n v="64.486000000000004"/>
    <n v="1"/>
    <n v="0.17667397260273973"/>
    <n v="64.486000000000004"/>
    <n v="1"/>
    <n v="0.17667397260273973"/>
    <x v="44"/>
    <n v="0"/>
    <n v="0"/>
  </r>
  <r>
    <x v="388"/>
    <n v="6765696"/>
    <s v="THAI FOOD"/>
    <s v="00676569620306"/>
    <s v="(66) 0819616121"/>
    <s v="163953"/>
    <x v="13"/>
    <n v="316.82240000000002"/>
    <n v="3"/>
    <n v="0.86800657534246584"/>
    <n v="316.82249999999999"/>
    <n v="3"/>
    <n v="0.86800684931506844"/>
    <x v="40"/>
    <n v="9.9999999974897946E-5"/>
    <n v="0"/>
  </r>
  <r>
    <x v="4406"/>
    <n v="6742482"/>
    <s v="Self-Regist: End-User"/>
    <s v="00674248211797"/>
    <s v="(66) 0835749426"/>
    <s v="831193"/>
    <x v="2"/>
    <n v="125.2336"/>
    <n v="2"/>
    <n v="0.34310575342465754"/>
    <n v="125.2337"/>
    <n v="2"/>
    <n v="0.34310602739726026"/>
    <x v="43"/>
    <n v="1.0000000000331966E-4"/>
    <n v="0"/>
  </r>
  <r>
    <x v="4407"/>
    <n v="6780060"/>
    <s v="HOTEL &amp; RESORT ( B )"/>
    <s v="00678006030303"/>
    <s v="(66) 0871851512"/>
    <s v="230201"/>
    <x v="18"/>
    <n v="158.8785"/>
    <n v="2"/>
    <n v="0.43528356164383564"/>
    <n v="158.87860000000001"/>
    <n v="2"/>
    <n v="0.43528383561643835"/>
    <x v="43"/>
    <n v="1.0000000000331966E-4"/>
    <n v="0"/>
  </r>
  <r>
    <x v="4408"/>
    <n v="6776498"/>
    <s v="NON-PROFESSIONAL USER"/>
    <s v="00677649800706"/>
    <s v="(66) 0816715507"/>
    <s v="152374"/>
    <x v="3"/>
    <n v="370.09339999999997"/>
    <n v="2"/>
    <n v="1.0139545205479452"/>
    <n v="370.09350000000001"/>
    <n v="2"/>
    <n v="1.013954794520548"/>
    <x v="43"/>
    <n v="1.0000000003174137E-4"/>
    <n v="0"/>
  </r>
  <r>
    <x v="1503"/>
    <n v="6773985"/>
    <s v="THAI FOOD"/>
    <s v="00677398550306"/>
    <s v="(66) 0842542446"/>
    <s v="835081"/>
    <x v="8"/>
    <n v="178.50460000000001"/>
    <n v="4"/>
    <n v="0.48905369863013703"/>
    <n v="179.4392"/>
    <n v="4"/>
    <n v="0.49161424657534247"/>
    <x v="39"/>
    <n v="0.934599999999989"/>
    <n v="0"/>
  </r>
  <r>
    <x v="4409"/>
    <n v="41637644"/>
    <s v="NON-PROFESSIONAL USER"/>
    <s v="04163764490706"/>
    <s v="(66) 0990238770"/>
    <s v="835081"/>
    <x v="8"/>
    <n v="43.925199999999997"/>
    <n v="1"/>
    <n v="0.12034301369863012"/>
    <n v="44.8598"/>
    <n v="1"/>
    <n v="0.12290356164383562"/>
    <x v="44"/>
    <n v="0.93460000000000321"/>
    <n v="0"/>
  </r>
  <r>
    <x v="4410"/>
    <n v="6753054"/>
    <s v="NON-PROFESSIONAL USER"/>
    <s v="00675305480706"/>
    <s v="(66) 0914604955"/>
    <s v="821820"/>
    <x v="1"/>
    <n v="63.551400000000001"/>
    <n v="1"/>
    <n v="0.17411342465753424"/>
    <n v="64.486000000000004"/>
    <n v="1"/>
    <n v="0.17667397260273973"/>
    <x v="44"/>
    <n v="0.93460000000000321"/>
    <n v="0"/>
  </r>
  <r>
    <x v="4411"/>
    <n v="6772109"/>
    <s v="Self-Regist: End-User"/>
    <s v="00677210950797"/>
    <s v="(66) 0641891343"/>
    <s v="831193"/>
    <x v="2"/>
    <n v="60.747700000000002"/>
    <n v="1"/>
    <n v="0.16643205479452056"/>
    <n v="62.616799999999998"/>
    <n v="1"/>
    <n v="0.17155287671232877"/>
    <x v="44"/>
    <n v="1.869099999999996"/>
    <n v="0"/>
  </r>
  <r>
    <x v="246"/>
    <n v="6757800"/>
    <s v="BAKERY SHOP"/>
    <s v="00675780070321"/>
    <s v="(66) 0970318756"/>
    <s v="152375"/>
    <x v="7"/>
    <n v="834.57939999999996"/>
    <n v="5"/>
    <n v="2.286518904109589"/>
    <n v="836.44849999999997"/>
    <n v="5"/>
    <n v="2.2916397260273973"/>
    <x v="60"/>
    <n v="1.8691000000000031"/>
    <n v="0"/>
  </r>
  <r>
    <x v="4412"/>
    <n v="6735453"/>
    <s v="NON-PROFESSIONAL USER"/>
    <s v="00673545310706"/>
    <s v="(66) 0815958213"/>
    <s v="896160"/>
    <x v="4"/>
    <n v="58.878500000000003"/>
    <n v="1"/>
    <n v="0.1613109589041096"/>
    <n v="60.747700000000002"/>
    <n v="1"/>
    <n v="0.16643205479452056"/>
    <x v="44"/>
    <n v="1.8691999999999993"/>
    <n v="0"/>
  </r>
  <r>
    <x v="4413"/>
    <n v="50520954"/>
    <s v="NON-PROFESSIONAL USER"/>
    <s v="05052095450706"/>
    <s v="(66) 0968205691"/>
    <s v="831193"/>
    <x v="2"/>
    <n v="62.616799999999998"/>
    <n v="1"/>
    <n v="0.17155287671232877"/>
    <n v="64.486000000000004"/>
    <n v="1"/>
    <n v="0.17667397260273973"/>
    <x v="44"/>
    <n v="1.8692000000000064"/>
    <n v="0"/>
  </r>
  <r>
    <x v="4414"/>
    <n v="6176798"/>
    <s v="NOODLE FOOD SHOP"/>
    <s v="0617679800319"/>
    <s v="(66) 0811635369"/>
    <s v="831193"/>
    <x v="2"/>
    <n v="62.616799999999998"/>
    <n v="1"/>
    <n v="0.17155287671232877"/>
    <n v="64.486000000000004"/>
    <n v="1"/>
    <n v="0.17667397260273973"/>
    <x v="44"/>
    <n v="1.8692000000000064"/>
    <n v="0"/>
  </r>
  <r>
    <x v="4415"/>
    <n v="6769074"/>
    <s v="NON-PROFESSIONAL USER"/>
    <s v="00676907440706"/>
    <s v="(66) 0640461047"/>
    <s v="821820"/>
    <x v="1"/>
    <n v="62.616799999999998"/>
    <n v="1"/>
    <n v="0.17155287671232877"/>
    <n v="64.486000000000004"/>
    <n v="1"/>
    <n v="0.17667397260273973"/>
    <x v="44"/>
    <n v="1.8692000000000064"/>
    <n v="0"/>
  </r>
  <r>
    <x v="4416"/>
    <n v="41599972"/>
    <s v="SMALL RETAIL SHOP/STALL"/>
    <s v="04159997232101"/>
    <s v="(66) 0847417129"/>
    <s v="831193"/>
    <x v="2"/>
    <n v="187.85040000000001"/>
    <n v="3"/>
    <n v="0.51465863013698632"/>
    <n v="189.71960000000001"/>
    <n v="3"/>
    <n v="0.5197797260273973"/>
    <x v="40"/>
    <n v="1.8692000000000064"/>
    <n v="0"/>
  </r>
  <r>
    <x v="4417"/>
    <n v="6761569"/>
    <s v="OTHER ASIAN FOOD"/>
    <s v="00676156930326"/>
    <s v="(66) 0980963119"/>
    <s v="831193"/>
    <x v="2"/>
    <n v="62.616799999999998"/>
    <n v="1"/>
    <n v="0.17155287671232877"/>
    <n v="64.486000000000004"/>
    <n v="1"/>
    <n v="0.17667397260273973"/>
    <x v="44"/>
    <n v="1.8692000000000064"/>
    <n v="0"/>
  </r>
  <r>
    <x v="4418"/>
    <n v="6767759"/>
    <s v="NON-PROFESSIONAL USER"/>
    <s v="00676775910706"/>
    <s v="(66) 0956877950"/>
    <s v="896160"/>
    <x v="4"/>
    <n v="119.6262"/>
    <n v="2"/>
    <n v="0.32774301369863013"/>
    <n v="121.4954"/>
    <n v="2"/>
    <n v="0.33286410958904111"/>
    <x v="43"/>
    <n v="1.8692000000000064"/>
    <n v="0"/>
  </r>
  <r>
    <x v="4419"/>
    <n v="6801543"/>
    <s v="Self-Regist: End-User"/>
    <s v="00680154390797"/>
    <s v="(66) 0866142694"/>
    <s v="831193"/>
    <x v="2"/>
    <n v="62.616799999999998"/>
    <n v="1"/>
    <n v="0.17155287671232877"/>
    <n v="64.486000000000004"/>
    <n v="1"/>
    <n v="0.17667397260273973"/>
    <x v="44"/>
    <n v="1.8692000000000064"/>
    <n v="0"/>
  </r>
  <r>
    <x v="4420"/>
    <n v="6794927"/>
    <s v="Self-Regist: End-User"/>
    <s v="00679492770797"/>
    <s v="(66) 0884034002"/>
    <s v="831193"/>
    <x v="2"/>
    <n v="62.607500000000002"/>
    <n v="1"/>
    <n v="0.17152739726027397"/>
    <n v="64.486000000000004"/>
    <n v="1"/>
    <n v="0.17667397260273973"/>
    <x v="44"/>
    <n v="1.8785000000000025"/>
    <n v="0"/>
  </r>
  <r>
    <x v="106"/>
    <n v="804999999"/>
    <s v="DAYPASS - END-USER"/>
    <s v="80499999954707"/>
    <s v="N/A"/>
    <s v="896160"/>
    <x v="4"/>
    <n v="55.1402"/>
    <n v="1"/>
    <n v="0.15106904109589042"/>
    <n v="57.943899999999999"/>
    <n v="1"/>
    <n v="0.1587504109589041"/>
    <x v="44"/>
    <n v="2.8036999999999992"/>
    <n v="0"/>
  </r>
  <r>
    <x v="4421"/>
    <n v="303000761"/>
    <s v="PORK PAN/BARBECUE/SUKI"/>
    <s v="30300076121317"/>
    <s v="(66) 0951471555"/>
    <s v="835081"/>
    <x v="8"/>
    <n v="42.056100000000001"/>
    <n v="1"/>
    <n v="0.11522219178082192"/>
    <n v="44.8598"/>
    <n v="1"/>
    <n v="0.12290356164383562"/>
    <x v="44"/>
    <n v="2.8036999999999992"/>
    <n v="0"/>
  </r>
  <r>
    <x v="4422"/>
    <n v="6790604"/>
    <s v="Self-Regist: End-User"/>
    <s v="00679060460797"/>
    <s v="(66) 0931901416"/>
    <s v="835081"/>
    <x v="8"/>
    <n v="42.056100000000001"/>
    <n v="1"/>
    <n v="0.11522219178082192"/>
    <n v="44.8598"/>
    <n v="1"/>
    <n v="0.12290356164383562"/>
    <x v="44"/>
    <n v="2.8036999999999992"/>
    <n v="0"/>
  </r>
  <r>
    <x v="4423"/>
    <n v="6779545"/>
    <s v="NON-PROFESSIONAL USER"/>
    <s v="00677954550706"/>
    <s v="(66) 0611317288"/>
    <s v="835081"/>
    <x v="8"/>
    <n v="42.056100000000001"/>
    <n v="1"/>
    <n v="0.11522219178082192"/>
    <n v="44.8598"/>
    <n v="1"/>
    <n v="0.12290356164383562"/>
    <x v="44"/>
    <n v="2.8036999999999992"/>
    <n v="0"/>
  </r>
  <r>
    <x v="3196"/>
    <n v="6743332"/>
    <s v="PORK PAN/BARBECUE/SUKI"/>
    <s v="00674333220399"/>
    <s v="(66) 0619614693"/>
    <s v="835081"/>
    <x v="8"/>
    <n v="42.056100000000001"/>
    <n v="1"/>
    <n v="0.11522219178082192"/>
    <n v="44.8598"/>
    <n v="1"/>
    <n v="0.12290356164383562"/>
    <x v="44"/>
    <n v="2.8036999999999992"/>
    <n v="0"/>
  </r>
  <r>
    <x v="4424"/>
    <n v="6779533"/>
    <s v="NON-PROFESSIONAL USER"/>
    <s v="00677953360706"/>
    <s v="(66) 0963638549"/>
    <s v="835081"/>
    <x v="8"/>
    <n v="42.056100000000001"/>
    <n v="1"/>
    <n v="0.11522219178082192"/>
    <n v="44.8598"/>
    <n v="1"/>
    <n v="0.12290356164383562"/>
    <x v="44"/>
    <n v="2.8036999999999992"/>
    <n v="0"/>
  </r>
  <r>
    <x v="4425"/>
    <n v="6160297"/>
    <s v="FOOD WHOLESALER"/>
    <s v="0616029760601"/>
    <s v="(66) 0819526368"/>
    <s v="835081"/>
    <x v="8"/>
    <n v="42.056100000000001"/>
    <n v="1"/>
    <n v="0.11522219178082192"/>
    <n v="44.8598"/>
    <n v="1"/>
    <n v="0.12290356164383562"/>
    <x v="44"/>
    <n v="2.8036999999999992"/>
    <n v="0"/>
  </r>
  <r>
    <x v="4426"/>
    <n v="52543455"/>
    <s v="NON-PROFESSIONAL USER"/>
    <s v="05254345500706"/>
    <s v="(66) 0625739266"/>
    <s v="835081"/>
    <x v="8"/>
    <n v="42.056100000000001"/>
    <n v="1"/>
    <n v="0.11522219178082192"/>
    <n v="44.8598"/>
    <n v="1"/>
    <n v="0.12290356164383562"/>
    <x v="44"/>
    <n v="2.8036999999999992"/>
    <n v="0"/>
  </r>
  <r>
    <x v="4427"/>
    <n v="6783549"/>
    <s v="SPA &amp; MASSAGE SHOP"/>
    <s v="00678354911403"/>
    <s v="(66) 0626941695"/>
    <s v="835081"/>
    <x v="8"/>
    <n v="42.056100000000001"/>
    <n v="1"/>
    <n v="0.11522219178082192"/>
    <n v="44.8598"/>
    <n v="1"/>
    <n v="0.12290356164383562"/>
    <x v="44"/>
    <n v="2.8036999999999992"/>
    <n v="0"/>
  </r>
  <r>
    <x v="4428"/>
    <n v="6759732"/>
    <s v="NON-PROFESSIONAL USER"/>
    <s v="00675973211706"/>
    <s v="(66) 0919154295"/>
    <s v="835081"/>
    <x v="8"/>
    <n v="42.056100000000001"/>
    <n v="1"/>
    <n v="0.11522219178082192"/>
    <n v="44.8598"/>
    <n v="1"/>
    <n v="0.12290356164383562"/>
    <x v="44"/>
    <n v="2.8036999999999992"/>
    <n v="0"/>
  </r>
  <r>
    <x v="4429"/>
    <n v="6794279"/>
    <s v="Self-Regist: End-User"/>
    <s v="00679427990797"/>
    <s v="(66) 0928193789"/>
    <s v="835081"/>
    <x v="8"/>
    <n v="42.056100000000001"/>
    <n v="1"/>
    <n v="0.11522219178082192"/>
    <n v="44.8598"/>
    <n v="1"/>
    <n v="0.12290356164383562"/>
    <x v="44"/>
    <n v="2.8036999999999992"/>
    <n v="0"/>
  </r>
  <r>
    <x v="4430"/>
    <n v="6780992"/>
    <s v="NON-PROFESSIONAL USER"/>
    <s v="00678099200706"/>
    <s v="(66) 0979696939"/>
    <s v="835081"/>
    <x v="8"/>
    <n v="42.056100000000001"/>
    <n v="1"/>
    <n v="0.11522219178082192"/>
    <n v="44.8598"/>
    <n v="1"/>
    <n v="0.12290356164383562"/>
    <x v="44"/>
    <n v="2.8036999999999992"/>
    <n v="0"/>
  </r>
  <r>
    <x v="4431"/>
    <n v="50528291"/>
    <s v="OTHER COMMERCIAL SERVICE"/>
    <s v="05052829130430"/>
    <s v="(66) 0973404737"/>
    <s v="835081"/>
    <x v="8"/>
    <n v="42.056100000000001"/>
    <n v="1"/>
    <n v="0.11522219178082192"/>
    <n v="44.8598"/>
    <n v="1"/>
    <n v="0.12290356164383562"/>
    <x v="44"/>
    <n v="2.8036999999999992"/>
    <n v="0"/>
  </r>
  <r>
    <x v="4432"/>
    <n v="50530931"/>
    <s v="Self-Regist: End-User"/>
    <s v="05053093160797"/>
    <s v="(66) 0638377929"/>
    <s v="835081"/>
    <x v="8"/>
    <n v="42.056100000000001"/>
    <n v="1"/>
    <n v="0.11522219178082192"/>
    <n v="44.8598"/>
    <n v="1"/>
    <n v="0.12290356164383562"/>
    <x v="44"/>
    <n v="2.8036999999999992"/>
    <n v="0"/>
  </r>
  <r>
    <x v="2709"/>
    <n v="34558355"/>
    <s v="NON-PROFESSIONAL USER"/>
    <s v="03455835580706"/>
    <s v="(66) 0931375415"/>
    <s v="835081"/>
    <x v="8"/>
    <n v="42.056100000000001"/>
    <n v="1"/>
    <n v="0.11522219178082192"/>
    <n v="44.8598"/>
    <n v="1"/>
    <n v="0.12290356164383562"/>
    <x v="44"/>
    <n v="2.8036999999999992"/>
    <n v="0"/>
  </r>
  <r>
    <x v="4433"/>
    <n v="6778054"/>
    <s v="Self-Regist: Food Retailer"/>
    <s v="00677805480198"/>
    <s v="(66) 0903168860"/>
    <s v="835081"/>
    <x v="8"/>
    <n v="42.056100000000001"/>
    <n v="1"/>
    <n v="0.11522219178082192"/>
    <n v="44.8598"/>
    <n v="1"/>
    <n v="0.12290356164383562"/>
    <x v="44"/>
    <n v="2.8036999999999992"/>
    <n v="0"/>
  </r>
  <r>
    <x v="4434"/>
    <n v="6784472"/>
    <s v="Self-Regist: End-User"/>
    <s v="00678447220797"/>
    <s v="(66) 0626396936"/>
    <s v="835081"/>
    <x v="8"/>
    <n v="42.056100000000001"/>
    <n v="1"/>
    <n v="0.11522219178082192"/>
    <n v="44.8598"/>
    <n v="1"/>
    <n v="0.12290356164383562"/>
    <x v="44"/>
    <n v="2.8036999999999992"/>
    <n v="0"/>
  </r>
  <r>
    <x v="4435"/>
    <n v="100011697"/>
    <s v="NON-PROFESSIONAL USER"/>
    <s v="10001169750706"/>
    <s v="(66) 0819921720"/>
    <s v="835081"/>
    <x v="8"/>
    <n v="42.056100000000001"/>
    <n v="1"/>
    <n v="0.11522219178082192"/>
    <n v="44.8598"/>
    <n v="1"/>
    <n v="0.12290356164383562"/>
    <x v="44"/>
    <n v="2.8036999999999992"/>
    <n v="0"/>
  </r>
  <r>
    <x v="4436"/>
    <n v="50020584"/>
    <s v="NON-PROFESSIONAL USER"/>
    <s v="5002058490706"/>
    <s v="(66) 0819923927"/>
    <s v="835081"/>
    <x v="8"/>
    <n v="42.056100000000001"/>
    <n v="1"/>
    <n v="0.11522219178082192"/>
    <n v="44.8598"/>
    <n v="1"/>
    <n v="0.12290356164383562"/>
    <x v="44"/>
    <n v="2.8036999999999992"/>
    <n v="0"/>
  </r>
  <r>
    <x v="4437"/>
    <n v="6773176"/>
    <s v="NON-PROFESSIONAL USER"/>
    <s v="00677317680706"/>
    <s v="(66) 0922916442"/>
    <s v="835081"/>
    <x v="8"/>
    <n v="42.056100000000001"/>
    <n v="1"/>
    <n v="0.11522219178082192"/>
    <n v="44.8598"/>
    <n v="1"/>
    <n v="0.12290356164383562"/>
    <x v="44"/>
    <n v="2.8036999999999992"/>
    <n v="0"/>
  </r>
  <r>
    <x v="4438"/>
    <n v="41604502"/>
    <s v="OTHER COMMERCIAL SERVICE"/>
    <s v="04160450290430"/>
    <s v="(66) 081-287-8553"/>
    <s v="835081"/>
    <x v="8"/>
    <n v="42.056100000000001"/>
    <n v="1"/>
    <n v="0.11522219178082192"/>
    <n v="44.8598"/>
    <n v="1"/>
    <n v="0.12290356164383562"/>
    <x v="44"/>
    <n v="2.8036999999999992"/>
    <n v="0"/>
  </r>
  <r>
    <x v="4439"/>
    <n v="6727337"/>
    <s v="SMALL RETAIL SHOP/STALL"/>
    <s v="00672733750101"/>
    <s v="(66) 0817851788"/>
    <s v="835081"/>
    <x v="8"/>
    <n v="42.056100000000001"/>
    <n v="1"/>
    <n v="0.11522219178082192"/>
    <n v="44.8598"/>
    <n v="1"/>
    <n v="0.12290356164383562"/>
    <x v="44"/>
    <n v="2.8036999999999992"/>
    <n v="0"/>
  </r>
  <r>
    <x v="4440"/>
    <n v="6768013"/>
    <s v="NON-PROFESSIONAL USER"/>
    <s v="00676801340706"/>
    <s v="(66) 0813897367"/>
    <s v="831193"/>
    <x v="2"/>
    <n v="60.747700000000002"/>
    <n v="1"/>
    <n v="0.16643205479452056"/>
    <n v="64.486000000000004"/>
    <n v="1"/>
    <n v="0.17667397260273973"/>
    <x v="44"/>
    <n v="3.7383000000000024"/>
    <n v="0"/>
  </r>
  <r>
    <x v="4441"/>
    <n v="41032313"/>
    <s v="NON-PROFESSIONAL USER"/>
    <s v="4103231310706"/>
    <s v="(66) 0866545826"/>
    <s v="821820"/>
    <x v="1"/>
    <n v="60.747700000000002"/>
    <n v="1"/>
    <n v="0.16643205479452056"/>
    <n v="64.486000000000004"/>
    <n v="1"/>
    <n v="0.17667397260273973"/>
    <x v="44"/>
    <n v="3.7383000000000024"/>
    <n v="0"/>
  </r>
  <r>
    <x v="4442"/>
    <n v="41623950"/>
    <s v="TRAVEL AGENT"/>
    <s v="04162395070408"/>
    <s v="(66) 0810265031"/>
    <s v="896160"/>
    <x v="4"/>
    <n v="60.747700000000002"/>
    <n v="1"/>
    <n v="0.16643205479452056"/>
    <n v="64.486000000000004"/>
    <n v="1"/>
    <n v="0.17667397260273973"/>
    <x v="44"/>
    <n v="3.7383000000000024"/>
    <n v="0"/>
  </r>
  <r>
    <x v="2544"/>
    <n v="6064189"/>
    <s v="UNIVERSITY"/>
    <s v="0606418992510"/>
    <s v="(66) 0896320595"/>
    <s v="896160"/>
    <x v="4"/>
    <n v="60.747700000000002"/>
    <n v="1"/>
    <n v="0.16643205479452056"/>
    <n v="64.486000000000004"/>
    <n v="1"/>
    <n v="0.17667397260273973"/>
    <x v="44"/>
    <n v="3.7383000000000024"/>
    <n v="0"/>
  </r>
  <r>
    <x v="4443"/>
    <n v="6782782"/>
    <s v="NON-PROFESSIONAL USER"/>
    <s v="00678278290706"/>
    <s v="(66) 0636378200"/>
    <s v="831193"/>
    <x v="2"/>
    <n v="60.747700000000002"/>
    <n v="1"/>
    <n v="0.16643205479452056"/>
    <n v="64.486000000000004"/>
    <n v="1"/>
    <n v="0.17667397260273973"/>
    <x v="44"/>
    <n v="3.7383000000000024"/>
    <n v="0"/>
  </r>
  <r>
    <x v="4444"/>
    <n v="41019206"/>
    <s v="OTHER NON-FOOD SHOP"/>
    <s v="4101920620230"/>
    <s v="(66) 0846876204"/>
    <s v="831193"/>
    <x v="2"/>
    <n v="60.747700000000002"/>
    <n v="1"/>
    <n v="0.16643205479452056"/>
    <n v="64.486000000000004"/>
    <n v="1"/>
    <n v="0.17667397260273973"/>
    <x v="44"/>
    <n v="3.7383000000000024"/>
    <n v="0"/>
  </r>
  <r>
    <x v="4445"/>
    <n v="6729527"/>
    <s v="THAI FOOD"/>
    <s v="00672952710306"/>
    <s v="(66) 0989141440"/>
    <s v="831193"/>
    <x v="2"/>
    <n v="60.747700000000002"/>
    <n v="1"/>
    <n v="0.16643205479452056"/>
    <n v="64.486000000000004"/>
    <n v="1"/>
    <n v="0.17667397260273973"/>
    <x v="44"/>
    <n v="3.7383000000000024"/>
    <n v="0"/>
  </r>
  <r>
    <x v="4446"/>
    <n v="6780061"/>
    <s v="BAKERY SHOP"/>
    <s v="00678006160321"/>
    <s v="(66) 0822835829"/>
    <s v="831193"/>
    <x v="2"/>
    <n v="60.747700000000002"/>
    <n v="1"/>
    <n v="0.16643205479452056"/>
    <n v="64.486000000000004"/>
    <n v="1"/>
    <n v="0.17667397260273973"/>
    <x v="44"/>
    <n v="3.7383000000000024"/>
    <n v="0"/>
  </r>
  <r>
    <x v="4447"/>
    <n v="6134488"/>
    <s v="STATIONERY SHOP"/>
    <s v="0613448870201"/>
    <s v="(66) 0896347085"/>
    <s v="831193"/>
    <x v="2"/>
    <n v="60.747700000000002"/>
    <n v="1"/>
    <n v="0.16643205479452056"/>
    <n v="64.486000000000004"/>
    <n v="1"/>
    <n v="0.17667397260273973"/>
    <x v="44"/>
    <n v="3.7383000000000024"/>
    <n v="0"/>
  </r>
  <r>
    <x v="4448"/>
    <n v="6779661"/>
    <s v="VARIETY FOOD SHOP"/>
    <s v="00677966181318"/>
    <s v="(66) 0642242944"/>
    <s v="831193"/>
    <x v="2"/>
    <n v="125.2337"/>
    <n v="2"/>
    <n v="0.34310602739726026"/>
    <n v="128.97200000000001"/>
    <n v="2"/>
    <n v="0.35334794520547946"/>
    <x v="43"/>
    <n v="3.7383000000000095"/>
    <n v="0"/>
  </r>
  <r>
    <x v="1537"/>
    <n v="87014704"/>
    <s v="NON-PROFESSIONAL USER"/>
    <s v="08701470460706"/>
    <s v="(66) 0819520471"/>
    <s v="152374"/>
    <x v="3"/>
    <n v="172.8972"/>
    <n v="1"/>
    <n v="0.47369095890410956"/>
    <n v="176.63550000000001"/>
    <n v="1"/>
    <n v="0.48393287671232876"/>
    <x v="44"/>
    <n v="3.7383000000000095"/>
    <n v="0"/>
  </r>
  <r>
    <x v="4261"/>
    <n v="6785934"/>
    <s v="NON-PROFESSIONAL USER"/>
    <s v="00678593410706"/>
    <s v="(66) 0825746836"/>
    <s v="831193"/>
    <x v="2"/>
    <n v="125.2336"/>
    <n v="2"/>
    <n v="0.34310575342465754"/>
    <n v="128.97200000000001"/>
    <n v="2"/>
    <n v="0.35334794520547946"/>
    <x v="43"/>
    <n v="3.7384000000000128"/>
    <n v="0"/>
  </r>
  <r>
    <x v="128"/>
    <n v="6740518"/>
    <s v="HOTEL &amp; RESORT ( C )"/>
    <s v="00674051840302"/>
    <s v="(66) 0961824812"/>
    <s v="831193"/>
    <x v="2"/>
    <n v="125.2336"/>
    <n v="2"/>
    <n v="0.34310575342465754"/>
    <n v="128.97200000000001"/>
    <n v="2"/>
    <n v="0.35334794520547946"/>
    <x v="43"/>
    <n v="3.7384000000000128"/>
    <n v="0"/>
  </r>
  <r>
    <x v="4449"/>
    <n v="6794859"/>
    <s v="Self-Regist: End-User"/>
    <s v="00679485990797"/>
    <s v="(66) 0833073384"/>
    <s v="831193"/>
    <x v="2"/>
    <n v="60.738300000000002"/>
    <n v="1"/>
    <n v="0.16640630136986301"/>
    <n v="64.486000000000004"/>
    <n v="1"/>
    <n v="0.17667397260273973"/>
    <x v="44"/>
    <n v="3.7477000000000018"/>
    <n v="0"/>
  </r>
  <r>
    <x v="1805"/>
    <n v="6782312"/>
    <s v="RICE FOOD KIOSK"/>
    <s v="00678231250329"/>
    <s v="(66) 0648600721"/>
    <s v="163953"/>
    <x v="13"/>
    <n v="308.41129999999998"/>
    <n v="3"/>
    <n v="0.8449624657534246"/>
    <n v="313.084"/>
    <n v="3"/>
    <n v="0.85776438356164386"/>
    <x v="40"/>
    <n v="4.6727000000000203"/>
    <n v="0"/>
  </r>
  <r>
    <x v="4450"/>
    <n v="6766772"/>
    <s v="NON-PROFESSIONAL USER"/>
    <s v="00676677240706"/>
    <s v="(66) 0895569529"/>
    <s v="821820"/>
    <x v="1"/>
    <n v="64.486000000000004"/>
    <n v="1"/>
    <n v="0.17667397260273973"/>
    <n v="69.158900000000003"/>
    <n v="1"/>
    <n v="0.1894764383561644"/>
    <x v="44"/>
    <n v="4.6728999999999985"/>
    <n v="0"/>
  </r>
  <r>
    <x v="4451"/>
    <n v="6077876"/>
    <s v="SMALL RETAIL SHOP/STALL"/>
    <s v="0607787620101"/>
    <s v="(66) 0896389815"/>
    <s v="831193"/>
    <x v="2"/>
    <n v="188.7851"/>
    <n v="3"/>
    <n v="0.51721945205479447"/>
    <n v="193.458"/>
    <n v="3"/>
    <n v="0.53002191780821917"/>
    <x v="40"/>
    <n v="4.6728999999999985"/>
    <n v="0"/>
  </r>
  <r>
    <x v="2928"/>
    <n v="6796333"/>
    <s v="Self-Regist: End-User"/>
    <s v="00679633330797"/>
    <s v="(66) 0826904672"/>
    <s v="831193"/>
    <x v="2"/>
    <n v="188.7851"/>
    <n v="3"/>
    <n v="0.51721945205479447"/>
    <n v="193.458"/>
    <n v="3"/>
    <n v="0.53002191780821917"/>
    <x v="40"/>
    <n v="4.6728999999999985"/>
    <n v="0"/>
  </r>
  <r>
    <x v="4452"/>
    <n v="41640508"/>
    <s v="Self-Regist: End-User"/>
    <s v="04164050890797"/>
    <s v="(66) 0979450096"/>
    <s v="831193"/>
    <x v="2"/>
    <n v="59.813099999999999"/>
    <n v="1"/>
    <n v="0.16387150684931506"/>
    <n v="64.486000000000004"/>
    <n v="1"/>
    <n v="0.17667397260273973"/>
    <x v="44"/>
    <n v="4.6729000000000056"/>
    <n v="0"/>
  </r>
  <r>
    <x v="4453"/>
    <n v="6776787"/>
    <s v="NON-PROFESSIONAL USER"/>
    <s v="00677678780706"/>
    <s v="(66) 0836804406"/>
    <s v="201928"/>
    <x v="12"/>
    <n v="126.1682"/>
    <n v="1"/>
    <n v="0.34566630136986298"/>
    <n v="130.84110000000001"/>
    <n v="1"/>
    <n v="0.35846876712328768"/>
    <x v="44"/>
    <n v="4.6729000000000127"/>
    <n v="0"/>
  </r>
  <r>
    <x v="4454"/>
    <n v="6718098"/>
    <s v="OTHER ASIAN FOOD"/>
    <s v="0671809850326"/>
    <s v="(66) 0875173379"/>
    <s v="201928"/>
    <x v="12"/>
    <n v="126.1682"/>
    <n v="1"/>
    <n v="0.34566630136986298"/>
    <n v="130.84110000000001"/>
    <n v="1"/>
    <n v="0.35846876712328768"/>
    <x v="44"/>
    <n v="4.6729000000000127"/>
    <n v="0"/>
  </r>
  <r>
    <x v="4455"/>
    <n v="6723544"/>
    <s v="NON-PROFESSIONAL USER"/>
    <s v="00672354480706"/>
    <s v="(66) 0840425115"/>
    <s v="831193"/>
    <x v="2"/>
    <n v="124.2991"/>
    <n v="2"/>
    <n v="0.34054547945205477"/>
    <n v="128.97200000000001"/>
    <n v="2"/>
    <n v="0.35334794520547946"/>
    <x v="43"/>
    <n v="4.6729000000000127"/>
    <n v="0"/>
  </r>
  <r>
    <x v="994"/>
    <n v="6162883"/>
    <s v="FOUNDATION/ASSOCIATION/ROTARY"/>
    <s v="00616288332505"/>
    <s v="(66) 0801328050"/>
    <s v="835081"/>
    <x v="8"/>
    <n v="442.9907"/>
    <n v="10"/>
    <n v="1.2136731506849314"/>
    <n v="448.59809999999999"/>
    <n v="10"/>
    <n v="1.2290358904109588"/>
    <x v="33"/>
    <n v="5.6073999999999842"/>
    <n v="0"/>
  </r>
  <r>
    <x v="4456"/>
    <n v="52020397"/>
    <s v="NON-PROFESSIONAL USER"/>
    <s v="5202039721706"/>
    <s v="(66) 0861895561"/>
    <s v="835081"/>
    <x v="8"/>
    <n v="84.112200000000001"/>
    <n v="2"/>
    <n v="0.23044438356164385"/>
    <n v="89.7196"/>
    <n v="2"/>
    <n v="0.24580712328767124"/>
    <x v="43"/>
    <n v="5.6073999999999984"/>
    <n v="0"/>
  </r>
  <r>
    <x v="4457"/>
    <n v="6795433"/>
    <s v="Self-Regist: End-User"/>
    <s v="00679543320797"/>
    <s v="(66) 0853692969"/>
    <s v="821820"/>
    <x v="1"/>
    <n v="128.97200000000001"/>
    <n v="2"/>
    <n v="0.35334794520547946"/>
    <n v="134.5795"/>
    <n v="2"/>
    <n v="0.3687109589041096"/>
    <x v="43"/>
    <n v="5.6074999999999875"/>
    <n v="0"/>
  </r>
  <r>
    <x v="4458"/>
    <n v="6776177"/>
    <s v="NON-PROFESSIONAL USER"/>
    <s v="00677617770706"/>
    <s v="(66) 0611012014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2985"/>
    <n v="6785810"/>
    <s v="NON-PROFESSIONAL USER"/>
    <s v="00678581090706"/>
    <s v="(66) 0963371727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4459"/>
    <n v="6147594"/>
    <s v="NOODLE FOOD KIOSK"/>
    <s v="0614759470320"/>
    <s v="(66) 0895562347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1724"/>
    <n v="6175848"/>
    <s v="NON-PROFESSIONAL USER"/>
    <s v="0617584810706"/>
    <s v="(66) 0946123848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4460"/>
    <n v="41601447"/>
    <s v="THAI FOOD"/>
    <s v="04160144760306"/>
    <s v="(66) 0846141496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4461"/>
    <n v="6732294"/>
    <s v="VARIETY FOOD SHOP"/>
    <s v="00673229430318"/>
    <s v="(66) 0848086158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4462"/>
    <n v="6782926"/>
    <s v="NON-PROFESSIONAL USER"/>
    <s v="00678292670706"/>
    <s v="(66) 0944633998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4463"/>
    <n v="149013204"/>
    <s v="NON-PROFESSIONAL USER"/>
    <s v="14901320440706"/>
    <s v="(66) 0610106007"/>
    <s v="835081"/>
    <x v="8"/>
    <n v="84.112099999999998"/>
    <n v="2"/>
    <n v="0.2304441095890411"/>
    <n v="89.7196"/>
    <n v="2"/>
    <n v="0.24580712328767124"/>
    <x v="43"/>
    <n v="5.6075000000000017"/>
    <n v="0"/>
  </r>
  <r>
    <x v="4464"/>
    <n v="6782750"/>
    <s v="BUTCHERY SHOP/STALL"/>
    <s v="00678275041103"/>
    <s v="(66) 0960962866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3838"/>
    <n v="6781786"/>
    <s v="Self-Regist: End-User"/>
    <s v="00678178640797"/>
    <s v="(66) 0839493616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4465"/>
    <n v="41639695"/>
    <s v="Self-Regist: End-User"/>
    <s v="04163969500797"/>
    <s v="(66) 0830337772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4296"/>
    <n v="6047079"/>
    <s v="VARIETY FOOD SHOP"/>
    <s v="0604707901318"/>
    <s v="(66) 0901300210"/>
    <s v="821820"/>
    <x v="1"/>
    <n v="64.486000000000004"/>
    <n v="1"/>
    <n v="0.17667397260273973"/>
    <n v="70.093500000000006"/>
    <n v="1"/>
    <n v="0.19203698630136987"/>
    <x v="44"/>
    <n v="5.6075000000000017"/>
    <n v="0"/>
  </r>
  <r>
    <x v="4466"/>
    <n v="6750688"/>
    <s v="OTHER STREET FOOD SHOP"/>
    <s v="00675068800328"/>
    <s v="(66) 0826401477"/>
    <s v="835081"/>
    <x v="8"/>
    <n v="38.317799999999998"/>
    <n v="1"/>
    <n v="0.10498027397260273"/>
    <n v="44.8598"/>
    <n v="1"/>
    <n v="0.12290356164383562"/>
    <x v="44"/>
    <n v="6.5420000000000016"/>
    <n v="0"/>
  </r>
  <r>
    <x v="4467"/>
    <n v="6802235"/>
    <s v="PORK PAN/BARBECUE/SUKI"/>
    <s v="00680223520317"/>
    <s v="(66) 0993704370"/>
    <s v="831193"/>
    <x v="2"/>
    <n v="121.4954"/>
    <n v="2"/>
    <n v="0.33286410958904111"/>
    <n v="128.97200000000001"/>
    <n v="2"/>
    <n v="0.35334794520547946"/>
    <x v="43"/>
    <n v="7.4766000000000048"/>
    <n v="0"/>
  </r>
  <r>
    <x v="4468"/>
    <n v="6740951"/>
    <s v="SMALL RETAIL SHOP/STALL"/>
    <s v="00674095180101"/>
    <s v="(66) 0834745352"/>
    <s v="896160"/>
    <x v="4"/>
    <n v="482.24290000000002"/>
    <n v="8"/>
    <n v="1.3212134246575342"/>
    <n v="489.71960000000001"/>
    <n v="8"/>
    <n v="1.3416975342465753"/>
    <x v="12"/>
    <n v="7.4766999999999939"/>
    <n v="0"/>
  </r>
  <r>
    <x v="4469"/>
    <n v="6761616"/>
    <s v="SMALL RETAIL SHOP/STALL"/>
    <s v="00676161610101"/>
    <s v="(66) 0857222871"/>
    <s v="821820"/>
    <x v="1"/>
    <n v="62.616799999999998"/>
    <n v="1"/>
    <n v="0.17155287671232877"/>
    <n v="70.093500000000006"/>
    <n v="1"/>
    <n v="0.19203698630136987"/>
    <x v="44"/>
    <n v="7.4767000000000081"/>
    <n v="0"/>
  </r>
  <r>
    <x v="4470"/>
    <n v="6768078"/>
    <s v="THAI FOOD"/>
    <s v="00676807811306"/>
    <s v="(66) 0877872324"/>
    <s v="152374"/>
    <x v="3"/>
    <n v="176.63550000000001"/>
    <n v="1"/>
    <n v="0.48393287671232876"/>
    <n v="185.04669999999999"/>
    <n v="1"/>
    <n v="0.50697726027397261"/>
    <x v="44"/>
    <n v="8.4111999999999796"/>
    <n v="0"/>
  </r>
  <r>
    <x v="1993"/>
    <n v="3182661"/>
    <s v="SMALL RETAIL SHOP/STALL"/>
    <s v="0318266160101"/>
    <s v="(66) 0858883007"/>
    <s v="152374"/>
    <x v="3"/>
    <n v="176.63550000000001"/>
    <n v="1"/>
    <n v="0.48393287671232876"/>
    <n v="185.04669999999999"/>
    <n v="1"/>
    <n v="0.50697726027397261"/>
    <x v="44"/>
    <n v="8.4111999999999796"/>
    <n v="0"/>
  </r>
  <r>
    <x v="4471"/>
    <n v="6786428"/>
    <s v="NON-PROFESSIONAL USER"/>
    <s v="00678642810706"/>
    <s v="(66) 0808928095"/>
    <s v="835081"/>
    <x v="8"/>
    <n v="126.1682"/>
    <n v="3"/>
    <n v="0.34566630136986298"/>
    <n v="134.57939999999999"/>
    <n v="3"/>
    <n v="0.36871068493150683"/>
    <x v="40"/>
    <n v="8.4111999999999938"/>
    <n v="0"/>
  </r>
  <r>
    <x v="4472"/>
    <n v="41636856"/>
    <s v="Self-Regist: End-User"/>
    <s v="04163685610797"/>
    <s v="(66) 0866702874"/>
    <s v="152374"/>
    <x v="3"/>
    <n v="546.72889999999995"/>
    <n v="3"/>
    <n v="1.4978873972602738"/>
    <n v="555.14020000000005"/>
    <n v="3"/>
    <n v="1.5209320547945206"/>
    <x v="40"/>
    <n v="8.4113000000000966"/>
    <n v="0"/>
  </r>
  <r>
    <x v="4473"/>
    <n v="6783576"/>
    <s v="NON-PROFESSIONAL USER"/>
    <s v="00678357620706"/>
    <s v="(66) 0889089724"/>
    <s v="894971"/>
    <x v="0"/>
    <n v="654.2056"/>
    <n v="2"/>
    <n v="1.7923441095890411"/>
    <n v="663.55139999999994"/>
    <n v="2"/>
    <n v="1.8179490410958903"/>
    <x v="43"/>
    <n v="9.3457999999999402"/>
    <n v="0"/>
  </r>
  <r>
    <x v="4474"/>
    <n v="41611663"/>
    <s v="NON-PROFESSIONAL USER"/>
    <s v="04161166312706"/>
    <s v="(66) 0628406940"/>
    <s v="894971"/>
    <x v="0"/>
    <n v="317.75700000000001"/>
    <n v="1"/>
    <n v="0.87056712328767127"/>
    <n v="327.1028"/>
    <n v="1"/>
    <n v="0.89617205479452056"/>
    <x v="44"/>
    <n v="9.345799999999997"/>
    <n v="0"/>
  </r>
  <r>
    <x v="4475"/>
    <n v="6792371"/>
    <s v="Self-Regist: End-User"/>
    <s v="00679237100797"/>
    <s v="(66) 0869131112"/>
    <s v="894971"/>
    <x v="0"/>
    <n v="327.1028"/>
    <n v="1"/>
    <n v="0.89617205479452056"/>
    <n v="336.4486"/>
    <n v="1"/>
    <n v="0.92177698630136984"/>
    <x v="44"/>
    <n v="9.345799999999997"/>
    <n v="0"/>
  </r>
  <r>
    <x v="4476"/>
    <n v="50522818"/>
    <s v="NON-PROFESSIONAL USER"/>
    <s v="05052281880706"/>
    <s v="(66) 0638469290"/>
    <s v="894971"/>
    <x v="0"/>
    <n v="317.75700000000001"/>
    <n v="1"/>
    <n v="0.87056712328767127"/>
    <n v="327.1028"/>
    <n v="1"/>
    <n v="0.89617205479452056"/>
    <x v="44"/>
    <n v="9.345799999999997"/>
    <n v="0"/>
  </r>
  <r>
    <x v="4477"/>
    <n v="41615790"/>
    <s v="JAPANESE FOOD"/>
    <s v="04161579070310"/>
    <s v="(66) 0818308841"/>
    <s v="894971"/>
    <x v="0"/>
    <n v="317.75700000000001"/>
    <n v="1"/>
    <n v="0.87056712328767127"/>
    <n v="327.1028"/>
    <n v="1"/>
    <n v="0.89617205479452056"/>
    <x v="44"/>
    <n v="9.345799999999997"/>
    <n v="0"/>
  </r>
  <r>
    <x v="1095"/>
    <n v="6739612"/>
    <s v="HOTEL &amp; RESORT ( C )"/>
    <s v="00673961250302"/>
    <s v="(66) 0895565678"/>
    <s v="894971"/>
    <x v="0"/>
    <n v="317.75700000000001"/>
    <n v="1"/>
    <n v="0.87056712328767127"/>
    <n v="327.1028"/>
    <n v="1"/>
    <n v="0.89617205479452056"/>
    <x v="44"/>
    <n v="9.345799999999997"/>
    <n v="0"/>
  </r>
  <r>
    <x v="4478"/>
    <n v="6722692"/>
    <s v="NON-PROFESSIONAL USER"/>
    <s v="00672269211706"/>
    <s v="(66) 0946368591"/>
    <s v="894971"/>
    <x v="0"/>
    <n v="327.1028"/>
    <n v="1"/>
    <n v="0.89617205479452056"/>
    <n v="336.4486"/>
    <n v="1"/>
    <n v="0.92177698630136984"/>
    <x v="44"/>
    <n v="9.345799999999997"/>
    <n v="0"/>
  </r>
  <r>
    <x v="1963"/>
    <n v="6718565"/>
    <s v="NON-PROFESSIONAL USER"/>
    <s v="0671856590706"/>
    <s v="(66) 0817065141"/>
    <s v="894971"/>
    <x v="0"/>
    <n v="317.75700000000001"/>
    <n v="1"/>
    <n v="0.87056712328767127"/>
    <n v="327.1028"/>
    <n v="1"/>
    <n v="0.89617205479452056"/>
    <x v="44"/>
    <n v="9.345799999999997"/>
    <n v="0"/>
  </r>
  <r>
    <x v="4479"/>
    <n v="6785899"/>
    <s v="Self-Regist: End-User"/>
    <s v="00678589920797"/>
    <s v="(66) 0891919760"/>
    <s v="894971"/>
    <x v="0"/>
    <n v="317.75700000000001"/>
    <n v="1"/>
    <n v="0.87056712328767127"/>
    <n v="327.1028"/>
    <n v="1"/>
    <n v="0.89617205479452056"/>
    <x v="44"/>
    <n v="9.345799999999997"/>
    <n v="0"/>
  </r>
  <r>
    <x v="4480"/>
    <n v="6058880"/>
    <s v="NON-PROFESSIONAL USER"/>
    <s v="0605888022706"/>
    <m/>
    <s v="894971"/>
    <x v="0"/>
    <n v="317.75700000000001"/>
    <n v="1"/>
    <n v="0.87056712328767127"/>
    <n v="327.1028"/>
    <n v="1"/>
    <n v="0.89617205479452056"/>
    <x v="44"/>
    <n v="9.345799999999997"/>
    <n v="0"/>
  </r>
  <r>
    <x v="4481"/>
    <n v="6770606"/>
    <s v="NON-PROFESSIONAL USER"/>
    <s v="00677060601706"/>
    <s v="(66) 0631149862"/>
    <s v="821820"/>
    <x v="1"/>
    <n v="60.747700000000002"/>
    <n v="1"/>
    <n v="0.16643205479452056"/>
    <n v="70.093500000000006"/>
    <n v="1"/>
    <n v="0.19203698630136987"/>
    <x v="44"/>
    <n v="9.3458000000000041"/>
    <n v="0"/>
  </r>
  <r>
    <x v="3743"/>
    <n v="6792075"/>
    <s v="Self-Regist: End-User"/>
    <s v="00679207580797"/>
    <s v="(66) 0657508846"/>
    <s v="821820"/>
    <x v="1"/>
    <n v="60.747700000000002"/>
    <n v="1"/>
    <n v="0.16643205479452056"/>
    <n v="70.093500000000006"/>
    <n v="1"/>
    <n v="0.19203698630136987"/>
    <x v="44"/>
    <n v="9.3458000000000041"/>
    <n v="0"/>
  </r>
  <r>
    <x v="1288"/>
    <n v="6773396"/>
    <s v="COFFEE/DRINKS/SNACK/BAKERY SHOP"/>
    <s v="00677339640322"/>
    <s v="(66) 0636515936"/>
    <s v="896160"/>
    <x v="4"/>
    <n v="55.1402"/>
    <n v="1"/>
    <n v="0.15106904109589042"/>
    <n v="64.486000000000004"/>
    <n v="1"/>
    <n v="0.17667397260273973"/>
    <x v="44"/>
    <n v="9.3458000000000041"/>
    <n v="0"/>
  </r>
  <r>
    <x v="4482"/>
    <n v="6769370"/>
    <s v="NON-PROFESSIONAL USER"/>
    <s v="00676937070706"/>
    <s v="(66) 0937815585"/>
    <s v="896160"/>
    <x v="4"/>
    <n v="55.1402"/>
    <n v="1"/>
    <n v="0.15106904109589042"/>
    <n v="64.486000000000004"/>
    <n v="1"/>
    <n v="0.17667397260273973"/>
    <x v="44"/>
    <n v="9.3458000000000041"/>
    <n v="0"/>
  </r>
  <r>
    <x v="1808"/>
    <n v="6790263"/>
    <s v="Self-Regist: End-User"/>
    <s v="00679026370797"/>
    <s v="(66) 0962354856"/>
    <s v="163953"/>
    <x v="13"/>
    <n v="98.130799999999994"/>
    <n v="1"/>
    <n v="0.26885150684931503"/>
    <n v="107.4766"/>
    <n v="1"/>
    <n v="0.29445643835616442"/>
    <x v="44"/>
    <n v="9.3458000000000112"/>
    <n v="0"/>
  </r>
  <r>
    <x v="4483"/>
    <n v="31342284"/>
    <s v="INTERNET-CHANNEL END-USER"/>
    <s v="03134228430710"/>
    <s v="(66) 0958765292"/>
    <s v="896160"/>
    <x v="4"/>
    <n v="119.6262"/>
    <n v="2"/>
    <n v="0.32774301369863013"/>
    <n v="128.97200000000001"/>
    <n v="2"/>
    <n v="0.35334794520547946"/>
    <x v="43"/>
    <n v="9.3458000000000112"/>
    <n v="0"/>
  </r>
  <r>
    <x v="4484"/>
    <n v="23801018"/>
    <s v="COFFEE/DRINKS/SNACK/BAKERY SHOP"/>
    <s v="02380101820322"/>
    <s v="(66) 0877874741"/>
    <s v="894971"/>
    <x v="0"/>
    <n v="644.85979999999995"/>
    <n v="2"/>
    <n v="1.7667391780821917"/>
    <n v="654.2056"/>
    <n v="2"/>
    <n v="1.7923441095890411"/>
    <x v="43"/>
    <n v="9.3458000000000538"/>
    <n v="0"/>
  </r>
  <r>
    <x v="4485"/>
    <n v="6735409"/>
    <s v="COFFEE/DRINKS/SNACK/BAKERY SHOP"/>
    <s v="00673540911322"/>
    <s v="(66) 0659947454"/>
    <s v="831193"/>
    <x v="2"/>
    <n v="183.17760000000001"/>
    <n v="3"/>
    <n v="0.50185643835616445"/>
    <n v="193.458"/>
    <n v="3"/>
    <n v="0.53002191780821917"/>
    <x v="40"/>
    <n v="10.280399999999986"/>
    <n v="0"/>
  </r>
  <r>
    <x v="4486"/>
    <n v="6775037"/>
    <s v="Self-Regist: End-User"/>
    <s v="00677503720797"/>
    <s v="(66) 0819989963"/>
    <s v="821820"/>
    <x v="1"/>
    <n v="253.27109999999999"/>
    <n v="4"/>
    <n v="0.69389342465753423"/>
    <n v="263.55149999999998"/>
    <n v="4"/>
    <n v="0.72205890410958895"/>
    <x v="39"/>
    <n v="10.280399999999986"/>
    <n v="0"/>
  </r>
  <r>
    <x v="4487"/>
    <n v="6791374"/>
    <s v="NON-PROFESSIONAL USER"/>
    <s v="00679137430706"/>
    <s v="(66) 0834477967"/>
    <s v="821820"/>
    <x v="1"/>
    <n v="124.2991"/>
    <n v="2"/>
    <n v="0.34054547945205477"/>
    <n v="134.5795"/>
    <n v="2"/>
    <n v="0.3687109589041096"/>
    <x v="43"/>
    <n v="10.2804"/>
    <n v="0"/>
  </r>
  <r>
    <x v="4488"/>
    <n v="6778309"/>
    <s v="NON-PROFESSIONAL USER"/>
    <s v="00677830970706"/>
    <s v="(66) 0882674742"/>
    <s v="821820"/>
    <x v="1"/>
    <n v="59.813099999999999"/>
    <n v="1"/>
    <n v="0.16387150684931506"/>
    <n v="70.093500000000006"/>
    <n v="1"/>
    <n v="0.19203698630136987"/>
    <x v="44"/>
    <n v="10.280400000000007"/>
    <n v="0"/>
  </r>
  <r>
    <x v="4489"/>
    <n v="6782292"/>
    <s v="NON-PROFESSIONAL USER"/>
    <s v="00678229211706"/>
    <s v="(66) 0923312281"/>
    <s v="821820"/>
    <x v="1"/>
    <n v="128.97200000000001"/>
    <n v="2"/>
    <n v="0.35334794520547946"/>
    <n v="140.18700000000001"/>
    <n v="2"/>
    <n v="0.38407397260273973"/>
    <x v="43"/>
    <n v="11.215000000000003"/>
    <n v="0"/>
  </r>
  <r>
    <x v="4490"/>
    <n v="34041668"/>
    <s v="NON-PROFESSIONAL USER"/>
    <s v="3404166850706"/>
    <s v="(66) 0846544406"/>
    <s v="835081"/>
    <x v="8"/>
    <n v="168.2242"/>
    <n v="4"/>
    <n v="0.4608882191780822"/>
    <n v="179.4392"/>
    <n v="4"/>
    <n v="0.49161424657534247"/>
    <x v="39"/>
    <n v="11.215000000000003"/>
    <n v="0"/>
  </r>
  <r>
    <x v="4491"/>
    <n v="50515139"/>
    <s v="JAPANESE FOOD"/>
    <s v="05051513960310"/>
    <s v="(66) 0833204448"/>
    <s v="152374"/>
    <x v="3"/>
    <n v="357.94389999999999"/>
    <n v="2"/>
    <n v="0.98066821917808211"/>
    <n v="370.09339999999997"/>
    <n v="2"/>
    <n v="1.0139545205479452"/>
    <x v="43"/>
    <n v="12.149499999999989"/>
    <n v="0"/>
  </r>
  <r>
    <x v="4492"/>
    <n v="6157685"/>
    <s v="SMALL RETAIL SHOP/STALL"/>
    <s v="0615768570101"/>
    <s v="(66) 0902469943"/>
    <s v="152374"/>
    <x v="3"/>
    <n v="172.8972"/>
    <n v="1"/>
    <n v="0.47369095890410956"/>
    <n v="185.04669999999999"/>
    <n v="1"/>
    <n v="0.50697726027397261"/>
    <x v="44"/>
    <n v="12.149499999999989"/>
    <n v="0"/>
  </r>
  <r>
    <x v="30"/>
    <n v="6766729"/>
    <s v="PUB/BAR/KARAOKE"/>
    <s v="00676672950305"/>
    <s v="(66) 0951401746"/>
    <s v="152374"/>
    <x v="3"/>
    <n v="357.94389999999999"/>
    <n v="2"/>
    <n v="0.98066821917808211"/>
    <n v="370.09339999999997"/>
    <n v="2"/>
    <n v="1.0139545205479452"/>
    <x v="43"/>
    <n v="12.149499999999989"/>
    <n v="0"/>
  </r>
  <r>
    <x v="3612"/>
    <n v="6757547"/>
    <s v="OTHER STREET FOOD SHOP"/>
    <s v="00675754770328"/>
    <s v="(66) 0926669448"/>
    <s v="831193"/>
    <x v="2"/>
    <n v="181.30850000000001"/>
    <n v="3"/>
    <n v="0.49673561643835618"/>
    <n v="193.458"/>
    <n v="3"/>
    <n v="0.53002191780821917"/>
    <x v="40"/>
    <n v="12.149499999999989"/>
    <n v="0"/>
  </r>
  <r>
    <x v="1308"/>
    <n v="6787628"/>
    <s v="NON-PROFESSIONAL USER"/>
    <s v="00678762860706"/>
    <s v="(66) 0621635592"/>
    <s v="152374"/>
    <x v="3"/>
    <n v="172.8972"/>
    <n v="1"/>
    <n v="0.47369095890410956"/>
    <n v="185.04669999999999"/>
    <n v="1"/>
    <n v="0.50697726027397261"/>
    <x v="44"/>
    <n v="12.149499999999989"/>
    <n v="0"/>
  </r>
  <r>
    <x v="4493"/>
    <n v="4927981"/>
    <s v="INTERNET-CHANNEL END-USER"/>
    <s v="00492798120710"/>
    <s v="(66) 0659696579"/>
    <s v="201928"/>
    <x v="12"/>
    <n v="114.0187"/>
    <n v="1"/>
    <n v="0.31237999999999999"/>
    <n v="126.1682"/>
    <n v="1"/>
    <n v="0.34566630136986298"/>
    <x v="44"/>
    <n v="12.149500000000003"/>
    <n v="0"/>
  </r>
  <r>
    <x v="4494"/>
    <n v="6169036"/>
    <s v="VARIETY FOOD SHOP"/>
    <s v="0616903610318"/>
    <s v="(66) 0869194061"/>
    <s v="152375"/>
    <x v="7"/>
    <n v="322.42989999999998"/>
    <n v="2"/>
    <n v="0.88336958904109586"/>
    <n v="334.57940000000002"/>
    <n v="2"/>
    <n v="0.91665589041095896"/>
    <x v="43"/>
    <n v="12.149500000000046"/>
    <n v="0"/>
  </r>
  <r>
    <x v="4495"/>
    <n v="21934599"/>
    <s v="Self-Regist: End-User"/>
    <s v="02193459930797"/>
    <s v="(66) 0864169646"/>
    <s v="821820"/>
    <x v="1"/>
    <n v="128.03739999999999"/>
    <n v="2"/>
    <n v="0.35078739726027397"/>
    <n v="140.18700000000001"/>
    <n v="2"/>
    <n v="0.38407397260273973"/>
    <x v="43"/>
    <n v="12.149600000000021"/>
    <n v="0"/>
  </r>
  <r>
    <x v="1965"/>
    <n v="6112841"/>
    <s v="NOODLE FOOD SHOP"/>
    <s v="0611284180319"/>
    <m/>
    <s v="152375"/>
    <x v="7"/>
    <n v="154.2056"/>
    <n v="1"/>
    <n v="0.422481095890411"/>
    <n v="167.28970000000001"/>
    <n v="1"/>
    <n v="0.45832794520547948"/>
    <x v="44"/>
    <n v="13.084100000000007"/>
    <n v="0"/>
  </r>
  <r>
    <x v="1388"/>
    <n v="6743522"/>
    <s v="INTERNET-CHANNEL END-USER"/>
    <s v="00674352280710"/>
    <s v="(66) 0910769142"/>
    <s v="163953"/>
    <x v="13"/>
    <n v="88.784999999999997"/>
    <n v="1"/>
    <n v="0.24324657534246574"/>
    <n v="101.86920000000001"/>
    <n v="1"/>
    <n v="0.279093698630137"/>
    <x v="44"/>
    <n v="13.08420000000001"/>
    <n v="0"/>
  </r>
  <r>
    <x v="456"/>
    <n v="6755497"/>
    <s v="COSMETIC &amp; BEAUTY SHOP/KIOSK"/>
    <s v="00675549732109"/>
    <s v="(66) 0611562956"/>
    <s v="152543"/>
    <x v="10"/>
    <n v="87.850499999999997"/>
    <n v="1"/>
    <n v="0.24068630136986299"/>
    <n v="104.6729"/>
    <n v="1"/>
    <n v="0.28677506849315065"/>
    <x v="44"/>
    <n v="16.822400000000002"/>
    <n v="0"/>
  </r>
  <r>
    <x v="4496"/>
    <n v="6795286"/>
    <s v="Self-Regist: End-User"/>
    <s v="00679528611797"/>
    <s v="(66) 0612676663"/>
    <s v="201928"/>
    <x v="12"/>
    <n v="114.0187"/>
    <n v="1"/>
    <n v="0.31237999999999999"/>
    <n v="130.84110000000001"/>
    <n v="1"/>
    <n v="0.35846876712328768"/>
    <x v="44"/>
    <n v="16.822400000000016"/>
    <n v="0"/>
  </r>
  <r>
    <x v="4497"/>
    <n v="34002183"/>
    <s v="FACTORY/FARM"/>
    <s v="3400218360508"/>
    <m/>
    <s v="152374"/>
    <x v="3"/>
    <n v="353.27100000000002"/>
    <n v="2"/>
    <n v="0.96786575342465753"/>
    <n v="370.09350000000001"/>
    <n v="2"/>
    <n v="1.013954794520548"/>
    <x v="43"/>
    <n v="16.822499999999991"/>
    <n v="0"/>
  </r>
  <r>
    <x v="4498"/>
    <n v="6737083"/>
    <s v="NON-PROFESSIONAL USER"/>
    <s v="00673708350706"/>
    <s v="(66) 0834321830"/>
    <s v="894971"/>
    <x v="0"/>
    <n v="317.75700000000001"/>
    <n v="1"/>
    <n v="0.87056712328767127"/>
    <n v="336.4486"/>
    <n v="1"/>
    <n v="0.92177698630136984"/>
    <x v="44"/>
    <n v="18.691599999999994"/>
    <n v="0"/>
  </r>
  <r>
    <x v="4499"/>
    <n v="143005640"/>
    <s v="NON-PROFESSIONAL USER"/>
    <s v="14300564060706"/>
    <s v="(66) 0814496668"/>
    <s v="894971"/>
    <x v="0"/>
    <n v="317.75700000000001"/>
    <n v="1"/>
    <n v="0.87056712328767127"/>
    <n v="336.4486"/>
    <n v="1"/>
    <n v="0.92177698630136984"/>
    <x v="44"/>
    <n v="18.691599999999994"/>
    <n v="0"/>
  </r>
  <r>
    <x v="4500"/>
    <n v="6739438"/>
    <s v="THAI SPECIAL FOOD SHOP"/>
    <s v="00673943811327"/>
    <s v="(66) 0953362470"/>
    <s v="894971"/>
    <x v="0"/>
    <n v="317.75700000000001"/>
    <n v="1"/>
    <n v="0.87056712328767127"/>
    <n v="336.4486"/>
    <n v="1"/>
    <n v="0.92177698630136984"/>
    <x v="44"/>
    <n v="18.691599999999994"/>
    <n v="0"/>
  </r>
  <r>
    <x v="4501"/>
    <n v="8928598"/>
    <s v="INTERNET-CHANNEL END-USER"/>
    <s v="00892859850710"/>
    <s v="(66) 0641455989"/>
    <s v="894971"/>
    <x v="0"/>
    <n v="317.75700000000001"/>
    <n v="1"/>
    <n v="0.87056712328767127"/>
    <n v="336.4486"/>
    <n v="1"/>
    <n v="0.92177698630136984"/>
    <x v="44"/>
    <n v="18.691599999999994"/>
    <n v="0"/>
  </r>
  <r>
    <x v="4502"/>
    <n v="6102896"/>
    <s v="NON-PROFESSIONAL USER"/>
    <s v="0610289630706"/>
    <s v="(66) 0832049877"/>
    <s v="894971"/>
    <x v="0"/>
    <n v="317.75700000000001"/>
    <n v="1"/>
    <n v="0.87056712328767127"/>
    <n v="336.4486"/>
    <n v="1"/>
    <n v="0.92177698630136984"/>
    <x v="44"/>
    <n v="18.691599999999994"/>
    <n v="0"/>
  </r>
  <r>
    <x v="4398"/>
    <n v="41044634"/>
    <s v="BAKERY SHOP"/>
    <s v="4104463400321"/>
    <s v="(66) 0809929791"/>
    <s v="152544"/>
    <x v="6"/>
    <n v="238.3177"/>
    <n v="2"/>
    <n v="0.6529252054794521"/>
    <n v="257.0093"/>
    <n v="2"/>
    <n v="0.70413506849315066"/>
    <x v="43"/>
    <n v="18.691599999999994"/>
    <n v="0"/>
  </r>
  <r>
    <x v="4503"/>
    <n v="6771029"/>
    <s v="NOODLE FOOD SHOP"/>
    <s v="00677102920319"/>
    <s v="(66) 0906875117"/>
    <s v="164079"/>
    <x v="9"/>
    <n v="242.05609999999999"/>
    <n v="2"/>
    <n v="0.66316739726027396"/>
    <n v="261.68220000000002"/>
    <n v="2"/>
    <n v="0.71693753424657536"/>
    <x v="43"/>
    <n v="19.626100000000037"/>
    <n v="0"/>
  </r>
  <r>
    <x v="4504"/>
    <n v="6722913"/>
    <s v="COFFEE/DRINKS/SNACK/BAKERY SHOP"/>
    <s v="00672291370322"/>
    <s v="(66) 0830914758"/>
    <s v="152374"/>
    <x v="3"/>
    <n v="1085.9813999999999"/>
    <n v="6"/>
    <n v="2.9752915068493149"/>
    <n v="1110.2802999999999"/>
    <n v="6"/>
    <n v="3.041863835616438"/>
    <x v="21"/>
    <n v="24.298900000000003"/>
    <n v="0"/>
  </r>
  <r>
    <x v="4505"/>
    <n v="23801067"/>
    <s v="THAI FOOD"/>
    <s v="02380106780306"/>
    <s v="(66) 0847006529"/>
    <s v="152374"/>
    <x v="3"/>
    <n v="345.7944"/>
    <n v="2"/>
    <n v="0.94738191780821912"/>
    <n v="370.09350000000001"/>
    <n v="2"/>
    <n v="1.013954794520548"/>
    <x v="43"/>
    <n v="24.29910000000001"/>
    <n v="0"/>
  </r>
  <r>
    <x v="4506"/>
    <n v="6159233"/>
    <s v="VARIETY FOOD SHOP"/>
    <s v="0615923381318"/>
    <s v="(66) 0866707099"/>
    <s v="835081"/>
    <x v="8"/>
    <n v="420.5607"/>
    <n v="10"/>
    <n v="1.1522210958904109"/>
    <n v="448.59809999999999"/>
    <n v="10"/>
    <n v="1.2290358904109588"/>
    <x v="33"/>
    <n v="28.037399999999991"/>
    <n v="0"/>
  </r>
  <r>
    <x v="4507"/>
    <n v="146023142"/>
    <s v="NOODLE FOOD SHOP"/>
    <s v="14602314220319"/>
    <s v="(66) 0650585455"/>
    <s v="894971"/>
    <x v="0"/>
    <n v="644.85979999999995"/>
    <n v="2"/>
    <n v="1.7667391780821917"/>
    <n v="672.8972"/>
    <n v="2"/>
    <n v="1.8435539726027397"/>
    <x v="43"/>
    <n v="28.037400000000048"/>
    <n v="0"/>
  </r>
  <r>
    <x v="4508"/>
    <n v="50015835"/>
    <s v="SMALL RETAIL SHOP/STALL"/>
    <s v="5001583500101"/>
    <s v="(66) 0866709949"/>
    <s v="152374"/>
    <x v="3"/>
    <n v="155.14019999999999"/>
    <n v="1"/>
    <n v="0.42504164383561643"/>
    <n v="185.04669999999999"/>
    <n v="1"/>
    <n v="0.50697726027397261"/>
    <x v="44"/>
    <n v="29.906499999999994"/>
    <n v="0"/>
  </r>
  <r>
    <x v="4509"/>
    <n v="6768516"/>
    <s v="OTHER WESTERN FOOD"/>
    <s v="00676851671315"/>
    <s v="(66) 0892626089"/>
    <s v="152374"/>
    <x v="3"/>
    <n v="155.14019999999999"/>
    <n v="1"/>
    <n v="0.42504164383561643"/>
    <n v="185.04669999999999"/>
    <n v="1"/>
    <n v="0.50697726027397261"/>
    <x v="44"/>
    <n v="29.906499999999994"/>
    <n v="0"/>
  </r>
  <r>
    <x v="713"/>
    <n v="41610764"/>
    <s v="COFFEE/DRINKS/SNACK/BAKERY SHOP"/>
    <s v="04161076411322"/>
    <s v="(66) 0654156089"/>
    <s v="164079"/>
    <x v="9"/>
    <n v="1540.1867"/>
    <n v="12"/>
    <n v="4.2196895890410957"/>
    <n v="1570.0932"/>
    <n v="12"/>
    <n v="4.3016252054794517"/>
    <x v="10"/>
    <n v="29.906500000000051"/>
    <n v="0"/>
  </r>
  <r>
    <x v="4510"/>
    <n v="6770234"/>
    <s v="NON-PROFESSIONAL USER"/>
    <s v="00677023460706"/>
    <s v="(66) 0847604676"/>
    <s v="894971"/>
    <x v="0"/>
    <n v="644.85979999999995"/>
    <n v="2"/>
    <n v="1.7667391780821917"/>
    <n v="682.24300000000005"/>
    <n v="2"/>
    <n v="1.8691589041095893"/>
    <x v="43"/>
    <n v="37.383200000000102"/>
    <n v="0"/>
  </r>
  <r>
    <x v="4511"/>
    <n v="6797109"/>
    <s v="Self-Regist: End-User"/>
    <s v="00679710950797"/>
    <s v="(66) 0952929956"/>
    <s v="835081"/>
    <x v="8"/>
    <n v="44.8598"/>
    <n v="1"/>
    <n v="0.12290356164383562"/>
    <n v="84.112099999999998"/>
    <n v="2"/>
    <n v="0.2304441095890411"/>
    <x v="43"/>
    <n v="39.252299999999998"/>
    <n v="1"/>
  </r>
  <r>
    <x v="4512"/>
    <n v="6798634"/>
    <s v="Self-Regist: End-User"/>
    <s v="00679863400797"/>
    <s v="(66) 0983365095"/>
    <s v="835081"/>
    <x v="8"/>
    <m/>
    <m/>
    <n v="0"/>
    <n v="41.121499999999997"/>
    <n v="1"/>
    <n v="0.11266164383561643"/>
    <x v="44"/>
    <n v="41.121499999999997"/>
    <n v="1"/>
  </r>
  <r>
    <x v="4513"/>
    <n v="6736973"/>
    <s v="SMALL RETAIL SHOP/STALL"/>
    <s v="00673697370101"/>
    <s v="(66) 0818842094"/>
    <s v="835081"/>
    <x v="8"/>
    <m/>
    <m/>
    <n v="0"/>
    <n v="41.121499999999997"/>
    <n v="1"/>
    <n v="0.11266164383561643"/>
    <x v="44"/>
    <n v="41.121499999999997"/>
    <n v="1"/>
  </r>
  <r>
    <x v="4514"/>
    <n v="6795897"/>
    <s v="Self-Regist: End-User"/>
    <s v="00679589730797"/>
    <s v="(66) 0811135607"/>
    <s v="835081"/>
    <x v="8"/>
    <m/>
    <m/>
    <n v="0"/>
    <n v="41.121499999999997"/>
    <n v="1"/>
    <n v="0.11266164383561643"/>
    <x v="44"/>
    <n v="41.121499999999997"/>
    <n v="1"/>
  </r>
  <r>
    <x v="4515"/>
    <n v="41652120"/>
    <s v="Self-Regist: End-User"/>
    <s v="04165212030797"/>
    <s v="(66) 0820380686"/>
    <s v="835081"/>
    <x v="8"/>
    <m/>
    <m/>
    <n v="0"/>
    <n v="41.121499999999997"/>
    <n v="1"/>
    <n v="0.11266164383561643"/>
    <x v="44"/>
    <n v="41.121499999999997"/>
    <n v="1"/>
  </r>
  <r>
    <x v="2279"/>
    <n v="52542476"/>
    <s v="Self-Regist: End-User"/>
    <s v="05254247650797"/>
    <s v="(66) 0620650386"/>
    <s v="835081"/>
    <x v="8"/>
    <m/>
    <m/>
    <n v="0"/>
    <n v="41.121499999999997"/>
    <n v="1"/>
    <n v="0.11266164383561643"/>
    <x v="44"/>
    <n v="41.121499999999997"/>
    <n v="1"/>
  </r>
  <r>
    <x v="4516"/>
    <n v="6790993"/>
    <s v="NON-PROFESSIONAL USER"/>
    <s v="00679099311706"/>
    <s v="(66) 0882261892"/>
    <s v="835081"/>
    <x v="8"/>
    <m/>
    <m/>
    <n v="0"/>
    <n v="41.121499999999997"/>
    <n v="1"/>
    <n v="0.11266164383561643"/>
    <x v="44"/>
    <n v="41.121499999999997"/>
    <n v="1"/>
  </r>
  <r>
    <x v="4517"/>
    <n v="41652491"/>
    <s v="Self-Regist: End-User"/>
    <s v="04165249150797"/>
    <s v="(66) 0835496195"/>
    <s v="835081"/>
    <x v="8"/>
    <m/>
    <m/>
    <n v="0"/>
    <n v="41.121499999999997"/>
    <n v="1"/>
    <n v="0.11266164383561643"/>
    <x v="44"/>
    <n v="41.121499999999997"/>
    <n v="1"/>
  </r>
  <r>
    <x v="4518"/>
    <n v="6165348"/>
    <s v="VARIETY FOOD SHOP"/>
    <s v="0616534820318"/>
    <s v="(66) 0814124942"/>
    <s v="835081"/>
    <x v="8"/>
    <m/>
    <m/>
    <n v="0"/>
    <n v="41.121499999999997"/>
    <n v="1"/>
    <n v="0.11266164383561643"/>
    <x v="44"/>
    <n v="41.121499999999997"/>
    <n v="1"/>
  </r>
  <r>
    <x v="4519"/>
    <n v="6787535"/>
    <s v="NON-PROFESSIONAL USER"/>
    <s v="00678753570706"/>
    <s v="(66) 0911925576"/>
    <s v="835081"/>
    <x v="8"/>
    <m/>
    <m/>
    <n v="0"/>
    <n v="41.121499999999997"/>
    <n v="1"/>
    <n v="0.11266164383561643"/>
    <x v="44"/>
    <n v="41.121499999999997"/>
    <n v="1"/>
  </r>
  <r>
    <x v="4520"/>
    <n v="86010396"/>
    <s v="NON-PROFESSIONAL USER"/>
    <s v="08601039690706"/>
    <s v="(66) 0613841973"/>
    <s v="835081"/>
    <x v="8"/>
    <m/>
    <m/>
    <n v="0"/>
    <n v="41.121499999999997"/>
    <n v="1"/>
    <n v="0.11266164383561643"/>
    <x v="44"/>
    <n v="41.121499999999997"/>
    <n v="1"/>
  </r>
  <r>
    <x v="4521"/>
    <n v="6798033"/>
    <s v="Self-Regist: End-User"/>
    <s v="00679803300797"/>
    <s v="(66) 0650079111"/>
    <s v="835081"/>
    <x v="8"/>
    <m/>
    <m/>
    <n v="0"/>
    <n v="41.121499999999997"/>
    <n v="1"/>
    <n v="0.11266164383561643"/>
    <x v="44"/>
    <n v="41.121499999999997"/>
    <n v="1"/>
  </r>
  <r>
    <x v="4522"/>
    <n v="6791739"/>
    <s v="SMALL RETAIL SHOP/STALL"/>
    <s v="00679173900101"/>
    <s v="(66) 0979818865"/>
    <s v="835081"/>
    <x v="8"/>
    <m/>
    <m/>
    <n v="0"/>
    <n v="41.121499999999997"/>
    <n v="1"/>
    <n v="0.11266164383561643"/>
    <x v="44"/>
    <n v="41.121499999999997"/>
    <n v="1"/>
  </r>
  <r>
    <x v="4523"/>
    <n v="6795616"/>
    <s v="Self-Regist: End-User"/>
    <s v="00679561620797"/>
    <s v="(66) 0899884573"/>
    <s v="835081"/>
    <x v="8"/>
    <m/>
    <m/>
    <n v="0"/>
    <n v="41.121499999999997"/>
    <n v="1"/>
    <n v="0.11266164383561643"/>
    <x v="44"/>
    <n v="41.121499999999997"/>
    <n v="1"/>
  </r>
  <r>
    <x v="4524"/>
    <n v="6762363"/>
    <s v="OTHER COMMERCIAL SERVICE"/>
    <s v="00676236330430"/>
    <s v="(66) 0850318141"/>
    <s v="835081"/>
    <x v="8"/>
    <m/>
    <m/>
    <n v="0"/>
    <n v="41.121499999999997"/>
    <n v="1"/>
    <n v="0.11266164383561643"/>
    <x v="44"/>
    <n v="41.121499999999997"/>
    <n v="1"/>
  </r>
  <r>
    <x v="4525"/>
    <n v="1742635"/>
    <s v="Self-Regist: End-User"/>
    <s v="00174263580797"/>
    <s v="(66) 0642529562"/>
    <s v="835081"/>
    <x v="8"/>
    <m/>
    <m/>
    <n v="0"/>
    <n v="41.121499999999997"/>
    <n v="1"/>
    <n v="0.11266164383561643"/>
    <x v="44"/>
    <n v="41.121499999999997"/>
    <n v="1"/>
  </r>
  <r>
    <x v="4526"/>
    <n v="39023103"/>
    <s v="SMALL RETAIL SHOP/STALL"/>
    <s v="3902310310101"/>
    <s v="(66) 0853728274"/>
    <s v="835081"/>
    <x v="8"/>
    <m/>
    <m/>
    <n v="0"/>
    <n v="41.121499999999997"/>
    <n v="1"/>
    <n v="0.11266164383561643"/>
    <x v="44"/>
    <n v="41.121499999999997"/>
    <n v="1"/>
  </r>
  <r>
    <x v="1542"/>
    <n v="6780432"/>
    <s v="NON-PROFESSIONAL USER"/>
    <s v="00678043260706"/>
    <s v="(66) 0654479013"/>
    <s v="835081"/>
    <x v="8"/>
    <m/>
    <m/>
    <n v="0"/>
    <n v="41.121499999999997"/>
    <n v="1"/>
    <n v="0.11266164383561643"/>
    <x v="44"/>
    <n v="41.121499999999997"/>
    <n v="1"/>
  </r>
  <r>
    <x v="4527"/>
    <n v="6771405"/>
    <s v="NON-PROFESSIONAL USER"/>
    <s v="00677140520706"/>
    <s v="(66) 0870533758"/>
    <s v="835081"/>
    <x v="8"/>
    <m/>
    <m/>
    <n v="0"/>
    <n v="41.121499999999997"/>
    <n v="1"/>
    <n v="0.11266164383561643"/>
    <x v="44"/>
    <n v="41.121499999999997"/>
    <n v="1"/>
  </r>
  <r>
    <x v="4528"/>
    <n v="41646336"/>
    <s v="STEAK SHOP"/>
    <s v="04164633680316"/>
    <s v="(66) 0822656433"/>
    <s v="835081"/>
    <x v="8"/>
    <m/>
    <m/>
    <n v="0"/>
    <n v="41.121499999999997"/>
    <n v="1"/>
    <n v="0.11266164383561643"/>
    <x v="44"/>
    <n v="41.121499999999997"/>
    <n v="1"/>
  </r>
  <r>
    <x v="4529"/>
    <n v="6021848"/>
    <s v="TRAVEL AGENT"/>
    <s v="0602184841408"/>
    <s v="(66) 019120695"/>
    <s v="835081"/>
    <x v="8"/>
    <m/>
    <m/>
    <n v="0"/>
    <n v="41.121499999999997"/>
    <n v="1"/>
    <n v="0.11266164383561643"/>
    <x v="44"/>
    <n v="41.121499999999997"/>
    <n v="1"/>
  </r>
  <r>
    <x v="4530"/>
    <n v="6736836"/>
    <s v="THAI FOOD"/>
    <s v="00673683660306"/>
    <s v="(66) 0828742896"/>
    <s v="835081"/>
    <x v="8"/>
    <m/>
    <m/>
    <n v="0"/>
    <n v="41.121499999999997"/>
    <n v="1"/>
    <n v="0.11266164383561643"/>
    <x v="44"/>
    <n v="41.121499999999997"/>
    <n v="1"/>
  </r>
  <r>
    <x v="4531"/>
    <n v="50533455"/>
    <s v="Self-Regist: End-User"/>
    <s v="05053345580797"/>
    <s v="(66) 0836132015"/>
    <s v="835081"/>
    <x v="8"/>
    <m/>
    <m/>
    <n v="0"/>
    <n v="41.121499999999997"/>
    <n v="1"/>
    <n v="0.11266164383561643"/>
    <x v="44"/>
    <n v="41.121499999999997"/>
    <n v="1"/>
  </r>
  <r>
    <x v="4532"/>
    <n v="6731350"/>
    <s v="OTHER NON-FOOD SHOP"/>
    <s v="00673135070230"/>
    <s v="(66) 0818843655"/>
    <s v="835081"/>
    <x v="8"/>
    <m/>
    <m/>
    <n v="0"/>
    <n v="42.056100000000001"/>
    <n v="1"/>
    <n v="0.11522219178082192"/>
    <x v="44"/>
    <n v="42.056100000000001"/>
    <n v="1"/>
  </r>
  <r>
    <x v="4533"/>
    <n v="6810459"/>
    <s v="Self-Regist: End-User"/>
    <s v="00681045950797"/>
    <s v="(66) 0836897384"/>
    <s v="835081"/>
    <x v="8"/>
    <m/>
    <m/>
    <n v="0"/>
    <n v="42.056100000000001"/>
    <n v="1"/>
    <n v="0.11522219178082192"/>
    <x v="44"/>
    <n v="42.056100000000001"/>
    <n v="1"/>
  </r>
  <r>
    <x v="4534"/>
    <n v="6801062"/>
    <s v="Self-Regist: End-User"/>
    <s v="00680106200797"/>
    <s v="(66) 0990804882"/>
    <s v="835081"/>
    <x v="8"/>
    <m/>
    <m/>
    <n v="0"/>
    <n v="42.056100000000001"/>
    <n v="1"/>
    <n v="0.11522219178082192"/>
    <x v="44"/>
    <n v="42.056100000000001"/>
    <n v="1"/>
  </r>
  <r>
    <x v="4535"/>
    <n v="81006597"/>
    <s v="NON-PROFESSIONAL USER"/>
    <s v="8100659730706"/>
    <s v="(66) 0815356339"/>
    <s v="835081"/>
    <x v="8"/>
    <m/>
    <m/>
    <n v="0"/>
    <n v="42.056100000000001"/>
    <n v="1"/>
    <n v="0.11522219178082192"/>
    <x v="44"/>
    <n v="42.056100000000001"/>
    <n v="1"/>
  </r>
  <r>
    <x v="4536"/>
    <n v="6806507"/>
    <s v="SMALL RETAIL SHOP/STALL"/>
    <s v="00680650720101"/>
    <s v="(66) 0926894626"/>
    <s v="835081"/>
    <x v="8"/>
    <m/>
    <m/>
    <n v="0"/>
    <n v="42.056100000000001"/>
    <n v="1"/>
    <n v="0.11522219178082192"/>
    <x v="44"/>
    <n v="42.056100000000001"/>
    <n v="1"/>
  </r>
  <r>
    <x v="4537"/>
    <n v="34569648"/>
    <s v="Self-Regist: End-User"/>
    <s v="03456964880797"/>
    <s v="(66) 0865865275"/>
    <s v="835081"/>
    <x v="8"/>
    <m/>
    <m/>
    <n v="0"/>
    <n v="42.056100000000001"/>
    <n v="1"/>
    <n v="0.11522219178082192"/>
    <x v="44"/>
    <n v="42.056100000000001"/>
    <n v="1"/>
  </r>
  <r>
    <x v="4538"/>
    <n v="6749538"/>
    <s v="OTHER COMMERCIAL SERVICE"/>
    <s v="00674953800430"/>
    <s v="(66) 0622028323"/>
    <s v="835081"/>
    <x v="8"/>
    <m/>
    <m/>
    <n v="0"/>
    <n v="42.056100000000001"/>
    <n v="1"/>
    <n v="0.11522219178082192"/>
    <x v="44"/>
    <n v="42.056100000000001"/>
    <n v="1"/>
  </r>
  <r>
    <x v="53"/>
    <n v="6727460"/>
    <s v="APARTMENT/DORMITORY"/>
    <s v="00672746010301"/>
    <s v="(66) 0905496696"/>
    <s v="835081"/>
    <x v="8"/>
    <m/>
    <m/>
    <n v="0"/>
    <n v="42.056100000000001"/>
    <n v="1"/>
    <n v="0.11522219178082192"/>
    <x v="44"/>
    <n v="42.056100000000001"/>
    <n v="1"/>
  </r>
  <r>
    <x v="4539"/>
    <n v="16932983"/>
    <s v="COFFEE/DRINKS/SNACK/BAKERY SHOP"/>
    <s v="01693298320322"/>
    <s v="(66) 0800329274"/>
    <s v="835081"/>
    <x v="8"/>
    <m/>
    <m/>
    <n v="0"/>
    <n v="42.056100000000001"/>
    <n v="1"/>
    <n v="0.11522219178082192"/>
    <x v="44"/>
    <n v="42.056100000000001"/>
    <n v="1"/>
  </r>
  <r>
    <x v="4540"/>
    <n v="6142963"/>
    <s v="OTHER FOOD KIOSK"/>
    <s v="0614296340331"/>
    <s v="(66) 0861904314"/>
    <s v="835081"/>
    <x v="8"/>
    <m/>
    <m/>
    <n v="0"/>
    <n v="42.056100000000001"/>
    <n v="1"/>
    <n v="0.11522219178082192"/>
    <x v="44"/>
    <n v="42.056100000000001"/>
    <n v="1"/>
  </r>
  <r>
    <x v="4541"/>
    <n v="6779472"/>
    <s v="NON-PROFESSIONAL USER"/>
    <s v="00677947230706"/>
    <s v="(66) 0886362899"/>
    <s v="835081"/>
    <x v="8"/>
    <m/>
    <m/>
    <n v="0"/>
    <n v="42.056100000000001"/>
    <n v="1"/>
    <n v="0.11522219178082192"/>
    <x v="44"/>
    <n v="42.056100000000001"/>
    <n v="1"/>
  </r>
  <r>
    <x v="4542"/>
    <n v="167009997"/>
    <s v="Self-Regist: End-User"/>
    <s v="16700999770797"/>
    <s v="(66) 0636478125"/>
    <s v="835081"/>
    <x v="8"/>
    <m/>
    <m/>
    <n v="0"/>
    <n v="42.056100000000001"/>
    <n v="1"/>
    <n v="0.11522219178082192"/>
    <x v="44"/>
    <n v="42.056100000000001"/>
    <n v="1"/>
  </r>
  <r>
    <x v="4543"/>
    <n v="6788279"/>
    <s v="Self-Regist: End-User"/>
    <s v="00678827940797"/>
    <s v="(66) 0815311971"/>
    <s v="835081"/>
    <x v="8"/>
    <m/>
    <m/>
    <n v="0"/>
    <n v="42.056100000000001"/>
    <n v="1"/>
    <n v="0.11522219178082192"/>
    <x v="44"/>
    <n v="42.056100000000001"/>
    <n v="1"/>
  </r>
  <r>
    <x v="4544"/>
    <n v="6778727"/>
    <s v="Self-Regist: Wholesaler"/>
    <s v="00677872770699"/>
    <s v="(66) 0854441931"/>
    <s v="835081"/>
    <x v="8"/>
    <m/>
    <m/>
    <n v="0"/>
    <n v="42.065399999999997"/>
    <n v="1"/>
    <n v="0.1152476712328767"/>
    <x v="44"/>
    <n v="42.065399999999997"/>
    <n v="1"/>
  </r>
  <r>
    <x v="4545"/>
    <n v="6783746"/>
    <s v="NON-PROFESSIONAL USER"/>
    <s v="00678374600706"/>
    <s v="(66) 0989844909"/>
    <s v="835081"/>
    <x v="8"/>
    <m/>
    <m/>
    <n v="0"/>
    <n v="42.065399999999997"/>
    <n v="1"/>
    <n v="0.1152476712328767"/>
    <x v="44"/>
    <n v="42.065399999999997"/>
    <n v="1"/>
  </r>
  <r>
    <x v="3670"/>
    <n v="6781857"/>
    <s v="NON-PROFESSIONAL USER"/>
    <s v="00678185700706"/>
    <s v="(66) 0957371312"/>
    <s v="831193"/>
    <x v="2"/>
    <n v="254.2056"/>
    <n v="4"/>
    <n v="0.69645369863013695"/>
    <n v="297.19639999999998"/>
    <n v="5"/>
    <n v="0.81423671232876704"/>
    <x v="60"/>
    <n v="42.990799999999979"/>
    <n v="1"/>
  </r>
  <r>
    <x v="4546"/>
    <n v="23002044"/>
    <s v="NOODLE FOOD SHOP"/>
    <s v="2300204490319"/>
    <s v="(66) 0804985430"/>
    <s v="835081"/>
    <x v="8"/>
    <m/>
    <m/>
    <n v="0"/>
    <n v="44.8598"/>
    <n v="1"/>
    <n v="0.12290356164383562"/>
    <x v="44"/>
    <n v="44.8598"/>
    <n v="1"/>
  </r>
  <r>
    <x v="746"/>
    <n v="4262522"/>
    <s v="COFFEE/DRINKS/SNACK/BAKERY SHOP"/>
    <s v="0426252220322"/>
    <s v="(66) 0812608511"/>
    <s v="835081"/>
    <x v="8"/>
    <m/>
    <m/>
    <n v="0"/>
    <n v="44.8598"/>
    <n v="1"/>
    <n v="0.12290356164383562"/>
    <x v="44"/>
    <n v="44.8598"/>
    <n v="1"/>
  </r>
  <r>
    <x v="4547"/>
    <n v="6791247"/>
    <s v="OTHER COMMERCIAL SERVICE"/>
    <s v="00679124760430"/>
    <s v="(66) 0841589993"/>
    <s v="835081"/>
    <x v="8"/>
    <m/>
    <m/>
    <n v="0"/>
    <n v="44.8598"/>
    <n v="1"/>
    <n v="0.12290356164383562"/>
    <x v="44"/>
    <n v="44.8598"/>
    <n v="1"/>
  </r>
  <r>
    <x v="4548"/>
    <n v="6718873"/>
    <s v="THAI FOOD"/>
    <s v="0671887300306"/>
    <s v="(66) 0891912992"/>
    <s v="835081"/>
    <x v="8"/>
    <m/>
    <m/>
    <n v="0"/>
    <n v="44.8598"/>
    <n v="1"/>
    <n v="0.12290356164383562"/>
    <x v="44"/>
    <n v="44.8598"/>
    <n v="1"/>
  </r>
  <r>
    <x v="4549"/>
    <n v="7762315"/>
    <s v="BAKERY SHOP"/>
    <s v="00776231590321"/>
    <s v="(66) 0633636952"/>
    <s v="835081"/>
    <x v="8"/>
    <m/>
    <m/>
    <n v="0"/>
    <n v="44.8598"/>
    <n v="1"/>
    <n v="0.12290356164383562"/>
    <x v="44"/>
    <n v="44.8598"/>
    <n v="1"/>
  </r>
  <r>
    <x v="4550"/>
    <n v="41624286"/>
    <s v="NON-PROFESSIONAL USER"/>
    <s v="04162428680706"/>
    <s v="(66) 0892717706"/>
    <s v="835081"/>
    <x v="8"/>
    <m/>
    <m/>
    <n v="0"/>
    <n v="44.8598"/>
    <n v="1"/>
    <n v="0.12290356164383562"/>
    <x v="44"/>
    <n v="44.8598"/>
    <n v="1"/>
  </r>
  <r>
    <x v="4551"/>
    <n v="6729713"/>
    <s v="COFFEE/DRINKS/SNACK/BAKERY SHOP"/>
    <s v="00672971360322"/>
    <s v="(66) 0832037114"/>
    <s v="835081"/>
    <x v="8"/>
    <m/>
    <m/>
    <n v="0"/>
    <n v="44.8598"/>
    <n v="1"/>
    <n v="0.12290356164383562"/>
    <x v="44"/>
    <n v="44.8598"/>
    <n v="1"/>
  </r>
  <r>
    <x v="4552"/>
    <n v="41639018"/>
    <s v="NON-PROFESSIONAL USER"/>
    <s v="04163901820706"/>
    <s v="(66) 0950744154"/>
    <s v="835081"/>
    <x v="8"/>
    <m/>
    <m/>
    <n v="0"/>
    <n v="44.8598"/>
    <n v="1"/>
    <n v="0.12290356164383562"/>
    <x v="44"/>
    <n v="44.8598"/>
    <n v="1"/>
  </r>
  <r>
    <x v="4553"/>
    <n v="6802429"/>
    <s v="Self-Regist: End-User"/>
    <s v="00680242990797"/>
    <s v="(66) 0903257609"/>
    <s v="835081"/>
    <x v="8"/>
    <m/>
    <m/>
    <n v="0"/>
    <n v="44.8598"/>
    <n v="1"/>
    <n v="0.12290356164383562"/>
    <x v="44"/>
    <n v="44.8598"/>
    <n v="1"/>
  </r>
  <r>
    <x v="4554"/>
    <n v="6797464"/>
    <s v="Self-Regist: End-User"/>
    <s v="00679746470797"/>
    <s v="(66) 0945686162"/>
    <s v="835081"/>
    <x v="8"/>
    <m/>
    <m/>
    <n v="0"/>
    <n v="44.8598"/>
    <n v="1"/>
    <n v="0.12290356164383562"/>
    <x v="44"/>
    <n v="44.8598"/>
    <n v="1"/>
  </r>
  <r>
    <x v="4555"/>
    <n v="6776848"/>
    <s v="OTHER FOOD KIOSK"/>
    <s v="00677684800331"/>
    <s v="(66) 0967985198"/>
    <s v="835081"/>
    <x v="8"/>
    <m/>
    <m/>
    <n v="0"/>
    <n v="44.8598"/>
    <n v="1"/>
    <n v="0.12290356164383562"/>
    <x v="44"/>
    <n v="44.8598"/>
    <n v="1"/>
  </r>
  <r>
    <x v="2228"/>
    <n v="6763963"/>
    <s v="COFFEE/DRINKS/SNACK/BAKERY SHOP"/>
    <s v="00676396360322"/>
    <s v="(66) 0801293154"/>
    <s v="835081"/>
    <x v="8"/>
    <m/>
    <m/>
    <n v="0"/>
    <n v="44.8598"/>
    <n v="1"/>
    <n v="0.12290356164383562"/>
    <x v="44"/>
    <n v="44.8598"/>
    <n v="1"/>
  </r>
  <r>
    <x v="4556"/>
    <n v="6754289"/>
    <s v="Self-Regist: End-User"/>
    <s v="00675428970797"/>
    <s v="(66) 0931317871"/>
    <s v="835081"/>
    <x v="8"/>
    <m/>
    <m/>
    <n v="0"/>
    <n v="44.8598"/>
    <n v="1"/>
    <n v="0.12290356164383562"/>
    <x v="44"/>
    <n v="44.8598"/>
    <n v="1"/>
  </r>
  <r>
    <x v="4557"/>
    <n v="6811185"/>
    <s v="Self-Regist: End-User"/>
    <s v="00681118570797"/>
    <s v="(66) 0644891718"/>
    <s v="835081"/>
    <x v="8"/>
    <m/>
    <m/>
    <n v="0"/>
    <n v="44.8598"/>
    <n v="1"/>
    <n v="0.12290356164383562"/>
    <x v="44"/>
    <n v="44.8598"/>
    <n v="1"/>
  </r>
  <r>
    <x v="4558"/>
    <n v="6797646"/>
    <s v="Self-Regist: End-User"/>
    <s v="00679764640797"/>
    <s v="(66) 0621811588"/>
    <s v="835081"/>
    <x v="8"/>
    <m/>
    <m/>
    <n v="0"/>
    <n v="44.8598"/>
    <n v="1"/>
    <n v="0.12290356164383562"/>
    <x v="44"/>
    <n v="44.8598"/>
    <n v="1"/>
  </r>
  <r>
    <x v="4559"/>
    <n v="6781515"/>
    <s v="OTHER STREET FOOD SHOP"/>
    <s v="00678151570328"/>
    <s v="(66) 0957919745"/>
    <s v="835081"/>
    <x v="8"/>
    <m/>
    <m/>
    <n v="0"/>
    <n v="44.8598"/>
    <n v="1"/>
    <n v="0.12290356164383562"/>
    <x v="44"/>
    <n v="44.8598"/>
    <n v="1"/>
  </r>
  <r>
    <x v="4560"/>
    <n v="50536847"/>
    <s v="Self-Regist: End-User"/>
    <s v="05053684740797"/>
    <s v="(66) 0656985788"/>
    <s v="835081"/>
    <x v="8"/>
    <m/>
    <m/>
    <n v="0"/>
    <n v="44.8598"/>
    <n v="1"/>
    <n v="0.12290356164383562"/>
    <x v="44"/>
    <n v="44.8598"/>
    <n v="1"/>
  </r>
  <r>
    <x v="4561"/>
    <n v="6804333"/>
    <s v="Self-Regist: End-User"/>
    <s v="00680433320797"/>
    <s v="(66) 0639521417"/>
    <s v="835081"/>
    <x v="8"/>
    <m/>
    <m/>
    <n v="0"/>
    <n v="44.8598"/>
    <n v="1"/>
    <n v="0.12290356164383562"/>
    <x v="44"/>
    <n v="44.8598"/>
    <n v="1"/>
  </r>
  <r>
    <x v="4562"/>
    <n v="6796677"/>
    <s v="Self-Regist: End-User"/>
    <s v="00679667720797"/>
    <s v="(66) 0840416263"/>
    <s v="835081"/>
    <x v="8"/>
    <m/>
    <m/>
    <n v="0"/>
    <n v="44.8598"/>
    <n v="1"/>
    <n v="0.12290356164383562"/>
    <x v="44"/>
    <n v="44.8598"/>
    <n v="1"/>
  </r>
  <r>
    <x v="4563"/>
    <n v="50511777"/>
    <s v="OTHER STREET FOOD SHOP"/>
    <s v="05051177700328"/>
    <s v="(66) 0612429159"/>
    <s v="835081"/>
    <x v="8"/>
    <m/>
    <m/>
    <n v="0"/>
    <n v="44.8598"/>
    <n v="1"/>
    <n v="0.12290356164383562"/>
    <x v="44"/>
    <n v="44.8598"/>
    <n v="1"/>
  </r>
  <r>
    <x v="4564"/>
    <n v="6796837"/>
    <s v="Self-Regist: End-User"/>
    <s v="00679683770797"/>
    <s v="(66) 0642156050"/>
    <s v="835081"/>
    <x v="8"/>
    <m/>
    <m/>
    <n v="0"/>
    <n v="44.8598"/>
    <n v="1"/>
    <n v="0.12290356164383562"/>
    <x v="44"/>
    <n v="44.8598"/>
    <n v="1"/>
  </r>
  <r>
    <x v="4565"/>
    <n v="6782441"/>
    <s v="NON-PROFESSIONAL USER"/>
    <s v="00678244180706"/>
    <s v="(66) 0800177406"/>
    <s v="835081"/>
    <x v="8"/>
    <m/>
    <m/>
    <n v="0"/>
    <n v="44.8598"/>
    <n v="1"/>
    <n v="0.12290356164383562"/>
    <x v="44"/>
    <n v="44.8598"/>
    <n v="1"/>
  </r>
  <r>
    <x v="4566"/>
    <n v="6794493"/>
    <s v="NON-PROFESSIONAL USER"/>
    <s v="00679449390706"/>
    <s v="(66) 0801411769"/>
    <s v="835081"/>
    <x v="8"/>
    <m/>
    <m/>
    <n v="0"/>
    <n v="44.8598"/>
    <n v="1"/>
    <n v="0.12290356164383562"/>
    <x v="44"/>
    <n v="44.8598"/>
    <n v="1"/>
  </r>
  <r>
    <x v="4567"/>
    <n v="6769850"/>
    <s v="NON-PROFESSIONAL USER"/>
    <s v="00676985020706"/>
    <s v="(66) 0612695300"/>
    <s v="835081"/>
    <x v="8"/>
    <m/>
    <m/>
    <n v="0"/>
    <n v="44.8598"/>
    <n v="1"/>
    <n v="0.12290356164383562"/>
    <x v="44"/>
    <n v="44.8598"/>
    <n v="1"/>
  </r>
  <r>
    <x v="4568"/>
    <n v="6808530"/>
    <s v="Self-Regist: End-User"/>
    <s v="00680853050797"/>
    <s v="(66) 0961517929"/>
    <s v="835081"/>
    <x v="8"/>
    <m/>
    <m/>
    <n v="0"/>
    <n v="44.8598"/>
    <n v="1"/>
    <n v="0.12290356164383562"/>
    <x v="44"/>
    <n v="44.8598"/>
    <n v="1"/>
  </r>
  <r>
    <x v="4569"/>
    <n v="6777954"/>
    <s v="Self-Regist: End-User"/>
    <s v="00677795430797"/>
    <s v="(66) 0617589988"/>
    <s v="835081"/>
    <x v="8"/>
    <m/>
    <m/>
    <n v="0"/>
    <n v="44.8598"/>
    <n v="1"/>
    <n v="0.12290356164383562"/>
    <x v="44"/>
    <n v="44.8598"/>
    <n v="1"/>
  </r>
  <r>
    <x v="4570"/>
    <n v="6787328"/>
    <s v="SMALL RETAIL SHOP/STALL"/>
    <s v="00678732820101"/>
    <s v="(66) 0829561064"/>
    <s v="835081"/>
    <x v="8"/>
    <m/>
    <m/>
    <n v="0"/>
    <n v="44.8598"/>
    <n v="1"/>
    <n v="0.12290356164383562"/>
    <x v="44"/>
    <n v="44.8598"/>
    <n v="1"/>
  </r>
  <r>
    <x v="4571"/>
    <n v="6745322"/>
    <s v="Self-Regist: End-User"/>
    <s v="00674532211797"/>
    <s v="(66) 0921837944"/>
    <s v="835081"/>
    <x v="8"/>
    <m/>
    <m/>
    <n v="0"/>
    <n v="44.8598"/>
    <n v="1"/>
    <n v="0.12290356164383562"/>
    <x v="44"/>
    <n v="44.8598"/>
    <n v="1"/>
  </r>
  <r>
    <x v="4572"/>
    <n v="6764277"/>
    <s v="Self-Regist: End-User"/>
    <s v="00676427740797"/>
    <s v="(66) 0612700602"/>
    <s v="835081"/>
    <x v="8"/>
    <m/>
    <m/>
    <n v="0"/>
    <n v="44.8598"/>
    <n v="1"/>
    <n v="0.12290356164383562"/>
    <x v="44"/>
    <n v="44.8598"/>
    <n v="1"/>
  </r>
  <r>
    <x v="4573"/>
    <n v="41652071"/>
    <s v="Self-Regist: End-User"/>
    <s v="04165207111797"/>
    <s v="(66) 0625721992"/>
    <s v="835081"/>
    <x v="8"/>
    <m/>
    <m/>
    <n v="0"/>
    <n v="44.8598"/>
    <n v="1"/>
    <n v="0.12290356164383562"/>
    <x v="44"/>
    <n v="44.8598"/>
    <n v="1"/>
  </r>
  <r>
    <x v="4574"/>
    <n v="6766204"/>
    <s v="NON-PROFESSIONAL USER"/>
    <s v="00676620410706"/>
    <s v="(66) 0635303567"/>
    <s v="835081"/>
    <x v="8"/>
    <m/>
    <m/>
    <n v="0"/>
    <n v="44.8598"/>
    <n v="1"/>
    <n v="0.12290356164383562"/>
    <x v="44"/>
    <n v="44.8598"/>
    <n v="1"/>
  </r>
  <r>
    <x v="4575"/>
    <n v="6808507"/>
    <s v="Self-Regist: End-User"/>
    <s v="00680850730797"/>
    <s v="(66) 0610725352"/>
    <s v="835081"/>
    <x v="8"/>
    <m/>
    <m/>
    <n v="0"/>
    <n v="44.8598"/>
    <n v="1"/>
    <n v="0.12290356164383562"/>
    <x v="44"/>
    <n v="44.8598"/>
    <n v="1"/>
  </r>
  <r>
    <x v="4576"/>
    <n v="26911308"/>
    <s v="CHINESE FOOD"/>
    <s v="02691130800308"/>
    <s v="(66) 0849986229"/>
    <s v="835081"/>
    <x v="8"/>
    <m/>
    <m/>
    <n v="0"/>
    <n v="44.8598"/>
    <n v="1"/>
    <n v="0.12290356164383562"/>
    <x v="44"/>
    <n v="44.8598"/>
    <n v="1"/>
  </r>
  <r>
    <x v="3590"/>
    <n v="6768886"/>
    <s v="NON-PROFESSIONAL USER"/>
    <s v="00676888640706"/>
    <s v="(66) 0818845196"/>
    <s v="835081"/>
    <x v="8"/>
    <m/>
    <m/>
    <n v="0"/>
    <n v="44.8598"/>
    <n v="1"/>
    <n v="0.12290356164383562"/>
    <x v="44"/>
    <n v="44.8598"/>
    <n v="1"/>
  </r>
  <r>
    <x v="4577"/>
    <n v="34557895"/>
    <s v="THAI FOOD"/>
    <s v="03455789511797"/>
    <s v="(66) 0834796159"/>
    <s v="835081"/>
    <x v="8"/>
    <m/>
    <m/>
    <n v="0"/>
    <n v="44.8598"/>
    <n v="1"/>
    <n v="0.12290356164383562"/>
    <x v="44"/>
    <n v="44.8598"/>
    <n v="1"/>
  </r>
  <r>
    <x v="1709"/>
    <n v="57932515"/>
    <s v="Self-Regist: End-User"/>
    <s v="05793251590797"/>
    <s v="(66) 0636432811"/>
    <s v="835081"/>
    <x v="8"/>
    <m/>
    <m/>
    <n v="0"/>
    <n v="44.8598"/>
    <n v="1"/>
    <n v="0.12290356164383562"/>
    <x v="44"/>
    <n v="44.8598"/>
    <n v="1"/>
  </r>
  <r>
    <x v="4578"/>
    <n v="41634191"/>
    <s v="NON-PROFESSIONAL USER"/>
    <s v="04163419111706"/>
    <s v="(66) 0968388640"/>
    <s v="835081"/>
    <x v="8"/>
    <n v="44.8598"/>
    <n v="1"/>
    <n v="0.12290356164383562"/>
    <n v="89.7196"/>
    <n v="2"/>
    <n v="0.24580712328767124"/>
    <x v="43"/>
    <n v="44.8598"/>
    <n v="1"/>
  </r>
  <r>
    <x v="4579"/>
    <n v="41648439"/>
    <s v="Self-Regist: End-User"/>
    <s v="04164843910797"/>
    <s v="(66) 0966795511"/>
    <s v="835081"/>
    <x v="8"/>
    <m/>
    <m/>
    <n v="0"/>
    <n v="44.8598"/>
    <n v="1"/>
    <n v="0.12290356164383562"/>
    <x v="44"/>
    <n v="44.8598"/>
    <n v="1"/>
  </r>
  <r>
    <x v="4580"/>
    <n v="50537358"/>
    <s v="Self-Regist: End-User"/>
    <s v="05053735830797"/>
    <s v="(66) 0985637360"/>
    <s v="835081"/>
    <x v="8"/>
    <m/>
    <m/>
    <n v="0"/>
    <n v="44.8598"/>
    <n v="1"/>
    <n v="0.12290356164383562"/>
    <x v="44"/>
    <n v="44.8598"/>
    <n v="1"/>
  </r>
  <r>
    <x v="4581"/>
    <n v="6808286"/>
    <s v="Self-Regist: End-User"/>
    <s v="00680828660797"/>
    <s v="(66) 0924505071"/>
    <s v="835081"/>
    <x v="8"/>
    <m/>
    <m/>
    <n v="0"/>
    <n v="44.8598"/>
    <n v="1"/>
    <n v="0.12290356164383562"/>
    <x v="44"/>
    <n v="44.8598"/>
    <n v="1"/>
  </r>
  <r>
    <x v="4582"/>
    <n v="6795796"/>
    <s v="Self-Regist: End-User"/>
    <s v="00679579660797"/>
    <s v="(66) 0625819941"/>
    <s v="835081"/>
    <x v="8"/>
    <m/>
    <m/>
    <n v="0"/>
    <n v="44.8598"/>
    <n v="1"/>
    <n v="0.12290356164383562"/>
    <x v="44"/>
    <n v="44.8598"/>
    <n v="1"/>
  </r>
  <r>
    <x v="4583"/>
    <n v="6750824"/>
    <s v="Self-Regist: End-User"/>
    <s v="00675082470797"/>
    <s v="(66) 0887863763"/>
    <s v="835081"/>
    <x v="8"/>
    <m/>
    <m/>
    <n v="0"/>
    <n v="44.8598"/>
    <n v="1"/>
    <n v="0.12290356164383562"/>
    <x v="44"/>
    <n v="44.8598"/>
    <n v="1"/>
  </r>
  <r>
    <x v="4584"/>
    <n v="6720159"/>
    <s v="LAUNDRY SHOP"/>
    <s v="0672015900405"/>
    <s v="(66) 0933030727"/>
    <s v="835081"/>
    <x v="8"/>
    <m/>
    <m/>
    <n v="0"/>
    <n v="44.8598"/>
    <n v="1"/>
    <n v="0.12290356164383562"/>
    <x v="44"/>
    <n v="44.8598"/>
    <n v="1"/>
  </r>
  <r>
    <x v="4585"/>
    <n v="6778739"/>
    <s v="NON-PROFESSIONAL USER"/>
    <s v="00677873960706"/>
    <s v="(66) 0831282113"/>
    <s v="835081"/>
    <x v="8"/>
    <m/>
    <m/>
    <n v="0"/>
    <n v="44.8598"/>
    <n v="1"/>
    <n v="0.12290356164383562"/>
    <x v="44"/>
    <n v="44.8598"/>
    <n v="1"/>
  </r>
  <r>
    <x v="4586"/>
    <n v="6809217"/>
    <s v="Self-Regist: End-User"/>
    <s v="00680921790797"/>
    <s v="(66) 0652919992"/>
    <s v="835081"/>
    <x v="8"/>
    <m/>
    <m/>
    <n v="0"/>
    <n v="44.8598"/>
    <n v="1"/>
    <n v="0.12290356164383562"/>
    <x v="44"/>
    <n v="44.8598"/>
    <n v="1"/>
  </r>
  <r>
    <x v="539"/>
    <n v="6761808"/>
    <s v="Self-Regist: End-User"/>
    <s v="00676180820797"/>
    <s v="(66) 0965565183"/>
    <s v="835081"/>
    <x v="8"/>
    <m/>
    <m/>
    <n v="0"/>
    <n v="44.8598"/>
    <n v="1"/>
    <n v="0.12290356164383562"/>
    <x v="44"/>
    <n v="44.8598"/>
    <n v="1"/>
  </r>
  <r>
    <x v="4587"/>
    <n v="6794011"/>
    <s v="Self-Regist: End-User"/>
    <s v="00679401160797"/>
    <s v="(66) 0631024237"/>
    <s v="835081"/>
    <x v="8"/>
    <m/>
    <m/>
    <n v="0"/>
    <n v="44.8598"/>
    <n v="1"/>
    <n v="0.12290356164383562"/>
    <x v="44"/>
    <n v="44.8598"/>
    <n v="1"/>
  </r>
  <r>
    <x v="4588"/>
    <n v="6800446"/>
    <s v="Self-Regist: End-User"/>
    <s v="00680044670797"/>
    <s v="(66) 0945480396"/>
    <s v="835081"/>
    <x v="8"/>
    <m/>
    <m/>
    <n v="0"/>
    <n v="44.8598"/>
    <n v="1"/>
    <n v="0.12290356164383562"/>
    <x v="44"/>
    <n v="44.8598"/>
    <n v="1"/>
  </r>
  <r>
    <x v="4589"/>
    <n v="41642184"/>
    <s v="NON-PROFESSIONAL USER"/>
    <s v="04164218411706"/>
    <s v="(66) 0811166012"/>
    <s v="835081"/>
    <x v="8"/>
    <m/>
    <m/>
    <n v="0"/>
    <n v="44.8598"/>
    <n v="1"/>
    <n v="0.12290356164383562"/>
    <x v="44"/>
    <n v="44.8598"/>
    <n v="1"/>
  </r>
  <r>
    <x v="4590"/>
    <n v="6804826"/>
    <s v="Self-Regist: End-User"/>
    <s v="00680482611797"/>
    <s v="(66) 0612696973"/>
    <s v="835081"/>
    <x v="8"/>
    <m/>
    <m/>
    <n v="0"/>
    <n v="44.8598"/>
    <n v="1"/>
    <n v="0.12290356164383562"/>
    <x v="44"/>
    <n v="44.8598"/>
    <n v="1"/>
  </r>
  <r>
    <x v="4591"/>
    <n v="6786349"/>
    <s v="Self-Regist: End-User"/>
    <s v="00678634970797"/>
    <s v="(66) 0817848939"/>
    <s v="835081"/>
    <x v="8"/>
    <m/>
    <m/>
    <n v="0"/>
    <n v="44.8598"/>
    <n v="1"/>
    <n v="0.12290356164383562"/>
    <x v="44"/>
    <n v="44.8598"/>
    <n v="1"/>
  </r>
  <r>
    <x v="4592"/>
    <n v="6785316"/>
    <s v="Self-Regist: End-User"/>
    <s v="00678531620797"/>
    <s v="(66) 0644792995"/>
    <s v="835081"/>
    <x v="8"/>
    <m/>
    <m/>
    <n v="0"/>
    <n v="44.8598"/>
    <n v="1"/>
    <n v="0.12290356164383562"/>
    <x v="44"/>
    <n v="44.8598"/>
    <n v="1"/>
  </r>
  <r>
    <x v="4593"/>
    <n v="6805573"/>
    <s v="Self-Regist: End-User"/>
    <s v="00680557310797"/>
    <s v="(66) 0623299248"/>
    <s v="835081"/>
    <x v="8"/>
    <m/>
    <m/>
    <n v="0"/>
    <n v="44.8598"/>
    <n v="1"/>
    <n v="0.12290356164383562"/>
    <x v="44"/>
    <n v="44.8598"/>
    <n v="1"/>
  </r>
  <r>
    <x v="4594"/>
    <n v="6805615"/>
    <s v="Self-Regist: End-User"/>
    <s v="00680561511797"/>
    <s v="(66) 0819249297"/>
    <s v="835081"/>
    <x v="8"/>
    <m/>
    <m/>
    <n v="0"/>
    <n v="44.8598"/>
    <n v="1"/>
    <n v="0.12290356164383562"/>
    <x v="44"/>
    <n v="44.8598"/>
    <n v="1"/>
  </r>
  <r>
    <x v="4595"/>
    <n v="6722072"/>
    <s v="NON-PROFESSIONAL USER"/>
    <s v="00672207250706"/>
    <s v="(66) 0803468757"/>
    <s v="835081"/>
    <x v="8"/>
    <m/>
    <m/>
    <n v="0"/>
    <n v="44.8598"/>
    <n v="1"/>
    <n v="0.12290356164383562"/>
    <x v="44"/>
    <n v="44.8598"/>
    <n v="1"/>
  </r>
  <r>
    <x v="4596"/>
    <n v="6782417"/>
    <s v="Self-Regist: End-User"/>
    <s v="00678241730797"/>
    <s v="(66) 0800096861"/>
    <s v="835081"/>
    <x v="8"/>
    <m/>
    <m/>
    <n v="0"/>
    <n v="44.8598"/>
    <n v="1"/>
    <n v="0.12290356164383562"/>
    <x v="44"/>
    <n v="44.8598"/>
    <n v="1"/>
  </r>
  <r>
    <x v="4597"/>
    <n v="41606757"/>
    <s v="OTHER COMMERCIAL SERVICE"/>
    <s v="04160675700430"/>
    <s v="(66) 0848066006"/>
    <s v="835081"/>
    <x v="8"/>
    <m/>
    <m/>
    <n v="0"/>
    <n v="44.8598"/>
    <n v="1"/>
    <n v="0.12290356164383562"/>
    <x v="44"/>
    <n v="44.8598"/>
    <n v="1"/>
  </r>
  <r>
    <x v="4598"/>
    <n v="6782278"/>
    <s v="NON-PROFESSIONAL USER"/>
    <s v="00678227890706"/>
    <s v="(66) 0936397292"/>
    <s v="835081"/>
    <x v="8"/>
    <m/>
    <m/>
    <n v="0"/>
    <n v="44.8598"/>
    <n v="1"/>
    <n v="0.12290356164383562"/>
    <x v="44"/>
    <n v="44.8598"/>
    <n v="1"/>
  </r>
  <r>
    <x v="4599"/>
    <n v="41051876"/>
    <s v="SMALL RETAIL SHOP/STALL"/>
    <s v="4105187650101"/>
    <s v="(66) 0809937739"/>
    <s v="835081"/>
    <x v="8"/>
    <m/>
    <m/>
    <n v="0"/>
    <n v="44.8598"/>
    <n v="1"/>
    <n v="0.12290356164383562"/>
    <x v="44"/>
    <n v="44.8598"/>
    <n v="1"/>
  </r>
  <r>
    <x v="373"/>
    <n v="6772425"/>
    <s v="NON-PROFESSIONAL USER"/>
    <s v="00677242550706"/>
    <s v="(66) 0818644199"/>
    <s v="835081"/>
    <x v="8"/>
    <m/>
    <m/>
    <n v="0"/>
    <n v="44.8598"/>
    <n v="1"/>
    <n v="0.12290356164383562"/>
    <x v="44"/>
    <n v="44.8598"/>
    <n v="1"/>
  </r>
  <r>
    <x v="4600"/>
    <n v="50537087"/>
    <s v="Self-Regist: End-User"/>
    <s v="05053708780797"/>
    <s v="(66) 0984746847"/>
    <s v="835081"/>
    <x v="8"/>
    <m/>
    <m/>
    <n v="0"/>
    <n v="44.8598"/>
    <n v="1"/>
    <n v="0.12290356164383562"/>
    <x v="44"/>
    <n v="44.8598"/>
    <n v="1"/>
  </r>
  <r>
    <x v="4601"/>
    <n v="6799906"/>
    <s v="Self-Regist: End-User"/>
    <s v="00679990640797"/>
    <s v="(66) 0882539711"/>
    <s v="835081"/>
    <x v="8"/>
    <m/>
    <m/>
    <n v="0"/>
    <n v="44.8598"/>
    <n v="1"/>
    <n v="0.12290356164383562"/>
    <x v="44"/>
    <n v="44.8598"/>
    <n v="1"/>
  </r>
  <r>
    <x v="4602"/>
    <n v="67022918"/>
    <s v="NON-PROFESSIONAL USER"/>
    <s v="06702291820706"/>
    <s v="(66) 0820325301"/>
    <s v="835081"/>
    <x v="8"/>
    <m/>
    <m/>
    <n v="0"/>
    <n v="44.8598"/>
    <n v="1"/>
    <n v="0.12290356164383562"/>
    <x v="44"/>
    <n v="44.8598"/>
    <n v="1"/>
  </r>
  <r>
    <x v="4603"/>
    <n v="41637594"/>
    <s v="NON-PROFESSIONAL USER"/>
    <s v="04163759420706"/>
    <s v="(66) 0650916981"/>
    <s v="835081"/>
    <x v="8"/>
    <m/>
    <m/>
    <n v="0"/>
    <n v="44.8598"/>
    <n v="1"/>
    <n v="0.12290356164383562"/>
    <x v="44"/>
    <n v="44.8598"/>
    <n v="1"/>
  </r>
  <r>
    <x v="4604"/>
    <n v="41637688"/>
    <s v="NON-PROFESSIONAL USER"/>
    <s v="04163768840706"/>
    <s v="(66) 0926668088"/>
    <s v="835081"/>
    <x v="8"/>
    <m/>
    <m/>
    <n v="0"/>
    <n v="44.8598"/>
    <n v="1"/>
    <n v="0.12290356164383562"/>
    <x v="44"/>
    <n v="44.8598"/>
    <n v="1"/>
  </r>
  <r>
    <x v="4605"/>
    <n v="6807610"/>
    <s v="Self-Regist: End-User"/>
    <s v="00680761070797"/>
    <s v="(66) 0626526499"/>
    <s v="835081"/>
    <x v="8"/>
    <m/>
    <m/>
    <n v="0"/>
    <n v="44.8598"/>
    <n v="1"/>
    <n v="0.12290356164383562"/>
    <x v="44"/>
    <n v="44.8598"/>
    <n v="1"/>
  </r>
  <r>
    <x v="4606"/>
    <n v="6795511"/>
    <s v="Self-Regist: End-User"/>
    <s v="00679551140797"/>
    <s v="(66) 0995675808"/>
    <s v="835081"/>
    <x v="8"/>
    <m/>
    <m/>
    <n v="0"/>
    <n v="44.8598"/>
    <n v="1"/>
    <n v="0.12290356164383562"/>
    <x v="44"/>
    <n v="44.8598"/>
    <n v="1"/>
  </r>
  <r>
    <x v="4607"/>
    <n v="6808464"/>
    <s v="Self-Regist: End-User"/>
    <s v="00680846420797"/>
    <s v="(66) 0962727714"/>
    <s v="835081"/>
    <x v="8"/>
    <m/>
    <m/>
    <n v="0"/>
    <n v="44.8598"/>
    <n v="1"/>
    <n v="0.12290356164383562"/>
    <x v="44"/>
    <n v="44.8598"/>
    <n v="1"/>
  </r>
  <r>
    <x v="4608"/>
    <n v="6782953"/>
    <s v="NON-PROFESSIONAL USER"/>
    <s v="00678295311706"/>
    <s v="(66) 0931349318"/>
    <s v="835081"/>
    <x v="8"/>
    <m/>
    <m/>
    <n v="0"/>
    <n v="44.8598"/>
    <n v="1"/>
    <n v="0.12290356164383562"/>
    <x v="44"/>
    <n v="44.8598"/>
    <n v="1"/>
  </r>
  <r>
    <x v="4609"/>
    <n v="50537062"/>
    <s v="NON-PROFESSIONAL USER"/>
    <s v="05053706270706"/>
    <s v="(66) 0660868995"/>
    <s v="835081"/>
    <x v="8"/>
    <m/>
    <m/>
    <n v="0"/>
    <n v="44.8598"/>
    <n v="1"/>
    <n v="0.12290356164383562"/>
    <x v="44"/>
    <n v="44.8598"/>
    <n v="1"/>
  </r>
  <r>
    <x v="4610"/>
    <n v="6783196"/>
    <s v="NON-PROFESSIONAL USER"/>
    <s v="00678319610706"/>
    <s v="(66) 0633606030"/>
    <s v="835081"/>
    <x v="8"/>
    <m/>
    <m/>
    <n v="0"/>
    <n v="44.8598"/>
    <n v="1"/>
    <n v="0.12290356164383562"/>
    <x v="44"/>
    <n v="44.8598"/>
    <n v="1"/>
  </r>
  <r>
    <x v="4611"/>
    <n v="6806102"/>
    <s v="Self-Regist: End-User"/>
    <s v="00680610200797"/>
    <s v="(66) 0637244360"/>
    <s v="835081"/>
    <x v="8"/>
    <m/>
    <m/>
    <n v="0"/>
    <n v="44.8598"/>
    <n v="1"/>
    <n v="0.12290356164383562"/>
    <x v="44"/>
    <n v="44.8598"/>
    <n v="1"/>
  </r>
  <r>
    <x v="4612"/>
    <n v="6783409"/>
    <s v="NON-PROFESSIONAL USER"/>
    <s v="00678340900706"/>
    <s v="(66) 0823477988"/>
    <s v="835081"/>
    <x v="8"/>
    <m/>
    <m/>
    <n v="0"/>
    <n v="44.8598"/>
    <n v="1"/>
    <n v="0.12290356164383562"/>
    <x v="44"/>
    <n v="44.8598"/>
    <n v="1"/>
  </r>
  <r>
    <x v="4613"/>
    <n v="6767633"/>
    <s v="NON-PROFESSIONAL USER"/>
    <s v="00676763330706"/>
    <s v="(66) 0863133681"/>
    <s v="835081"/>
    <x v="8"/>
    <m/>
    <m/>
    <n v="0"/>
    <n v="44.8598"/>
    <n v="1"/>
    <n v="0.12290356164383562"/>
    <x v="44"/>
    <n v="44.8598"/>
    <n v="1"/>
  </r>
  <r>
    <x v="4614"/>
    <n v="41641230"/>
    <s v="NON-PROFESSIONAL USER"/>
    <s v="04164123011706"/>
    <s v="(66) 0614248476"/>
    <s v="835081"/>
    <x v="8"/>
    <m/>
    <m/>
    <n v="0"/>
    <n v="44.8598"/>
    <n v="1"/>
    <n v="0.12290356164383562"/>
    <x v="44"/>
    <n v="44.8598"/>
    <n v="1"/>
  </r>
  <r>
    <x v="4615"/>
    <n v="6778191"/>
    <s v="NON-PROFESSIONAL USER"/>
    <s v="00677819190706"/>
    <s v="(66) 0930003368"/>
    <s v="835081"/>
    <x v="8"/>
    <m/>
    <m/>
    <n v="0"/>
    <n v="44.8598"/>
    <n v="1"/>
    <n v="0.12290356164383562"/>
    <x v="44"/>
    <n v="44.8598"/>
    <n v="1"/>
  </r>
  <r>
    <x v="4616"/>
    <n v="6794387"/>
    <s v="Self-Regist: End-User"/>
    <s v="00679438710797"/>
    <s v="(66) 0969933783"/>
    <s v="835081"/>
    <x v="8"/>
    <m/>
    <m/>
    <n v="0"/>
    <n v="44.8598"/>
    <n v="1"/>
    <n v="0.12290356164383562"/>
    <x v="44"/>
    <n v="44.8598"/>
    <n v="1"/>
  </r>
  <r>
    <x v="4617"/>
    <n v="6808347"/>
    <s v="Self-Regist: End-User"/>
    <s v="00680834790797"/>
    <s v="(66) 0610725305"/>
    <s v="835081"/>
    <x v="8"/>
    <m/>
    <m/>
    <n v="0"/>
    <n v="44.8598"/>
    <n v="1"/>
    <n v="0.12290356164383562"/>
    <x v="44"/>
    <n v="44.8598"/>
    <n v="1"/>
  </r>
  <r>
    <x v="4618"/>
    <n v="41654906"/>
    <s v="Self-Regist: End-User"/>
    <s v="04165490611797"/>
    <s v="(66) 0810588793"/>
    <s v="835081"/>
    <x v="8"/>
    <m/>
    <m/>
    <n v="0"/>
    <n v="44.8598"/>
    <n v="1"/>
    <n v="0.12290356164383562"/>
    <x v="44"/>
    <n v="44.8598"/>
    <n v="1"/>
  </r>
  <r>
    <x v="4619"/>
    <n v="6771435"/>
    <s v="Self-Regist: End-User"/>
    <s v="00677143530797"/>
    <s v="(66) 0843136610"/>
    <s v="835081"/>
    <x v="8"/>
    <m/>
    <m/>
    <n v="0"/>
    <n v="44.8598"/>
    <n v="1"/>
    <n v="0.12290356164383562"/>
    <x v="44"/>
    <n v="44.8598"/>
    <n v="1"/>
  </r>
  <r>
    <x v="4620"/>
    <n v="50540763"/>
    <s v="Self-Regist: End-User"/>
    <s v="05054076311797"/>
    <s v="(66) 0811103017"/>
    <s v="835081"/>
    <x v="8"/>
    <m/>
    <m/>
    <n v="0"/>
    <n v="44.8598"/>
    <n v="1"/>
    <n v="0.12290356164383562"/>
    <x v="44"/>
    <n v="44.8598"/>
    <n v="1"/>
  </r>
  <r>
    <x v="4621"/>
    <n v="6807170"/>
    <s v="Self-Regist: End-User"/>
    <s v="00680717060797"/>
    <s v="(66) 0617028188"/>
    <s v="835081"/>
    <x v="8"/>
    <m/>
    <m/>
    <n v="0"/>
    <n v="44.8598"/>
    <n v="1"/>
    <n v="0.12290356164383562"/>
    <x v="44"/>
    <n v="44.8598"/>
    <n v="1"/>
  </r>
  <r>
    <x v="616"/>
    <n v="41621990"/>
    <s v="NON-PROFESSIONAL USER"/>
    <s v="04162199000706"/>
    <s v="(66) 0928856788"/>
    <s v="835081"/>
    <x v="8"/>
    <m/>
    <m/>
    <n v="0"/>
    <n v="44.8598"/>
    <n v="1"/>
    <n v="0.12290356164383562"/>
    <x v="44"/>
    <n v="44.8598"/>
    <n v="1"/>
  </r>
  <r>
    <x v="4622"/>
    <n v="50542665"/>
    <s v="Self-Regist: End-User"/>
    <s v="05054266510797"/>
    <s v="(66) 0623698918"/>
    <s v="835081"/>
    <x v="8"/>
    <m/>
    <m/>
    <n v="0"/>
    <n v="44.8598"/>
    <n v="1"/>
    <n v="0.12290356164383562"/>
    <x v="44"/>
    <n v="44.8598"/>
    <n v="1"/>
  </r>
  <r>
    <x v="4623"/>
    <n v="50516371"/>
    <s v="NON-PROFESSIONAL USER"/>
    <s v="05051637130706"/>
    <s v="(66) 0990844917"/>
    <s v="835081"/>
    <x v="8"/>
    <m/>
    <m/>
    <n v="0"/>
    <n v="44.8598"/>
    <n v="1"/>
    <n v="0.12290356164383562"/>
    <x v="44"/>
    <n v="44.8598"/>
    <n v="1"/>
  </r>
  <r>
    <x v="4624"/>
    <n v="6751859"/>
    <s v="VARIETY FOOD SHOP"/>
    <s v="00675185970318"/>
    <s v="(66) 0819982365"/>
    <s v="835081"/>
    <x v="8"/>
    <m/>
    <m/>
    <n v="0"/>
    <n v="44.8598"/>
    <n v="1"/>
    <n v="0.12290356164383562"/>
    <x v="44"/>
    <n v="44.8598"/>
    <n v="1"/>
  </r>
  <r>
    <x v="4625"/>
    <n v="6800575"/>
    <s v="Self-Regist: End-User"/>
    <s v="00680057511797"/>
    <s v="(66) 0964439621"/>
    <s v="835081"/>
    <x v="8"/>
    <m/>
    <m/>
    <n v="0"/>
    <n v="44.8598"/>
    <n v="1"/>
    <n v="0.12290356164383562"/>
    <x v="44"/>
    <n v="44.8598"/>
    <n v="1"/>
  </r>
  <r>
    <x v="274"/>
    <n v="6781032"/>
    <s v="Self-Regist: End-User"/>
    <s v="00678103230797"/>
    <s v="(66) 0624494462"/>
    <s v="835081"/>
    <x v="8"/>
    <m/>
    <m/>
    <n v="0"/>
    <n v="44.8598"/>
    <n v="1"/>
    <n v="0.12290356164383562"/>
    <x v="44"/>
    <n v="44.8598"/>
    <n v="1"/>
  </r>
  <r>
    <x v="4626"/>
    <n v="6777506"/>
    <s v="Self-Regist: End-User"/>
    <s v="00677750620797"/>
    <s v="(66) 0654944915"/>
    <s v="835081"/>
    <x v="8"/>
    <m/>
    <m/>
    <n v="0"/>
    <n v="44.8598"/>
    <n v="1"/>
    <n v="0.12290356164383562"/>
    <x v="44"/>
    <n v="44.8598"/>
    <n v="1"/>
  </r>
  <r>
    <x v="4627"/>
    <n v="6798085"/>
    <s v="Self-Regist: End-User"/>
    <s v="00679808540797"/>
    <s v="(66) 0857247575"/>
    <s v="835081"/>
    <x v="8"/>
    <m/>
    <m/>
    <n v="0"/>
    <n v="44.8598"/>
    <n v="1"/>
    <n v="0.12290356164383562"/>
    <x v="44"/>
    <n v="44.8598"/>
    <n v="1"/>
  </r>
  <r>
    <x v="4628"/>
    <n v="32662257"/>
    <s v="Self-Regist: End-User"/>
    <s v="03266225730797"/>
    <s v="(66) 0659124658"/>
    <s v="835081"/>
    <x v="8"/>
    <m/>
    <m/>
    <n v="0"/>
    <n v="44.8598"/>
    <n v="1"/>
    <n v="0.12290356164383562"/>
    <x v="44"/>
    <n v="44.8598"/>
    <n v="1"/>
  </r>
  <r>
    <x v="4629"/>
    <n v="146022400"/>
    <s v="NON-PROFESSIONAL USER"/>
    <s v="14602240070706"/>
    <s v="(66) 0849836938"/>
    <s v="835081"/>
    <x v="8"/>
    <m/>
    <m/>
    <n v="0"/>
    <n v="44.8598"/>
    <n v="1"/>
    <n v="0.12290356164383562"/>
    <x v="44"/>
    <n v="44.8598"/>
    <n v="1"/>
  </r>
  <r>
    <x v="4630"/>
    <n v="6753505"/>
    <s v="NON-PROFESSIONAL USER"/>
    <s v="00675350550706"/>
    <s v="(66) 0973307163"/>
    <s v="835081"/>
    <x v="8"/>
    <m/>
    <m/>
    <n v="0"/>
    <n v="44.8598"/>
    <n v="1"/>
    <n v="0.12290356164383562"/>
    <x v="44"/>
    <n v="44.8598"/>
    <n v="1"/>
  </r>
  <r>
    <x v="4631"/>
    <n v="50514738"/>
    <s v="NON-PROFESSIONAL USER"/>
    <s v="05051473850706"/>
    <s v="(66) 0926787436"/>
    <s v="835081"/>
    <x v="8"/>
    <m/>
    <m/>
    <n v="0"/>
    <n v="44.8598"/>
    <n v="1"/>
    <n v="0.12290356164383562"/>
    <x v="44"/>
    <n v="44.8598"/>
    <n v="1"/>
  </r>
  <r>
    <x v="4632"/>
    <n v="6734837"/>
    <s v="NON-PROFESSIONAL USER"/>
    <s v="00673483780706"/>
    <s v="(66) 0952396588"/>
    <s v="835081"/>
    <x v="8"/>
    <m/>
    <m/>
    <n v="0"/>
    <n v="44.8598"/>
    <n v="1"/>
    <n v="0.12290356164383562"/>
    <x v="44"/>
    <n v="44.8598"/>
    <n v="1"/>
  </r>
  <r>
    <x v="4633"/>
    <n v="6795547"/>
    <s v="Self-Regist: End-User"/>
    <s v="00679554710797"/>
    <s v="(66) 0848939123"/>
    <s v="835081"/>
    <x v="8"/>
    <m/>
    <m/>
    <n v="0"/>
    <n v="44.8598"/>
    <n v="1"/>
    <n v="0.12290356164383562"/>
    <x v="44"/>
    <n v="44.8598"/>
    <n v="1"/>
  </r>
  <r>
    <x v="4634"/>
    <n v="41637287"/>
    <s v="Self-Regist: End-User"/>
    <s v="04163728730797"/>
    <s v="(66) 0917893180"/>
    <s v="835081"/>
    <x v="8"/>
    <m/>
    <m/>
    <n v="0"/>
    <n v="44.8598"/>
    <n v="1"/>
    <n v="0.12290356164383562"/>
    <x v="44"/>
    <n v="44.8598"/>
    <n v="1"/>
  </r>
  <r>
    <x v="2950"/>
    <n v="41056336"/>
    <s v="NON-PROFESSIONAL USER"/>
    <s v="4105633610706"/>
    <s v="(66) 0819505112"/>
    <s v="835081"/>
    <x v="8"/>
    <m/>
    <m/>
    <n v="0"/>
    <n v="44.8598"/>
    <n v="1"/>
    <n v="0.12290356164383562"/>
    <x v="44"/>
    <n v="44.8598"/>
    <n v="1"/>
  </r>
  <r>
    <x v="4635"/>
    <n v="6081416"/>
    <s v="DRINKS &amp; ALCOHOL WHOLESALER"/>
    <s v="0608141651605"/>
    <s v="(66) 0818857767"/>
    <s v="835081"/>
    <x v="8"/>
    <m/>
    <m/>
    <n v="0"/>
    <n v="44.8598"/>
    <n v="1"/>
    <n v="0.12290356164383562"/>
    <x v="44"/>
    <n v="44.8598"/>
    <n v="1"/>
  </r>
  <r>
    <x v="4636"/>
    <n v="6774724"/>
    <s v="Self-Regist: End-User"/>
    <s v="00677472470797"/>
    <s v="(66) 0826345031"/>
    <s v="835081"/>
    <x v="8"/>
    <m/>
    <m/>
    <n v="0"/>
    <n v="44.8598"/>
    <n v="1"/>
    <n v="0.12290356164383562"/>
    <x v="44"/>
    <n v="44.8598"/>
    <n v="1"/>
  </r>
  <r>
    <x v="4637"/>
    <n v="6768681"/>
    <s v="NOODLE FOOD SHOP"/>
    <s v="00676868110319"/>
    <s v="(66) 0861882498"/>
    <s v="835081"/>
    <x v="8"/>
    <m/>
    <m/>
    <n v="0"/>
    <n v="44.8598"/>
    <n v="1"/>
    <n v="0.12290356164383562"/>
    <x v="44"/>
    <n v="44.8598"/>
    <n v="1"/>
  </r>
  <r>
    <x v="4638"/>
    <n v="41610973"/>
    <s v="NOODLE FOOD SHOP"/>
    <s v="04161097311319"/>
    <s v="(66) 0831970230"/>
    <s v="835081"/>
    <x v="8"/>
    <m/>
    <m/>
    <n v="0"/>
    <n v="44.8598"/>
    <n v="1"/>
    <n v="0.12290356164383562"/>
    <x v="44"/>
    <n v="44.8598"/>
    <n v="1"/>
  </r>
  <r>
    <x v="4639"/>
    <n v="6767180"/>
    <s v="Self-Regist: End-User"/>
    <s v="00676718000797"/>
    <s v="(66) 0828927565"/>
    <s v="835081"/>
    <x v="8"/>
    <m/>
    <m/>
    <n v="0"/>
    <n v="44.8598"/>
    <n v="1"/>
    <n v="0.12290356164383562"/>
    <x v="44"/>
    <n v="44.8598"/>
    <n v="1"/>
  </r>
  <r>
    <x v="4640"/>
    <n v="6170495"/>
    <s v="FOUNDATION/ASSOCIATION/ROTARY"/>
    <s v="0617049560505"/>
    <s v="(66) 0878512349"/>
    <s v="835081"/>
    <x v="8"/>
    <m/>
    <m/>
    <n v="0"/>
    <n v="44.8598"/>
    <n v="1"/>
    <n v="0.12290356164383562"/>
    <x v="44"/>
    <n v="44.8598"/>
    <n v="1"/>
  </r>
  <r>
    <x v="4641"/>
    <n v="6764699"/>
    <s v="Self-Regist: End-User"/>
    <s v="00676469950797"/>
    <s v="(66) 0625219364"/>
    <s v="835081"/>
    <x v="8"/>
    <m/>
    <m/>
    <n v="0"/>
    <n v="44.8598"/>
    <n v="1"/>
    <n v="0.12290356164383562"/>
    <x v="44"/>
    <n v="44.8598"/>
    <n v="1"/>
  </r>
  <r>
    <x v="4642"/>
    <n v="6768055"/>
    <s v="CHINESE FOOD"/>
    <s v="00676805540308"/>
    <s v="(66) 0871818101"/>
    <s v="835081"/>
    <x v="8"/>
    <m/>
    <m/>
    <n v="0"/>
    <n v="44.8598"/>
    <n v="1"/>
    <n v="0.12290356164383562"/>
    <x v="44"/>
    <n v="44.8598"/>
    <n v="1"/>
  </r>
  <r>
    <x v="4643"/>
    <n v="6730215"/>
    <s v="PORK PAN/BARBECUE/SUKI"/>
    <s v="00673021560306"/>
    <s v="(66) 0932468199"/>
    <s v="835081"/>
    <x v="8"/>
    <m/>
    <m/>
    <n v="0"/>
    <n v="44.8598"/>
    <n v="1"/>
    <n v="0.12290356164383562"/>
    <x v="44"/>
    <n v="44.8598"/>
    <n v="1"/>
  </r>
  <r>
    <x v="4644"/>
    <n v="41630129"/>
    <s v="STEAK SHOP"/>
    <s v="04163012940316"/>
    <s v="(66) 0830909136"/>
    <s v="835081"/>
    <x v="8"/>
    <m/>
    <m/>
    <n v="0"/>
    <n v="44.8598"/>
    <n v="1"/>
    <n v="0.12290356164383562"/>
    <x v="44"/>
    <n v="44.8598"/>
    <n v="1"/>
  </r>
  <r>
    <x v="4645"/>
    <n v="6054783"/>
    <s v="THAI FOOD"/>
    <s v="0605478384306"/>
    <s v="(66) 0819928912"/>
    <s v="835081"/>
    <x v="8"/>
    <m/>
    <m/>
    <n v="0"/>
    <n v="44.8598"/>
    <n v="1"/>
    <n v="0.12290356164383562"/>
    <x v="44"/>
    <n v="44.8598"/>
    <n v="1"/>
  </r>
  <r>
    <x v="4646"/>
    <n v="41018037"/>
    <s v="SMALL RETAIL SHOP/STALL"/>
    <s v="4101803720101"/>
    <s v="(66) 0910716475"/>
    <s v="835081"/>
    <x v="8"/>
    <m/>
    <m/>
    <n v="0"/>
    <n v="44.8598"/>
    <n v="1"/>
    <n v="0.12290356164383562"/>
    <x v="44"/>
    <n v="44.8598"/>
    <n v="1"/>
  </r>
  <r>
    <x v="4647"/>
    <n v="56300676"/>
    <s v="OTHER NON-FOOD SHOP"/>
    <s v="5630067660230"/>
    <s v="(66) 0864617688"/>
    <s v="835081"/>
    <x v="8"/>
    <m/>
    <m/>
    <n v="0"/>
    <n v="44.8598"/>
    <n v="1"/>
    <n v="0.12290356164383562"/>
    <x v="44"/>
    <n v="44.8598"/>
    <n v="1"/>
  </r>
  <r>
    <x v="4648"/>
    <n v="6730421"/>
    <s v="SMALL RETAIL SHOP/STALL"/>
    <s v="00673042180101"/>
    <s v="(66) 0898525188"/>
    <s v="835081"/>
    <x v="8"/>
    <m/>
    <m/>
    <n v="0"/>
    <n v="44.8598"/>
    <n v="1"/>
    <n v="0.12290356164383562"/>
    <x v="44"/>
    <n v="44.8598"/>
    <n v="1"/>
  </r>
  <r>
    <x v="4649"/>
    <n v="6107351"/>
    <s v="NOODLE FOOD KIOSK"/>
    <s v="0610735111320"/>
    <m/>
    <s v="835081"/>
    <x v="8"/>
    <m/>
    <m/>
    <n v="0"/>
    <n v="44.8598"/>
    <n v="1"/>
    <n v="0.12290356164383562"/>
    <x v="44"/>
    <n v="44.8598"/>
    <n v="1"/>
  </r>
  <r>
    <x v="4650"/>
    <n v="6809266"/>
    <s v="Self-Regist: End-User"/>
    <s v="00680926640797"/>
    <s v="(66) 0613108720"/>
    <s v="835081"/>
    <x v="8"/>
    <m/>
    <m/>
    <n v="0"/>
    <n v="44.8598"/>
    <n v="1"/>
    <n v="0.12290356164383562"/>
    <x v="44"/>
    <n v="44.8598"/>
    <n v="1"/>
  </r>
  <r>
    <x v="4651"/>
    <n v="6775236"/>
    <s v="NON-PROFESSIONAL USER"/>
    <s v="00677523690706"/>
    <s v="(66) 0660612083"/>
    <s v="835081"/>
    <x v="8"/>
    <m/>
    <m/>
    <n v="0"/>
    <n v="44.8598"/>
    <n v="1"/>
    <n v="0.12290356164383562"/>
    <x v="44"/>
    <n v="44.8598"/>
    <n v="1"/>
  </r>
  <r>
    <x v="4652"/>
    <n v="41632553"/>
    <s v="OTHER FOOD KIOSK"/>
    <s v="04163255380331"/>
    <s v="(66) 0936924244"/>
    <s v="835081"/>
    <x v="8"/>
    <m/>
    <m/>
    <n v="0"/>
    <n v="44.8598"/>
    <n v="1"/>
    <n v="0.12290356164383562"/>
    <x v="44"/>
    <n v="44.8598"/>
    <n v="1"/>
  </r>
  <r>
    <x v="4653"/>
    <n v="11113312"/>
    <s v="NOODLE FOOD SHOP"/>
    <s v="1111331200319"/>
    <m/>
    <s v="835081"/>
    <x v="8"/>
    <m/>
    <m/>
    <n v="0"/>
    <n v="44.8598"/>
    <n v="1"/>
    <n v="0.12290356164383562"/>
    <x v="44"/>
    <n v="44.8598"/>
    <n v="1"/>
  </r>
  <r>
    <x v="4654"/>
    <n v="6015974"/>
    <s v="SMALL RETAIL SHOP/STALL"/>
    <s v="0601597471101"/>
    <s v="(66) 0882691698"/>
    <s v="835081"/>
    <x v="8"/>
    <m/>
    <m/>
    <n v="0"/>
    <n v="44.8598"/>
    <n v="1"/>
    <n v="0.12290356164383562"/>
    <x v="44"/>
    <n v="44.8598"/>
    <n v="1"/>
  </r>
  <r>
    <x v="4655"/>
    <n v="6175374"/>
    <s v="SMALL RETAIL SHOP/STALL"/>
    <s v="0617537490101"/>
    <s v="(66) 0820364393"/>
    <s v="835081"/>
    <x v="8"/>
    <m/>
    <m/>
    <n v="0"/>
    <n v="44.8598"/>
    <n v="1"/>
    <n v="0.12290356164383562"/>
    <x v="44"/>
    <n v="44.8598"/>
    <n v="1"/>
  </r>
  <r>
    <x v="4656"/>
    <n v="6755527"/>
    <s v="NON-PROFESSIONAL USER"/>
    <s v="00675552790706"/>
    <s v="(66) 0813660156"/>
    <s v="835081"/>
    <x v="8"/>
    <m/>
    <m/>
    <n v="0"/>
    <n v="44.8598"/>
    <n v="1"/>
    <n v="0.12290356164383562"/>
    <x v="44"/>
    <n v="44.8598"/>
    <n v="1"/>
  </r>
  <r>
    <x v="4657"/>
    <n v="6728074"/>
    <s v="OTHER STREET FOOD SHOP"/>
    <s v="00672807430328"/>
    <s v="(66) 0821830155"/>
    <s v="835081"/>
    <x v="8"/>
    <m/>
    <m/>
    <n v="0"/>
    <n v="44.8598"/>
    <n v="1"/>
    <n v="0.12290356164383562"/>
    <x v="44"/>
    <n v="44.8598"/>
    <n v="1"/>
  </r>
  <r>
    <x v="4658"/>
    <n v="34567817"/>
    <s v="Self-Regist: End-User"/>
    <s v="03456781720797"/>
    <s v="(66) 0956797021"/>
    <s v="835081"/>
    <x v="8"/>
    <m/>
    <m/>
    <n v="0"/>
    <n v="44.8598"/>
    <n v="1"/>
    <n v="0.12290356164383562"/>
    <x v="44"/>
    <n v="44.8598"/>
    <n v="1"/>
  </r>
  <r>
    <x v="4659"/>
    <n v="87055674"/>
    <s v="Self-Regist: End-User"/>
    <s v="08705567480797"/>
    <s v="(66) 0638122952"/>
    <s v="835081"/>
    <x v="8"/>
    <m/>
    <m/>
    <n v="0"/>
    <n v="44.8598"/>
    <n v="1"/>
    <n v="0.12290356164383562"/>
    <x v="44"/>
    <n v="44.8598"/>
    <n v="1"/>
  </r>
  <r>
    <x v="4660"/>
    <n v="23823862"/>
    <s v="Self-Regist: End-User"/>
    <s v="02382386240797"/>
    <s v="(66) 0644236684"/>
    <s v="835081"/>
    <x v="8"/>
    <m/>
    <m/>
    <n v="0"/>
    <n v="44.8598"/>
    <n v="1"/>
    <n v="0.12290356164383562"/>
    <x v="44"/>
    <n v="44.8598"/>
    <n v="1"/>
  </r>
  <r>
    <x v="4661"/>
    <n v="6798188"/>
    <s v="Self-Regist: End-User"/>
    <s v="00679818870797"/>
    <s v="(66) 0801354691"/>
    <s v="835081"/>
    <x v="8"/>
    <m/>
    <m/>
    <n v="0"/>
    <n v="44.8598"/>
    <n v="1"/>
    <n v="0.12290356164383562"/>
    <x v="44"/>
    <n v="44.8598"/>
    <n v="1"/>
  </r>
  <r>
    <x v="4662"/>
    <n v="6605856"/>
    <s v="NON-PROFESSIONAL USER"/>
    <s v="0660585631706"/>
    <s v="(66) 0827599291"/>
    <s v="835081"/>
    <x v="8"/>
    <m/>
    <m/>
    <n v="0"/>
    <n v="44.8598"/>
    <n v="1"/>
    <n v="0.12290356164383562"/>
    <x v="44"/>
    <n v="44.8598"/>
    <n v="1"/>
  </r>
  <r>
    <x v="4663"/>
    <n v="6802344"/>
    <s v="Self-Regist: End-User"/>
    <s v="00680234480797"/>
    <s v="(66) 0861943594"/>
    <s v="835081"/>
    <x v="8"/>
    <m/>
    <m/>
    <n v="0"/>
    <n v="44.8598"/>
    <n v="1"/>
    <n v="0.12290356164383562"/>
    <x v="44"/>
    <n v="44.8598"/>
    <n v="1"/>
  </r>
  <r>
    <x v="1052"/>
    <n v="6773998"/>
    <s v="NON-PROFESSIONAL USER"/>
    <s v="00677399870706"/>
    <s v="(66) 0918524645"/>
    <s v="835081"/>
    <x v="8"/>
    <m/>
    <m/>
    <n v="0"/>
    <n v="44.8598"/>
    <n v="1"/>
    <n v="0.12290356164383562"/>
    <x v="44"/>
    <n v="44.8598"/>
    <n v="1"/>
  </r>
  <r>
    <x v="4664"/>
    <n v="6804044"/>
    <s v="Self-Regist: End-User"/>
    <s v="00680404450797"/>
    <s v="(66) 0626463664"/>
    <s v="835081"/>
    <x v="8"/>
    <m/>
    <m/>
    <n v="0"/>
    <n v="44.8598"/>
    <n v="1"/>
    <n v="0.12290356164383562"/>
    <x v="44"/>
    <n v="44.8598"/>
    <n v="1"/>
  </r>
  <r>
    <x v="4665"/>
    <n v="6723602"/>
    <s v="NON-PROFESSIONAL USER"/>
    <s v="00672360220706"/>
    <s v="(66) 0999653955"/>
    <s v="835081"/>
    <x v="8"/>
    <m/>
    <m/>
    <n v="0"/>
    <n v="44.8598"/>
    <n v="1"/>
    <n v="0.12290356164383562"/>
    <x v="44"/>
    <n v="44.8598"/>
    <n v="1"/>
  </r>
  <r>
    <x v="4666"/>
    <n v="6787086"/>
    <s v="NON-PROFESSIONAL USER"/>
    <s v="00678708650706"/>
    <s v="(66) 0993811655"/>
    <s v="835081"/>
    <x v="8"/>
    <m/>
    <m/>
    <n v="0"/>
    <n v="44.8598"/>
    <n v="1"/>
    <n v="0.12290356164383562"/>
    <x v="44"/>
    <n v="44.8598"/>
    <n v="1"/>
  </r>
  <r>
    <x v="4667"/>
    <n v="6800833"/>
    <s v="Self-Regist: End-User"/>
    <s v="00680083330797"/>
    <s v="(66) 0998859065"/>
    <s v="835081"/>
    <x v="8"/>
    <m/>
    <m/>
    <n v="0"/>
    <n v="44.8598"/>
    <n v="1"/>
    <n v="0.12290356164383562"/>
    <x v="44"/>
    <n v="44.8598"/>
    <n v="1"/>
  </r>
  <r>
    <x v="4668"/>
    <n v="6802703"/>
    <s v="Self-Regist: End-User"/>
    <s v="00680270390797"/>
    <s v="(66) 0652852015"/>
    <s v="835081"/>
    <x v="8"/>
    <m/>
    <m/>
    <n v="0"/>
    <n v="44.8598"/>
    <n v="1"/>
    <n v="0.12290356164383562"/>
    <x v="44"/>
    <n v="44.8598"/>
    <n v="1"/>
  </r>
  <r>
    <x v="4669"/>
    <n v="87044200"/>
    <s v="NON-PROFESSIONAL USER"/>
    <s v="08704420060706"/>
    <s v="(66) 0917841573"/>
    <s v="835081"/>
    <x v="8"/>
    <m/>
    <m/>
    <n v="0"/>
    <n v="44.8598"/>
    <n v="1"/>
    <n v="0.12290356164383562"/>
    <x v="44"/>
    <n v="44.8598"/>
    <n v="1"/>
  </r>
  <r>
    <x v="4670"/>
    <n v="3694478"/>
    <s v="NON-PROFESSIONAL USER"/>
    <s v="00369447830706"/>
    <s v="(66) 0985642295"/>
    <s v="835081"/>
    <x v="8"/>
    <m/>
    <m/>
    <n v="0"/>
    <n v="44.8598"/>
    <n v="1"/>
    <n v="0.12290356164383562"/>
    <x v="44"/>
    <n v="44.8598"/>
    <n v="1"/>
  </r>
  <r>
    <x v="4671"/>
    <n v="6719784"/>
    <s v="NON-PROFESSIONAL USER"/>
    <s v="0671978480706"/>
    <s v="(66) 0850324717"/>
    <s v="835081"/>
    <x v="8"/>
    <m/>
    <m/>
    <n v="0"/>
    <n v="44.8598"/>
    <n v="1"/>
    <n v="0.12290356164383562"/>
    <x v="44"/>
    <n v="44.8598"/>
    <n v="1"/>
  </r>
  <r>
    <x v="4672"/>
    <n v="6766787"/>
    <s v="Self-Regist: End-User"/>
    <s v="00676678710797"/>
    <s v="(66) 0659919892"/>
    <s v="835081"/>
    <x v="8"/>
    <m/>
    <m/>
    <n v="0"/>
    <n v="44.8598"/>
    <n v="1"/>
    <n v="0.12290356164383562"/>
    <x v="44"/>
    <n v="44.8598"/>
    <n v="1"/>
  </r>
  <r>
    <x v="4673"/>
    <n v="111029903"/>
    <s v="SMALL RETAIL SHOP/STALL"/>
    <s v="11102990310101"/>
    <s v="(66) 0624567997"/>
    <s v="835081"/>
    <x v="8"/>
    <m/>
    <m/>
    <n v="0"/>
    <n v="44.8598"/>
    <n v="1"/>
    <n v="0.12290356164383562"/>
    <x v="44"/>
    <n v="44.8598"/>
    <n v="1"/>
  </r>
  <r>
    <x v="4674"/>
    <n v="6060119"/>
    <s v="SMALL RETAIL SHOP/STALL"/>
    <s v="0606011912101"/>
    <s v="(66) 0903310919"/>
    <s v="835081"/>
    <x v="8"/>
    <m/>
    <m/>
    <n v="0"/>
    <n v="44.8598"/>
    <n v="1"/>
    <n v="0.12290356164383562"/>
    <x v="44"/>
    <n v="44.8598"/>
    <n v="1"/>
  </r>
  <r>
    <x v="4675"/>
    <n v="6780776"/>
    <s v="Self-Regist: End-User"/>
    <s v="00678077650797"/>
    <s v="(66) 0949879041"/>
    <s v="835081"/>
    <x v="8"/>
    <m/>
    <m/>
    <n v="0"/>
    <n v="44.8598"/>
    <n v="1"/>
    <n v="0.12290356164383562"/>
    <x v="44"/>
    <n v="44.8598"/>
    <n v="1"/>
  </r>
  <r>
    <x v="4676"/>
    <n v="6177295"/>
    <s v="PORK PAN/BARBECUE/SUKI"/>
    <s v="00617729571317"/>
    <s v="(66) 0986542892"/>
    <s v="835081"/>
    <x v="8"/>
    <m/>
    <m/>
    <n v="0"/>
    <n v="44.8598"/>
    <n v="1"/>
    <n v="0.12290356164383562"/>
    <x v="44"/>
    <n v="44.8598"/>
    <n v="1"/>
  </r>
  <r>
    <x v="4677"/>
    <n v="6781211"/>
    <s v="NON-PROFESSIONAL USER"/>
    <s v="00678121120706"/>
    <s v="(66) 0946125612"/>
    <s v="835081"/>
    <x v="8"/>
    <m/>
    <m/>
    <n v="0"/>
    <n v="44.8598"/>
    <n v="1"/>
    <n v="0.12290356164383562"/>
    <x v="44"/>
    <n v="44.8598"/>
    <n v="1"/>
  </r>
  <r>
    <x v="4678"/>
    <n v="50522698"/>
    <s v="NON-PROFESSIONAL USER"/>
    <s v="05052269880706"/>
    <s v="(66) 0979205070"/>
    <s v="835081"/>
    <x v="8"/>
    <m/>
    <m/>
    <n v="0"/>
    <n v="44.8598"/>
    <n v="1"/>
    <n v="0.12290356164383562"/>
    <x v="44"/>
    <n v="44.8598"/>
    <n v="1"/>
  </r>
  <r>
    <x v="4679"/>
    <n v="41611170"/>
    <s v="THAI FOOD"/>
    <s v="04161117021306"/>
    <s v="(66) 0961591446"/>
    <s v="835081"/>
    <x v="8"/>
    <m/>
    <m/>
    <n v="0"/>
    <n v="44.8598"/>
    <n v="1"/>
    <n v="0.12290356164383562"/>
    <x v="44"/>
    <n v="44.8598"/>
    <n v="1"/>
  </r>
  <r>
    <x v="4680"/>
    <n v="6773750"/>
    <s v="MAKRO STAFF"/>
    <s v="00677375010701"/>
    <s v="(66) 0955187181"/>
    <s v="835081"/>
    <x v="8"/>
    <m/>
    <m/>
    <n v="0"/>
    <n v="44.8598"/>
    <n v="1"/>
    <n v="0.12290356164383562"/>
    <x v="44"/>
    <n v="44.8598"/>
    <n v="1"/>
  </r>
  <r>
    <x v="4681"/>
    <n v="500237445"/>
    <s v="Self-Regist: End-User"/>
    <s v="50023744580797"/>
    <s v="(66) 0844822442"/>
    <s v="835081"/>
    <x v="8"/>
    <m/>
    <m/>
    <n v="0"/>
    <n v="44.8598"/>
    <n v="1"/>
    <n v="0.12290356164383562"/>
    <x v="44"/>
    <n v="44.8598"/>
    <n v="1"/>
  </r>
  <r>
    <x v="2401"/>
    <n v="6788623"/>
    <s v="Self-Regist: End-User"/>
    <s v="00678862380797"/>
    <s v="(66) 0610906544"/>
    <s v="835081"/>
    <x v="8"/>
    <m/>
    <m/>
    <n v="0"/>
    <n v="44.8598"/>
    <n v="1"/>
    <n v="0.12290356164383562"/>
    <x v="44"/>
    <n v="44.8598"/>
    <n v="1"/>
  </r>
  <r>
    <x v="4682"/>
    <n v="8940805"/>
    <s v="COFFEE/DRINKS/SNACK/BAKERY SHOP"/>
    <s v="00894080570322"/>
    <s v="(66) 0898507865"/>
    <s v="835081"/>
    <x v="8"/>
    <m/>
    <m/>
    <n v="0"/>
    <n v="44.8598"/>
    <n v="1"/>
    <n v="0.12290356164383562"/>
    <x v="44"/>
    <n v="44.8598"/>
    <n v="1"/>
  </r>
  <r>
    <x v="4683"/>
    <n v="41647180"/>
    <s v="NON-PROFESSIONAL USER"/>
    <s v="04164718060706"/>
    <s v="(66) 0610254116"/>
    <s v="835081"/>
    <x v="8"/>
    <m/>
    <m/>
    <n v="0"/>
    <n v="44.8598"/>
    <n v="1"/>
    <n v="0.12290356164383562"/>
    <x v="44"/>
    <n v="44.8598"/>
    <n v="1"/>
  </r>
  <r>
    <x v="4684"/>
    <n v="41628567"/>
    <s v="SMALL RETAIL SHOP/STALL"/>
    <s v="04162856790101"/>
    <s v="(66) 0946353419"/>
    <s v="835081"/>
    <x v="8"/>
    <m/>
    <m/>
    <n v="0"/>
    <n v="44.8598"/>
    <n v="1"/>
    <n v="0.12290356164383562"/>
    <x v="44"/>
    <n v="44.8598"/>
    <n v="1"/>
  </r>
  <r>
    <x v="4685"/>
    <n v="6800552"/>
    <s v="Self-Regist: End-User"/>
    <s v="00680055240797"/>
    <s v="(66) 0650244691"/>
    <s v="835081"/>
    <x v="8"/>
    <m/>
    <m/>
    <n v="0"/>
    <n v="44.8598"/>
    <n v="1"/>
    <n v="0.12290356164383562"/>
    <x v="44"/>
    <n v="44.8598"/>
    <n v="1"/>
  </r>
  <r>
    <x v="4686"/>
    <n v="6787124"/>
    <s v="NON-PROFESSIONAL USER"/>
    <s v="00678712420706"/>
    <s v="(66) 0840455877"/>
    <s v="835081"/>
    <x v="8"/>
    <m/>
    <m/>
    <n v="0"/>
    <n v="44.8598"/>
    <n v="1"/>
    <n v="0.12290356164383562"/>
    <x v="44"/>
    <n v="44.8598"/>
    <n v="1"/>
  </r>
  <r>
    <x v="4687"/>
    <n v="6777737"/>
    <s v="NON-PROFESSIONAL USER"/>
    <s v="00677773750706"/>
    <s v="(66) 0993842786"/>
    <s v="835081"/>
    <x v="8"/>
    <m/>
    <m/>
    <n v="0"/>
    <n v="44.8598"/>
    <n v="1"/>
    <n v="0.12290356164383562"/>
    <x v="44"/>
    <n v="44.8598"/>
    <n v="1"/>
  </r>
  <r>
    <x v="4688"/>
    <n v="3808306"/>
    <s v="Self-Regist: End-User"/>
    <s v="00380830670797"/>
    <s v="(66) 0838601968"/>
    <s v="835081"/>
    <x v="8"/>
    <m/>
    <m/>
    <n v="0"/>
    <n v="44.8598"/>
    <n v="1"/>
    <n v="0.12290356164383562"/>
    <x v="44"/>
    <n v="44.8598"/>
    <n v="1"/>
  </r>
  <r>
    <x v="4689"/>
    <n v="50023359"/>
    <s v="NON-PROFESSIONAL USER"/>
    <s v="5002335910706"/>
    <s v="(66) 0866581910"/>
    <s v="835081"/>
    <x v="8"/>
    <m/>
    <m/>
    <n v="0"/>
    <n v="44.8598"/>
    <n v="1"/>
    <n v="0.12290356164383562"/>
    <x v="44"/>
    <n v="44.8598"/>
    <n v="1"/>
  </r>
  <r>
    <x v="4690"/>
    <n v="112001551"/>
    <s v="NON-PROFESSIONAL USER"/>
    <s v="11200155180706"/>
    <s v="(66) 0818494865"/>
    <s v="835081"/>
    <x v="8"/>
    <m/>
    <m/>
    <n v="0"/>
    <n v="44.8598"/>
    <n v="1"/>
    <n v="0.12290356164383562"/>
    <x v="44"/>
    <n v="44.8598"/>
    <n v="1"/>
  </r>
  <r>
    <x v="4691"/>
    <n v="34569381"/>
    <s v="Self-Regist: End-User"/>
    <s v="03456938111797"/>
    <s v="(66) 0892618624"/>
    <s v="835081"/>
    <x v="8"/>
    <m/>
    <m/>
    <n v="0"/>
    <n v="44.8598"/>
    <n v="1"/>
    <n v="0.12290356164383562"/>
    <x v="44"/>
    <n v="44.8598"/>
    <n v="1"/>
  </r>
  <r>
    <x v="4692"/>
    <n v="34533894"/>
    <s v="SMALL RETAIL SHOP/STALL"/>
    <s v="03453389420101"/>
    <s v="(66) 0899527437"/>
    <s v="835081"/>
    <x v="8"/>
    <m/>
    <m/>
    <n v="0"/>
    <n v="44.8598"/>
    <n v="1"/>
    <n v="0.12290356164383562"/>
    <x v="44"/>
    <n v="44.8598"/>
    <n v="1"/>
  </r>
  <r>
    <x v="4693"/>
    <n v="41653786"/>
    <s v="Self-Regist: End-User"/>
    <s v="04165378640797"/>
    <s v="(66) 0992719327"/>
    <s v="835081"/>
    <x v="8"/>
    <m/>
    <m/>
    <n v="0"/>
    <n v="44.8598"/>
    <n v="1"/>
    <n v="0.12290356164383562"/>
    <x v="44"/>
    <n v="44.8598"/>
    <n v="1"/>
  </r>
  <r>
    <x v="4694"/>
    <n v="6777521"/>
    <s v="NON-PROFESSIONAL USER"/>
    <s v="00677752160706"/>
    <s v="(66) 0802103126"/>
    <s v="835081"/>
    <x v="8"/>
    <m/>
    <m/>
    <n v="0"/>
    <n v="44.8598"/>
    <n v="1"/>
    <n v="0.12290356164383562"/>
    <x v="44"/>
    <n v="44.8598"/>
    <n v="1"/>
  </r>
  <r>
    <x v="4695"/>
    <n v="6074454"/>
    <s v="SMALL RETAIL SHOP/STALL"/>
    <s v="0607445495101"/>
    <s v="(66) 0822283955"/>
    <s v="835081"/>
    <x v="8"/>
    <m/>
    <m/>
    <n v="0"/>
    <n v="44.8598"/>
    <n v="1"/>
    <n v="0.12290356164383562"/>
    <x v="44"/>
    <n v="44.8598"/>
    <n v="1"/>
  </r>
  <r>
    <x v="4696"/>
    <n v="41631167"/>
    <s v="NON-PROFESSIONAL USER"/>
    <s v="04163116790706"/>
    <s v="(66) 0852327437"/>
    <s v="835081"/>
    <x v="8"/>
    <m/>
    <m/>
    <n v="0"/>
    <n v="44.8598"/>
    <n v="1"/>
    <n v="0.12290356164383562"/>
    <x v="44"/>
    <n v="44.8598"/>
    <n v="1"/>
  </r>
  <r>
    <x v="4697"/>
    <n v="17245065"/>
    <s v="NON-PROFESSIONAL USER"/>
    <s v="1724506511706"/>
    <s v="(66) 0836162369"/>
    <s v="835081"/>
    <x v="8"/>
    <m/>
    <m/>
    <n v="0"/>
    <n v="44.8598"/>
    <n v="1"/>
    <n v="0.12290356164383562"/>
    <x v="44"/>
    <n v="44.8598"/>
    <n v="1"/>
  </r>
  <r>
    <x v="4698"/>
    <n v="6793636"/>
    <s v="Self-Regist: End-User"/>
    <s v="00679363690797"/>
    <s v="(66) 0807929644"/>
    <s v="835081"/>
    <x v="8"/>
    <m/>
    <m/>
    <n v="0"/>
    <n v="44.8598"/>
    <n v="1"/>
    <n v="0.12290356164383562"/>
    <x v="44"/>
    <n v="44.8598"/>
    <n v="1"/>
  </r>
  <r>
    <x v="4699"/>
    <n v="6119250"/>
    <s v="SMALL RETAIL SHOP/STALL"/>
    <s v="0611925011101"/>
    <s v="(66) 0819276807"/>
    <s v="835081"/>
    <x v="8"/>
    <m/>
    <m/>
    <n v="0"/>
    <n v="44.8598"/>
    <n v="1"/>
    <n v="0.12290356164383562"/>
    <x v="44"/>
    <n v="44.8598"/>
    <n v="1"/>
  </r>
  <r>
    <x v="4700"/>
    <n v="6723898"/>
    <s v="THAI FOOD"/>
    <s v="00672389800306"/>
    <s v="(66) 0620455777"/>
    <s v="835081"/>
    <x v="8"/>
    <m/>
    <m/>
    <n v="0"/>
    <n v="44.8598"/>
    <n v="1"/>
    <n v="0.12290356164383562"/>
    <x v="44"/>
    <n v="44.8598"/>
    <n v="1"/>
  </r>
  <r>
    <x v="4701"/>
    <n v="6765932"/>
    <s v="OTHER FOOD KIOSK"/>
    <s v="00676593251331"/>
    <s v="(66) 0829186457"/>
    <s v="835081"/>
    <x v="8"/>
    <m/>
    <m/>
    <n v="0"/>
    <n v="44.8598"/>
    <n v="1"/>
    <n v="0.12290356164383562"/>
    <x v="44"/>
    <n v="44.8598"/>
    <n v="1"/>
  </r>
  <r>
    <x v="382"/>
    <n v="50533233"/>
    <s v="PORK PAN/BARBECUE/SUKI"/>
    <s v="05053323360317"/>
    <s v="(66) 0614583891"/>
    <s v="835081"/>
    <x v="8"/>
    <m/>
    <m/>
    <n v="0"/>
    <n v="44.8598"/>
    <n v="1"/>
    <n v="0.12290356164383562"/>
    <x v="44"/>
    <n v="44.8598"/>
    <n v="1"/>
  </r>
  <r>
    <x v="4702"/>
    <n v="6791809"/>
    <s v="NON-PROFESSIONAL USER"/>
    <s v="00679180940706"/>
    <s v="(66) 0951373399"/>
    <s v="835081"/>
    <x v="8"/>
    <m/>
    <m/>
    <n v="0"/>
    <n v="44.8598"/>
    <n v="1"/>
    <n v="0.12290356164383562"/>
    <x v="44"/>
    <n v="44.8598"/>
    <n v="1"/>
  </r>
  <r>
    <x v="4703"/>
    <n v="6782660"/>
    <s v="NON-PROFESSIONAL USER"/>
    <s v="00678266010706"/>
    <s v="(66) 0983027319"/>
    <s v="835081"/>
    <x v="8"/>
    <m/>
    <m/>
    <n v="0"/>
    <n v="44.8598"/>
    <n v="1"/>
    <n v="0.12290356164383562"/>
    <x v="44"/>
    <n v="44.8598"/>
    <n v="1"/>
  </r>
  <r>
    <x v="4704"/>
    <n v="23057678"/>
    <s v="SMALL RETAIL SHOP/STALL"/>
    <s v="2305767880101"/>
    <s v="(66) 0956973619"/>
    <s v="835081"/>
    <x v="8"/>
    <m/>
    <m/>
    <n v="0"/>
    <n v="44.8598"/>
    <n v="1"/>
    <n v="0.12290356164383562"/>
    <x v="44"/>
    <n v="44.8598"/>
    <n v="1"/>
  </r>
  <r>
    <x v="4705"/>
    <n v="50515619"/>
    <s v="NON-PROFESSIONAL USER"/>
    <s v="05051561910706"/>
    <s v="(66) 0835725073"/>
    <s v="835081"/>
    <x v="8"/>
    <m/>
    <m/>
    <n v="0"/>
    <n v="44.8598"/>
    <n v="1"/>
    <n v="0.12290356164383562"/>
    <x v="44"/>
    <n v="44.8598"/>
    <n v="1"/>
  </r>
  <r>
    <x v="4706"/>
    <n v="6742729"/>
    <s v="Self-Regist: End-User"/>
    <s v="00674272900797"/>
    <s v="(66) 0958051813"/>
    <s v="835081"/>
    <x v="8"/>
    <m/>
    <m/>
    <n v="0"/>
    <n v="44.8598"/>
    <n v="1"/>
    <n v="0.12290356164383562"/>
    <x v="44"/>
    <n v="44.8598"/>
    <n v="1"/>
  </r>
  <r>
    <x v="4707"/>
    <n v="6796581"/>
    <s v="Self-Regist: End-User"/>
    <s v="00679658150797"/>
    <s v="(66) 0817849011"/>
    <s v="835081"/>
    <x v="8"/>
    <m/>
    <m/>
    <n v="0"/>
    <n v="44.8598"/>
    <n v="1"/>
    <n v="0.12290356164383562"/>
    <x v="44"/>
    <n v="44.8598"/>
    <n v="1"/>
  </r>
  <r>
    <x v="3260"/>
    <n v="6137772"/>
    <s v="OTHER NON-FOOD SHOP"/>
    <s v="0613777291230"/>
    <s v="(66) 0810222700"/>
    <s v="835081"/>
    <x v="8"/>
    <m/>
    <m/>
    <n v="0"/>
    <n v="44.8598"/>
    <n v="1"/>
    <n v="0.12290356164383562"/>
    <x v="44"/>
    <n v="44.8598"/>
    <n v="1"/>
  </r>
  <r>
    <x v="4708"/>
    <n v="50025834"/>
    <s v="NON-PROFESSIONAL USER"/>
    <s v="5002583440706"/>
    <s v="(66) 0896340425"/>
    <s v="835081"/>
    <x v="8"/>
    <m/>
    <m/>
    <n v="0"/>
    <n v="44.8598"/>
    <n v="1"/>
    <n v="0.12290356164383562"/>
    <x v="44"/>
    <n v="44.8598"/>
    <n v="1"/>
  </r>
  <r>
    <x v="4709"/>
    <n v="34548975"/>
    <s v="NON-PROFESSIONAL USER"/>
    <s v="03454897560706"/>
    <s v="(66) 0918575026"/>
    <s v="835081"/>
    <x v="8"/>
    <m/>
    <m/>
    <n v="0"/>
    <n v="44.8598"/>
    <n v="1"/>
    <n v="0.12290356164383562"/>
    <x v="44"/>
    <n v="44.8598"/>
    <n v="1"/>
  </r>
  <r>
    <x v="4710"/>
    <n v="15908681"/>
    <s v="NON-PROFESSIONAL USER"/>
    <s v="01590868190706"/>
    <s v="(66) 0955516351"/>
    <s v="835081"/>
    <x v="8"/>
    <m/>
    <m/>
    <n v="0"/>
    <n v="44.8598"/>
    <n v="1"/>
    <n v="0.12290356164383562"/>
    <x v="44"/>
    <n v="44.8598"/>
    <n v="1"/>
  </r>
  <r>
    <x v="4711"/>
    <n v="6801248"/>
    <s v="Self-Regist: End-User"/>
    <s v="00680124890797"/>
    <s v="(66) 0992941664"/>
    <s v="835081"/>
    <x v="8"/>
    <m/>
    <m/>
    <n v="0"/>
    <n v="44.8598"/>
    <n v="1"/>
    <n v="0.12290356164383562"/>
    <x v="44"/>
    <n v="44.8598"/>
    <n v="1"/>
  </r>
  <r>
    <x v="4712"/>
    <n v="6812925"/>
    <s v="Self-Regist: End-User"/>
    <s v="00681292570797"/>
    <s v="(66) 0826294283"/>
    <s v="835081"/>
    <x v="8"/>
    <m/>
    <m/>
    <n v="0"/>
    <n v="44.8598"/>
    <n v="1"/>
    <n v="0.12290356164383562"/>
    <x v="44"/>
    <n v="44.8598"/>
    <n v="1"/>
  </r>
  <r>
    <x v="4713"/>
    <n v="34561774"/>
    <s v="Self-Regist: End-User"/>
    <s v="03456177490797"/>
    <s v="(66) 0836121389"/>
    <s v="835081"/>
    <x v="8"/>
    <m/>
    <m/>
    <n v="0"/>
    <n v="44.8598"/>
    <n v="1"/>
    <n v="0.12290356164383562"/>
    <x v="44"/>
    <n v="44.8598"/>
    <n v="1"/>
  </r>
  <r>
    <x v="4714"/>
    <n v="6782955"/>
    <s v="Self-Regist: End-User"/>
    <s v="00678295550797"/>
    <s v="(66) 0627269336"/>
    <s v="835081"/>
    <x v="8"/>
    <m/>
    <m/>
    <n v="0"/>
    <n v="44.8598"/>
    <n v="1"/>
    <n v="0.12290356164383562"/>
    <x v="44"/>
    <n v="44.8598"/>
    <n v="1"/>
  </r>
  <r>
    <x v="4715"/>
    <n v="6175779"/>
    <s v="NON-PROFESSIONAL USER"/>
    <s v="0617577900706"/>
    <s v="(66) 0852223748"/>
    <s v="835081"/>
    <x v="8"/>
    <m/>
    <m/>
    <n v="0"/>
    <n v="44.8598"/>
    <n v="1"/>
    <n v="0.12290356164383562"/>
    <x v="44"/>
    <n v="44.8598"/>
    <n v="1"/>
  </r>
  <r>
    <x v="4716"/>
    <n v="50539294"/>
    <s v="Self-Regist: End-User"/>
    <s v="05053929430797"/>
    <s v="(66) 0925599468"/>
    <s v="835081"/>
    <x v="8"/>
    <m/>
    <m/>
    <n v="0"/>
    <n v="44.8598"/>
    <n v="1"/>
    <n v="0.12290356164383562"/>
    <x v="44"/>
    <n v="44.8598"/>
    <n v="1"/>
  </r>
  <r>
    <x v="4717"/>
    <n v="50544033"/>
    <s v="Self-Regist: End-User"/>
    <s v="05054403390797"/>
    <s v="(66) 0614673105"/>
    <s v="835081"/>
    <x v="8"/>
    <m/>
    <m/>
    <n v="0"/>
    <n v="44.8598"/>
    <n v="1"/>
    <n v="0.12290356164383562"/>
    <x v="44"/>
    <n v="44.8598"/>
    <n v="1"/>
  </r>
  <r>
    <x v="4718"/>
    <n v="6776897"/>
    <s v="NON-PROFESSIONAL USER"/>
    <s v="00677689760706"/>
    <s v="(66) 0902797527"/>
    <s v="835081"/>
    <x v="8"/>
    <m/>
    <m/>
    <n v="0"/>
    <n v="44.8598"/>
    <n v="1"/>
    <n v="0.12290356164383562"/>
    <x v="44"/>
    <n v="44.8598"/>
    <n v="1"/>
  </r>
  <r>
    <x v="4719"/>
    <n v="6780892"/>
    <s v="NON-PROFESSIONAL USER"/>
    <s v="00678089260706"/>
    <s v="(66) 0811625032"/>
    <s v="835081"/>
    <x v="8"/>
    <m/>
    <m/>
    <n v="0"/>
    <n v="44.8598"/>
    <n v="1"/>
    <n v="0.12290356164383562"/>
    <x v="44"/>
    <n v="44.8598"/>
    <n v="1"/>
  </r>
  <r>
    <x v="4720"/>
    <n v="41618024"/>
    <s v="COFFEE/DRINKS/SNACK/BAKERY SHOP"/>
    <s v="04161802470322"/>
    <s v="(66) 0815699169"/>
    <s v="835081"/>
    <x v="8"/>
    <m/>
    <m/>
    <n v="0"/>
    <n v="44.8598"/>
    <n v="1"/>
    <n v="0.12290356164383562"/>
    <x v="44"/>
    <n v="44.8598"/>
    <n v="1"/>
  </r>
  <r>
    <x v="4721"/>
    <n v="41632185"/>
    <s v="COFFEE/DRINKS/SNACK/BAKERY SHOP"/>
    <s v="04163218560322"/>
    <s v="(66) 0920159920"/>
    <s v="835081"/>
    <x v="8"/>
    <m/>
    <m/>
    <n v="0"/>
    <n v="44.8598"/>
    <n v="1"/>
    <n v="0.12290356164383562"/>
    <x v="44"/>
    <n v="44.8598"/>
    <n v="1"/>
  </r>
  <r>
    <x v="4722"/>
    <n v="2751299"/>
    <s v="INTERNET-CHANNEL END-USER"/>
    <s v="00275129910710"/>
    <s v="(66) 0830396164"/>
    <s v="835081"/>
    <x v="8"/>
    <m/>
    <m/>
    <n v="0"/>
    <n v="44.8598"/>
    <n v="1"/>
    <n v="0.12290356164383562"/>
    <x v="44"/>
    <n v="44.8598"/>
    <n v="1"/>
  </r>
  <r>
    <x v="4723"/>
    <n v="50533567"/>
    <s v="Self-Regist: End-User"/>
    <s v="05053356710797"/>
    <s v="(66) 0856152194"/>
    <s v="835081"/>
    <x v="8"/>
    <m/>
    <m/>
    <n v="0"/>
    <n v="44.8598"/>
    <n v="1"/>
    <n v="0.12290356164383562"/>
    <x v="44"/>
    <n v="44.8598"/>
    <n v="1"/>
  </r>
  <r>
    <x v="4724"/>
    <n v="1765572"/>
    <s v="Self-Regist: End-User"/>
    <s v="00176557290797"/>
    <s v="(66) 0972759552"/>
    <s v="835081"/>
    <x v="8"/>
    <m/>
    <m/>
    <n v="0"/>
    <n v="44.8598"/>
    <n v="1"/>
    <n v="0.12290356164383562"/>
    <x v="44"/>
    <n v="44.8598"/>
    <n v="1"/>
  </r>
  <r>
    <x v="2464"/>
    <n v="6781060"/>
    <s v="BAKERY SHOP"/>
    <s v="00678106090321"/>
    <s v="(66) 0653279833"/>
    <s v="835081"/>
    <x v="8"/>
    <m/>
    <m/>
    <n v="0"/>
    <n v="44.8598"/>
    <n v="1"/>
    <n v="0.12290356164383562"/>
    <x v="44"/>
    <n v="44.8598"/>
    <n v="1"/>
  </r>
  <r>
    <x v="4725"/>
    <n v="6720293"/>
    <s v="NON-PROFESSIONAL USER"/>
    <s v="0672029330706"/>
    <s v="(66) 0818847391"/>
    <s v="835081"/>
    <x v="8"/>
    <m/>
    <m/>
    <n v="0"/>
    <n v="44.8598"/>
    <n v="1"/>
    <n v="0.12290356164383562"/>
    <x v="44"/>
    <n v="44.8598"/>
    <n v="1"/>
  </r>
  <r>
    <x v="4726"/>
    <n v="46566969"/>
    <s v="NOODLE FOOD SHOP"/>
    <s v="04656696900319"/>
    <s v="(66) 0636070087"/>
    <s v="835081"/>
    <x v="8"/>
    <m/>
    <m/>
    <n v="0"/>
    <n v="44.8598"/>
    <n v="1"/>
    <n v="0.12290356164383562"/>
    <x v="44"/>
    <n v="44.8598"/>
    <n v="1"/>
  </r>
  <r>
    <x v="4727"/>
    <n v="25865073"/>
    <s v="Self-Regist: End-User"/>
    <s v="02586507370797"/>
    <s v="(66) 0615149190"/>
    <s v="835081"/>
    <x v="8"/>
    <m/>
    <m/>
    <n v="0"/>
    <n v="44.8598"/>
    <n v="1"/>
    <n v="0.12290356164383562"/>
    <x v="44"/>
    <n v="44.8598"/>
    <n v="1"/>
  </r>
  <r>
    <x v="4728"/>
    <n v="6794796"/>
    <s v="Self-Regist: End-User"/>
    <s v="00679479600797"/>
    <s v="(66) 0898543708"/>
    <s v="835081"/>
    <x v="8"/>
    <m/>
    <m/>
    <n v="0"/>
    <n v="44.8598"/>
    <n v="1"/>
    <n v="0.12290356164383562"/>
    <x v="44"/>
    <n v="44.8598"/>
    <n v="1"/>
  </r>
  <r>
    <x v="4729"/>
    <n v="34034002"/>
    <s v="NON-PROFESSIONAL USER"/>
    <s v="3403400250706"/>
    <s v="(66) 0871869393"/>
    <s v="835081"/>
    <x v="8"/>
    <m/>
    <m/>
    <n v="0"/>
    <n v="44.8598"/>
    <n v="1"/>
    <n v="0.12290356164383562"/>
    <x v="44"/>
    <n v="44.8598"/>
    <n v="1"/>
  </r>
  <r>
    <x v="4730"/>
    <n v="50003563"/>
    <s v="COFFEE/DRINKS/SNACK/BAKERY SHOP"/>
    <s v="5000356300322"/>
    <s v="(66) 0954532568"/>
    <s v="835081"/>
    <x v="8"/>
    <m/>
    <m/>
    <n v="0"/>
    <n v="44.8598"/>
    <n v="1"/>
    <n v="0.12290356164383562"/>
    <x v="44"/>
    <n v="44.8598"/>
    <n v="1"/>
  </r>
  <r>
    <x v="4731"/>
    <n v="23060011"/>
    <s v="PHOTO &amp; COPY SHOP"/>
    <s v="2306001150406"/>
    <s v="(66) 0882672850"/>
    <s v="835081"/>
    <x v="8"/>
    <m/>
    <m/>
    <n v="0"/>
    <n v="44.8598"/>
    <n v="1"/>
    <n v="0.12290356164383562"/>
    <x v="44"/>
    <n v="44.8598"/>
    <n v="1"/>
  </r>
  <r>
    <x v="4732"/>
    <n v="18800950"/>
    <s v="NON-PROFESSIONAL USER"/>
    <s v="01880095020706"/>
    <s v="(66) 0896352325"/>
    <s v="835081"/>
    <x v="8"/>
    <m/>
    <m/>
    <n v="0"/>
    <n v="44.8598"/>
    <n v="1"/>
    <n v="0.12290356164383562"/>
    <x v="44"/>
    <n v="44.8598"/>
    <n v="1"/>
  </r>
  <r>
    <x v="4733"/>
    <n v="53010813"/>
    <s v="NON-PROFESSIONAL USER"/>
    <s v="5301081370706"/>
    <s v="(66) 0621970784"/>
    <s v="835081"/>
    <x v="8"/>
    <m/>
    <m/>
    <n v="0"/>
    <n v="44.8598"/>
    <n v="1"/>
    <n v="0.12290356164383562"/>
    <x v="44"/>
    <n v="44.8598"/>
    <n v="1"/>
  </r>
  <r>
    <x v="4734"/>
    <n v="52543481"/>
    <s v="OTHER FOOD KIOSK"/>
    <s v="05254348100331"/>
    <s v="(66) 0811659261"/>
    <s v="835081"/>
    <x v="8"/>
    <m/>
    <m/>
    <n v="0"/>
    <n v="44.8598"/>
    <n v="1"/>
    <n v="0.12290356164383562"/>
    <x v="44"/>
    <n v="44.8598"/>
    <n v="1"/>
  </r>
  <r>
    <x v="4735"/>
    <n v="41047130"/>
    <s v="NON-PROFESSIONAL USER"/>
    <s v="4104713080706"/>
    <s v="(66) 0832043574"/>
    <s v="835081"/>
    <x v="8"/>
    <m/>
    <m/>
    <n v="0"/>
    <n v="44.8598"/>
    <n v="1"/>
    <n v="0.12290356164383562"/>
    <x v="44"/>
    <n v="44.8598"/>
    <n v="1"/>
  </r>
  <r>
    <x v="4736"/>
    <n v="6783338"/>
    <s v="SMALL RETAIL SHOP/STALL"/>
    <s v="00678333840101"/>
    <s v="(66) 0969039812"/>
    <s v="835081"/>
    <x v="8"/>
    <m/>
    <m/>
    <n v="0"/>
    <n v="44.8598"/>
    <n v="1"/>
    <n v="0.12290356164383562"/>
    <x v="44"/>
    <n v="44.8598"/>
    <n v="1"/>
  </r>
  <r>
    <x v="4737"/>
    <n v="6755321"/>
    <s v="Self-Regist: End-User"/>
    <s v="00675532130797"/>
    <s v="(66) 0611539961"/>
    <s v="835081"/>
    <x v="8"/>
    <m/>
    <m/>
    <n v="0"/>
    <n v="44.8598"/>
    <n v="1"/>
    <n v="0.12290356164383562"/>
    <x v="44"/>
    <n v="44.8598"/>
    <n v="1"/>
  </r>
  <r>
    <x v="4738"/>
    <n v="6753142"/>
    <s v="VARIETY FOOD SHOP"/>
    <s v="00675314230318"/>
    <s v="(66) 0846087978"/>
    <s v="835081"/>
    <x v="8"/>
    <m/>
    <m/>
    <n v="0"/>
    <n v="44.8598"/>
    <n v="1"/>
    <n v="0.12290356164383562"/>
    <x v="44"/>
    <n v="44.8598"/>
    <n v="1"/>
  </r>
  <r>
    <x v="4739"/>
    <n v="34031796"/>
    <s v="COFFEE/DRINKS/SNACK/BAKERY SHOP"/>
    <s v="3403179621322"/>
    <s v="(66) 0985850416"/>
    <s v="835081"/>
    <x v="8"/>
    <m/>
    <m/>
    <n v="0"/>
    <n v="44.8598"/>
    <n v="1"/>
    <n v="0.12290356164383562"/>
    <x v="44"/>
    <n v="44.8598"/>
    <n v="1"/>
  </r>
  <r>
    <x v="4740"/>
    <n v="6792161"/>
    <s v="NON-PROFESSIONAL USER"/>
    <s v="00679216180706"/>
    <s v="(66) 0613742246"/>
    <s v="835081"/>
    <x v="8"/>
    <m/>
    <m/>
    <n v="0"/>
    <n v="44.8598"/>
    <n v="1"/>
    <n v="0.12290356164383562"/>
    <x v="44"/>
    <n v="44.8598"/>
    <n v="1"/>
  </r>
  <r>
    <x v="4741"/>
    <n v="6732138"/>
    <s v="OTHER FOOD KIOSK"/>
    <s v="00673213812331"/>
    <s v="(66) 0947085228"/>
    <s v="835081"/>
    <x v="8"/>
    <m/>
    <m/>
    <n v="0"/>
    <n v="44.8598"/>
    <n v="1"/>
    <n v="0.12290356164383562"/>
    <x v="44"/>
    <n v="44.8598"/>
    <n v="1"/>
  </r>
  <r>
    <x v="4742"/>
    <n v="41055813"/>
    <s v="NON-PROFESSIONAL USER"/>
    <s v="4105581320706"/>
    <s v="(66) 0896350068"/>
    <s v="835081"/>
    <x v="8"/>
    <m/>
    <m/>
    <n v="0"/>
    <n v="44.8598"/>
    <n v="1"/>
    <n v="0.12290356164383562"/>
    <x v="44"/>
    <n v="44.8598"/>
    <n v="1"/>
  </r>
  <r>
    <x v="4743"/>
    <n v="103035507"/>
    <s v="SMALL RETAIL SHOP/STALL"/>
    <s v="10303550730101"/>
    <s v="(66) 0823856066"/>
    <s v="835081"/>
    <x v="8"/>
    <m/>
    <m/>
    <n v="0"/>
    <n v="44.8598"/>
    <n v="1"/>
    <n v="0.12290356164383562"/>
    <x v="44"/>
    <n v="44.8598"/>
    <n v="1"/>
  </r>
  <r>
    <x v="4744"/>
    <n v="54021471"/>
    <s v="THAI SPECIAL FOOD SHOP"/>
    <s v="5402147170327"/>
    <s v="(66) 0819233492"/>
    <s v="835081"/>
    <x v="8"/>
    <m/>
    <m/>
    <n v="0"/>
    <n v="44.8598"/>
    <n v="1"/>
    <n v="0.12290356164383562"/>
    <x v="44"/>
    <n v="44.8598"/>
    <n v="1"/>
  </r>
  <r>
    <x v="4745"/>
    <n v="6745785"/>
    <s v="Self-Regist: End-User"/>
    <s v="00674578580797"/>
    <s v="(66) 0877957795"/>
    <s v="835081"/>
    <x v="8"/>
    <m/>
    <m/>
    <n v="0"/>
    <n v="44.8598"/>
    <n v="1"/>
    <n v="0.12290356164383562"/>
    <x v="44"/>
    <n v="44.8598"/>
    <n v="1"/>
  </r>
  <r>
    <x v="4746"/>
    <n v="6744041"/>
    <s v="Self-Regist: Private Office"/>
    <s v="00674404150598"/>
    <s v="(66) 0925249887"/>
    <s v="835081"/>
    <x v="8"/>
    <m/>
    <m/>
    <n v="0"/>
    <n v="44.8598"/>
    <n v="1"/>
    <n v="0.12290356164383562"/>
    <x v="44"/>
    <n v="44.8598"/>
    <n v="1"/>
  </r>
  <r>
    <x v="4747"/>
    <n v="6772591"/>
    <s v="BUTCHERY SHOP/STALL"/>
    <s v="00677259140103"/>
    <s v="(66) 0845966145"/>
    <s v="835081"/>
    <x v="8"/>
    <m/>
    <m/>
    <n v="0"/>
    <n v="44.8598"/>
    <n v="1"/>
    <n v="0.12290356164383562"/>
    <x v="44"/>
    <n v="44.8598"/>
    <n v="1"/>
  </r>
  <r>
    <x v="4748"/>
    <n v="27915452"/>
    <s v="VARIETY FOOD SHOP"/>
    <s v="02791545270318"/>
    <s v="(66) 0822907386"/>
    <s v="835081"/>
    <x v="8"/>
    <m/>
    <m/>
    <n v="0"/>
    <n v="44.8598"/>
    <n v="1"/>
    <n v="0.12290356164383562"/>
    <x v="44"/>
    <n v="44.8598"/>
    <n v="1"/>
  </r>
  <r>
    <x v="4749"/>
    <n v="6769632"/>
    <s v="NON-PROFESSIONAL USER"/>
    <s v="00676963210706"/>
    <s v="(66) 0924323699"/>
    <s v="835081"/>
    <x v="8"/>
    <m/>
    <m/>
    <n v="0"/>
    <n v="44.8598"/>
    <n v="1"/>
    <n v="0.12290356164383562"/>
    <x v="44"/>
    <n v="44.8598"/>
    <n v="1"/>
  </r>
  <r>
    <x v="4750"/>
    <n v="50026881"/>
    <s v="SMALL RETAIL SHOP/STALL"/>
    <s v="5002688120101"/>
    <s v="(66) 0800316567"/>
    <s v="835081"/>
    <x v="8"/>
    <m/>
    <m/>
    <n v="0"/>
    <n v="44.8598"/>
    <n v="1"/>
    <n v="0.12290356164383562"/>
    <x v="44"/>
    <n v="44.8598"/>
    <n v="1"/>
  </r>
  <r>
    <x v="4751"/>
    <n v="50532130"/>
    <s v="Self-Regist: End-User"/>
    <s v="05053213080797"/>
    <s v="(66) 0882669535"/>
    <s v="835081"/>
    <x v="8"/>
    <m/>
    <m/>
    <n v="0"/>
    <n v="44.8598"/>
    <n v="1"/>
    <n v="0.12290356164383562"/>
    <x v="44"/>
    <n v="44.8598"/>
    <n v="1"/>
  </r>
  <r>
    <x v="4752"/>
    <n v="50502773"/>
    <s v="NON-PROFESSIONAL USER"/>
    <s v="5050277390706"/>
    <s v="(66) 0649691563"/>
    <s v="835081"/>
    <x v="8"/>
    <m/>
    <m/>
    <n v="0"/>
    <n v="44.8598"/>
    <n v="1"/>
    <n v="0.12290356164383562"/>
    <x v="44"/>
    <n v="44.8598"/>
    <n v="1"/>
  </r>
  <r>
    <x v="4753"/>
    <n v="6802823"/>
    <s v="Self-Regist: End-User"/>
    <s v="00680282300797"/>
    <s v="(66) 0643212094"/>
    <s v="835081"/>
    <x v="8"/>
    <m/>
    <m/>
    <n v="0"/>
    <n v="44.8598"/>
    <n v="1"/>
    <n v="0.12290356164383562"/>
    <x v="44"/>
    <n v="44.8598"/>
    <n v="1"/>
  </r>
  <r>
    <x v="4754"/>
    <n v="23040821"/>
    <s v="VARIETY FOOD SHOP"/>
    <s v="2304082190318"/>
    <s v="(66) 0988294742"/>
    <s v="835081"/>
    <x v="8"/>
    <m/>
    <m/>
    <n v="0"/>
    <n v="44.8598"/>
    <n v="1"/>
    <n v="0.12290356164383562"/>
    <x v="44"/>
    <n v="44.8598"/>
    <n v="1"/>
  </r>
  <r>
    <x v="4755"/>
    <n v="6020407"/>
    <s v="SMALL RETAIL SHOP/STALL"/>
    <s v="0602040724101"/>
    <s v="(66) 0848046399"/>
    <s v="835081"/>
    <x v="8"/>
    <m/>
    <m/>
    <n v="0"/>
    <n v="44.8598"/>
    <n v="1"/>
    <n v="0.12290356164383562"/>
    <x v="44"/>
    <n v="44.8598"/>
    <n v="1"/>
  </r>
  <r>
    <x v="4756"/>
    <n v="6784307"/>
    <s v="NON-PROFESSIONAL USER"/>
    <s v="00678430760706"/>
    <s v="(66) 0892417225"/>
    <s v="835081"/>
    <x v="8"/>
    <m/>
    <m/>
    <n v="0"/>
    <n v="44.8598"/>
    <n v="1"/>
    <n v="0.12290356164383562"/>
    <x v="44"/>
    <n v="44.8598"/>
    <n v="1"/>
  </r>
  <r>
    <x v="4757"/>
    <n v="52562399"/>
    <s v="THAI FOOD"/>
    <s v="05256239990306"/>
    <s v="(66) 0989419399"/>
    <s v="835081"/>
    <x v="8"/>
    <m/>
    <m/>
    <n v="0"/>
    <n v="44.8598"/>
    <n v="1"/>
    <n v="0.12290356164383562"/>
    <x v="44"/>
    <n v="44.8598"/>
    <n v="1"/>
  </r>
  <r>
    <x v="4758"/>
    <n v="6063244"/>
    <s v="COFFEE/DRINKS/SNACK/BAKERY SHOP"/>
    <s v="0606324460325"/>
    <s v="(66) 0818828559"/>
    <s v="835081"/>
    <x v="8"/>
    <m/>
    <m/>
    <n v="0"/>
    <n v="44.8598"/>
    <n v="1"/>
    <n v="0.12290356164383562"/>
    <x v="44"/>
    <n v="44.8598"/>
    <n v="1"/>
  </r>
  <r>
    <x v="4759"/>
    <n v="6158140"/>
    <s v="OTHER NON-FOOD SHOP"/>
    <s v="0615814010230"/>
    <s v="(66) 0816727787"/>
    <s v="835081"/>
    <x v="8"/>
    <m/>
    <m/>
    <n v="0"/>
    <n v="44.8598"/>
    <n v="1"/>
    <n v="0.12290356164383562"/>
    <x v="44"/>
    <n v="44.8598"/>
    <n v="1"/>
  </r>
  <r>
    <x v="4760"/>
    <n v="41003581"/>
    <s v="OTHER NON-FOOD SHOP"/>
    <s v="4100358110230"/>
    <s v="(66) 0882591410"/>
    <s v="835081"/>
    <x v="8"/>
    <m/>
    <m/>
    <n v="0"/>
    <n v="44.8598"/>
    <n v="1"/>
    <n v="0.12290356164383562"/>
    <x v="44"/>
    <n v="44.8598"/>
    <n v="1"/>
  </r>
  <r>
    <x v="4761"/>
    <n v="50008121"/>
    <s v="OTHER NON-FOOD SHOP"/>
    <s v="5000812150230"/>
    <s v="(66) 0846110490"/>
    <s v="835081"/>
    <x v="8"/>
    <m/>
    <m/>
    <n v="0"/>
    <n v="44.8598"/>
    <n v="1"/>
    <n v="0.12290356164383562"/>
    <x v="44"/>
    <n v="44.8598"/>
    <n v="1"/>
  </r>
  <r>
    <x v="4762"/>
    <n v="6727986"/>
    <s v="KOREAN FOOD"/>
    <s v="00672798680311"/>
    <s v="(66) 0932919615"/>
    <s v="835081"/>
    <x v="8"/>
    <m/>
    <m/>
    <n v="0"/>
    <n v="44.8598"/>
    <n v="1"/>
    <n v="0.12290356164383562"/>
    <x v="44"/>
    <n v="44.8598"/>
    <n v="1"/>
  </r>
  <r>
    <x v="4763"/>
    <n v="6740558"/>
    <s v="HOTEL &amp; RESORT ( C )"/>
    <s v="00674055801303"/>
    <s v="(66) 0947142226"/>
    <s v="835081"/>
    <x v="8"/>
    <m/>
    <m/>
    <n v="0"/>
    <n v="44.8598"/>
    <n v="1"/>
    <n v="0.12290356164383562"/>
    <x v="44"/>
    <n v="44.8598"/>
    <n v="1"/>
  </r>
  <r>
    <x v="240"/>
    <n v="6720501"/>
    <s v="HOTEL &amp; RESORT ( B )"/>
    <s v="0672050190303"/>
    <s v="(66) 0897590927"/>
    <s v="835081"/>
    <x v="8"/>
    <m/>
    <m/>
    <n v="0"/>
    <n v="44.8598"/>
    <n v="1"/>
    <n v="0.12290356164383562"/>
    <x v="44"/>
    <n v="44.8598"/>
    <n v="1"/>
  </r>
  <r>
    <x v="4764"/>
    <n v="6759060"/>
    <s v="CHINESE FOOD"/>
    <s v="00675906030308"/>
    <s v="(66) 0806754930"/>
    <s v="835081"/>
    <x v="8"/>
    <m/>
    <m/>
    <n v="0"/>
    <n v="44.8598"/>
    <n v="1"/>
    <n v="0.12290356164383562"/>
    <x v="44"/>
    <n v="44.8598"/>
    <n v="1"/>
  </r>
  <r>
    <x v="4765"/>
    <n v="6798777"/>
    <s v="THAI FOOD"/>
    <s v="00679877780306"/>
    <s v="(66) 0808905950"/>
    <s v="835081"/>
    <x v="8"/>
    <m/>
    <m/>
    <n v="0"/>
    <n v="44.8598"/>
    <n v="1"/>
    <n v="0.12290356164383562"/>
    <x v="44"/>
    <n v="44.8598"/>
    <n v="1"/>
  </r>
  <r>
    <x v="4766"/>
    <n v="41621307"/>
    <s v="EXPORTER"/>
    <s v="04162130711606"/>
    <s v="(66) 0802705025"/>
    <s v="835081"/>
    <x v="8"/>
    <m/>
    <m/>
    <n v="0"/>
    <n v="44.8598"/>
    <n v="1"/>
    <n v="0.12290356164383562"/>
    <x v="44"/>
    <n v="44.8598"/>
    <n v="1"/>
  </r>
  <r>
    <x v="4767"/>
    <n v="6786658"/>
    <s v="OTHER FOOD RETAIL SHOP"/>
    <s v="00678665810130"/>
    <s v="(66) 0639749249"/>
    <s v="835081"/>
    <x v="8"/>
    <m/>
    <m/>
    <n v="0"/>
    <n v="44.8598"/>
    <n v="1"/>
    <n v="0.12290356164383562"/>
    <x v="44"/>
    <n v="44.8598"/>
    <n v="1"/>
  </r>
  <r>
    <x v="4768"/>
    <n v="2756579"/>
    <s v="CP GROUP"/>
    <s v="00275657950512"/>
    <s v="(66) 020719000"/>
    <s v="835081"/>
    <x v="8"/>
    <m/>
    <m/>
    <n v="0"/>
    <n v="44.8598"/>
    <n v="1"/>
    <n v="0.12290356164383562"/>
    <x v="44"/>
    <n v="44.8598"/>
    <n v="1"/>
  </r>
  <r>
    <x v="4769"/>
    <n v="50512521"/>
    <s v="PORK PAN/BARBECUE/SUKI"/>
    <s v="05051252120317"/>
    <s v="(66) 0899999714"/>
    <s v="835081"/>
    <x v="8"/>
    <m/>
    <m/>
    <n v="0"/>
    <n v="44.8598"/>
    <n v="1"/>
    <n v="0.12290356164383562"/>
    <x v="44"/>
    <n v="44.8598"/>
    <n v="1"/>
  </r>
  <r>
    <x v="4770"/>
    <n v="6748797"/>
    <s v="FACTORY/FARM"/>
    <s v="00674879730508"/>
    <s v="(66) 0931922649"/>
    <s v="835081"/>
    <x v="8"/>
    <m/>
    <m/>
    <n v="0"/>
    <n v="44.8598"/>
    <n v="1"/>
    <n v="0.12290356164383562"/>
    <x v="44"/>
    <n v="44.8598"/>
    <n v="1"/>
  </r>
  <r>
    <x v="4771"/>
    <n v="6767376"/>
    <s v="COFFEE/DRINKS/SNACK/BAKERY SHOP"/>
    <s v="00676737641322"/>
    <s v="(66) 0979181155"/>
    <s v="835081"/>
    <x v="8"/>
    <m/>
    <m/>
    <n v="0"/>
    <n v="44.8598"/>
    <n v="1"/>
    <n v="0.12290356164383562"/>
    <x v="44"/>
    <n v="44.8598"/>
    <n v="1"/>
  </r>
  <r>
    <x v="4772"/>
    <n v="113006955"/>
    <s v="THAI FOOD"/>
    <s v="11300695540306"/>
    <s v="(66) 0814001296"/>
    <s v="835081"/>
    <x v="8"/>
    <m/>
    <m/>
    <n v="0"/>
    <n v="44.8598"/>
    <n v="1"/>
    <n v="0.12290356164383562"/>
    <x v="44"/>
    <n v="44.8598"/>
    <n v="1"/>
  </r>
  <r>
    <x v="4773"/>
    <n v="6784156"/>
    <s v="JAPANESE FOOD"/>
    <s v="00678415641310"/>
    <s v="(66) 0914945963"/>
    <s v="835081"/>
    <x v="8"/>
    <m/>
    <m/>
    <n v="0"/>
    <n v="44.8598"/>
    <n v="1"/>
    <n v="0.12290356164383562"/>
    <x v="44"/>
    <n v="44.8598"/>
    <n v="1"/>
  </r>
  <r>
    <x v="4774"/>
    <n v="6770686"/>
    <s v="COFFEE/DRINKS/SNACK/BAKERY SHOP"/>
    <s v="00677068680322"/>
    <s v="(66) 0834714788"/>
    <s v="835081"/>
    <x v="8"/>
    <m/>
    <m/>
    <n v="0"/>
    <n v="44.8598"/>
    <n v="1"/>
    <n v="0.12290356164383562"/>
    <x v="44"/>
    <n v="44.8598"/>
    <n v="1"/>
  </r>
  <r>
    <x v="4775"/>
    <n v="6796180"/>
    <s v="COFFEE/DRINKS/SNACK/BAKERY SHOP"/>
    <s v="00679618040322"/>
    <s v="(66) 0896355425"/>
    <s v="835081"/>
    <x v="8"/>
    <m/>
    <m/>
    <n v="0"/>
    <n v="44.8598"/>
    <n v="1"/>
    <n v="0.12290356164383562"/>
    <x v="44"/>
    <n v="44.8598"/>
    <n v="1"/>
  </r>
  <r>
    <x v="4776"/>
    <n v="6760863"/>
    <s v="SMALL RETAIL SHOP/STALL"/>
    <s v="00676086350101"/>
    <s v="(66) 0904963242"/>
    <s v="835081"/>
    <x v="8"/>
    <m/>
    <m/>
    <n v="0"/>
    <n v="44.8598"/>
    <n v="1"/>
    <n v="0.12290356164383562"/>
    <x v="44"/>
    <n v="44.8598"/>
    <n v="1"/>
  </r>
  <r>
    <x v="4777"/>
    <n v="6785906"/>
    <s v="CHINESE FOOD"/>
    <s v="00678590660308"/>
    <s v="(66) 0932699439"/>
    <s v="835081"/>
    <x v="8"/>
    <m/>
    <m/>
    <n v="0"/>
    <n v="44.8598"/>
    <n v="1"/>
    <n v="0.12290356164383562"/>
    <x v="44"/>
    <n v="44.8598"/>
    <n v="1"/>
  </r>
  <r>
    <x v="122"/>
    <n v="6776795"/>
    <s v="HOTEL &amp; RESORT ( B )"/>
    <s v="00677679560303"/>
    <s v="(66) 0950505049"/>
    <s v="835081"/>
    <x v="8"/>
    <m/>
    <m/>
    <n v="0"/>
    <n v="44.8598"/>
    <n v="1"/>
    <n v="0.12290356164383562"/>
    <x v="44"/>
    <n v="44.8598"/>
    <n v="1"/>
  </r>
  <r>
    <x v="4778"/>
    <n v="6783727"/>
    <s v="COFFEE/DRINKS/SNACK/BAKERY SHOP"/>
    <s v="00678372760322"/>
    <s v="(66) 0631172897"/>
    <s v="835081"/>
    <x v="8"/>
    <m/>
    <m/>
    <n v="0"/>
    <n v="44.8598"/>
    <n v="1"/>
    <n v="0.12290356164383562"/>
    <x v="44"/>
    <n v="44.8598"/>
    <n v="1"/>
  </r>
  <r>
    <x v="4779"/>
    <n v="50505116"/>
    <s v="HOTEL &amp; RESORT ( C )"/>
    <s v="05050511640302"/>
    <s v="(66) 0851596226"/>
    <s v="835081"/>
    <x v="8"/>
    <m/>
    <m/>
    <n v="0"/>
    <n v="44.8598"/>
    <n v="1"/>
    <n v="0.12290356164383562"/>
    <x v="44"/>
    <n v="44.8598"/>
    <n v="1"/>
  </r>
  <r>
    <x v="4780"/>
    <n v="6783030"/>
    <s v="CHINESE FOOD"/>
    <s v="00678303090308"/>
    <s v="(66) 0988289819"/>
    <s v="835081"/>
    <x v="8"/>
    <m/>
    <m/>
    <n v="0"/>
    <n v="44.8598"/>
    <n v="1"/>
    <n v="0.12290356164383562"/>
    <x v="44"/>
    <n v="44.8598"/>
    <n v="1"/>
  </r>
  <r>
    <x v="4781"/>
    <n v="6732837"/>
    <s v="HOTEL &amp; RESORT ( B )"/>
    <s v="00673283770303"/>
    <s v="(66) 0635255656"/>
    <s v="835081"/>
    <x v="8"/>
    <m/>
    <m/>
    <n v="0"/>
    <n v="44.8598"/>
    <n v="1"/>
    <n v="0.12290356164383562"/>
    <x v="44"/>
    <n v="44.8598"/>
    <n v="1"/>
  </r>
  <r>
    <x v="4782"/>
    <n v="34546953"/>
    <s v="FACTORY/FARM"/>
    <s v="03454695320508"/>
    <s v="(66) 0869355501"/>
    <s v="835081"/>
    <x v="8"/>
    <m/>
    <m/>
    <n v="0"/>
    <n v="44.8598"/>
    <n v="1"/>
    <n v="0.12290356164383562"/>
    <x v="44"/>
    <n v="44.8598"/>
    <n v="1"/>
  </r>
  <r>
    <x v="4783"/>
    <n v="34538648"/>
    <s v="OTHER COMMERCIAL SERVICE"/>
    <s v="03453864830430"/>
    <s v="(66) 0826228620"/>
    <s v="835081"/>
    <x v="8"/>
    <m/>
    <m/>
    <n v="0"/>
    <n v="44.8598"/>
    <n v="1"/>
    <n v="0.12290356164383562"/>
    <x v="44"/>
    <n v="44.8598"/>
    <n v="1"/>
  </r>
  <r>
    <x v="4784"/>
    <n v="303002931"/>
    <s v="STATIONERY SHOP"/>
    <s v="30300293121201"/>
    <s v="(66) 0623789144"/>
    <s v="835081"/>
    <x v="8"/>
    <m/>
    <m/>
    <n v="0"/>
    <n v="44.8598"/>
    <n v="1"/>
    <n v="0.12290356164383562"/>
    <x v="44"/>
    <n v="44.8598"/>
    <n v="1"/>
  </r>
  <r>
    <x v="4785"/>
    <n v="41616593"/>
    <s v="COFFEE/DRINKS/SNACK/BAKERY SHOP"/>
    <s v="04161659310322"/>
    <s v="(66) 0815363553"/>
    <s v="835081"/>
    <x v="8"/>
    <m/>
    <m/>
    <n v="0"/>
    <n v="44.8598"/>
    <n v="1"/>
    <n v="0.12290356164383562"/>
    <x v="44"/>
    <n v="44.8598"/>
    <n v="1"/>
  </r>
  <r>
    <x v="4786"/>
    <n v="303002202"/>
    <s v="HOTEL &amp; RESORT ( B )"/>
    <s v="30300220210303"/>
    <s v="(66) 0626721234"/>
    <s v="835081"/>
    <x v="8"/>
    <m/>
    <m/>
    <n v="0"/>
    <n v="44.8598"/>
    <n v="1"/>
    <n v="0.12290356164383562"/>
    <x v="44"/>
    <n v="44.8598"/>
    <n v="1"/>
  </r>
  <r>
    <x v="4787"/>
    <n v="6741061"/>
    <s v="CHINESE FOOD"/>
    <s v="00674106160308"/>
    <s v="(66) 0909710111"/>
    <s v="835081"/>
    <x v="8"/>
    <m/>
    <m/>
    <n v="0"/>
    <n v="44.8598"/>
    <n v="1"/>
    <n v="0.12290356164383562"/>
    <x v="44"/>
    <n v="44.8598"/>
    <n v="1"/>
  </r>
  <r>
    <x v="4788"/>
    <n v="41633594"/>
    <s v="PORK PAN/BARBECUE/SUKI"/>
    <s v="04163359400317"/>
    <s v="(66) 0802209660"/>
    <s v="835081"/>
    <x v="8"/>
    <m/>
    <m/>
    <n v="0"/>
    <n v="44.8598"/>
    <n v="1"/>
    <n v="0.12290356164383562"/>
    <x v="44"/>
    <n v="44.8598"/>
    <n v="1"/>
  </r>
  <r>
    <x v="4789"/>
    <n v="6802395"/>
    <s v="FOOD WHOLESALER"/>
    <s v="00680239590601"/>
    <s v="(66) 0958271291"/>
    <s v="835081"/>
    <x v="8"/>
    <m/>
    <m/>
    <n v="0"/>
    <n v="44.8598"/>
    <n v="1"/>
    <n v="0.12290356164383562"/>
    <x v="44"/>
    <n v="44.8598"/>
    <n v="1"/>
  </r>
  <r>
    <x v="4790"/>
    <n v="6739459"/>
    <s v="FACTORY/FARM"/>
    <s v="00673945911508"/>
    <s v="(66) 0882526845"/>
    <s v="835081"/>
    <x v="8"/>
    <m/>
    <m/>
    <n v="0"/>
    <n v="44.8598"/>
    <n v="1"/>
    <n v="0.12290356164383562"/>
    <x v="44"/>
    <n v="44.8598"/>
    <n v="1"/>
  </r>
  <r>
    <x v="4791"/>
    <n v="6788770"/>
    <s v="CHINESE FOOD"/>
    <s v="00678877020308"/>
    <s v="(66) 0899808076"/>
    <s v="835081"/>
    <x v="8"/>
    <m/>
    <m/>
    <n v="0"/>
    <n v="44.8598"/>
    <n v="1"/>
    <n v="0.12290356164383562"/>
    <x v="44"/>
    <n v="44.8598"/>
    <n v="1"/>
  </r>
  <r>
    <x v="4792"/>
    <n v="41658322"/>
    <s v="OTHER FOOD RETAIL SHOP"/>
    <s v="04165832200130"/>
    <s v="(66) 0865577578"/>
    <s v="835081"/>
    <x v="8"/>
    <m/>
    <m/>
    <n v="0"/>
    <n v="44.8598"/>
    <n v="1"/>
    <n v="0.12290356164383562"/>
    <x v="44"/>
    <n v="44.8598"/>
    <n v="1"/>
  </r>
  <r>
    <x v="4793"/>
    <n v="6730224"/>
    <s v="FACTORY/FARM"/>
    <s v="00673022470508"/>
    <s v="(66) 0612658555"/>
    <s v="835081"/>
    <x v="8"/>
    <m/>
    <m/>
    <n v="0"/>
    <n v="44.8598"/>
    <n v="1"/>
    <n v="0.12290356164383562"/>
    <x v="44"/>
    <n v="44.8598"/>
    <n v="1"/>
  </r>
  <r>
    <x v="4794"/>
    <n v="6800152"/>
    <s v="Self-Regist: Restaurant"/>
    <s v="00680015260397"/>
    <s v="(66) 0984377729"/>
    <s v="835081"/>
    <x v="8"/>
    <m/>
    <m/>
    <n v="0"/>
    <n v="44.8598"/>
    <n v="1"/>
    <n v="0.12290356164383562"/>
    <x v="44"/>
    <n v="44.8598"/>
    <n v="1"/>
  </r>
  <r>
    <x v="4795"/>
    <n v="6073602"/>
    <s v="SMALL RETAIL SHOP/STALL"/>
    <s v="0607360221101"/>
    <s v="(66) 0819517087"/>
    <s v="835081"/>
    <x v="8"/>
    <m/>
    <m/>
    <n v="0"/>
    <n v="44.8598"/>
    <n v="1"/>
    <n v="0.12290356164383562"/>
    <x v="44"/>
    <n v="44.8598"/>
    <n v="1"/>
  </r>
  <r>
    <x v="4796"/>
    <n v="6739314"/>
    <s v="NON-PROFESSIONAL USER"/>
    <s v="00673931470706"/>
    <s v="(66) 0635160488"/>
    <s v="835081"/>
    <x v="8"/>
    <m/>
    <m/>
    <n v="0"/>
    <n v="44.8598"/>
    <n v="1"/>
    <n v="0.12290356164383562"/>
    <x v="44"/>
    <n v="44.8598"/>
    <n v="1"/>
  </r>
  <r>
    <x v="1860"/>
    <n v="6801999"/>
    <s v="Self-Regist: End-User"/>
    <s v="00680199910797"/>
    <s v="(66) 0936701268"/>
    <s v="835081"/>
    <x v="8"/>
    <m/>
    <m/>
    <n v="0"/>
    <n v="44.8598"/>
    <n v="1"/>
    <n v="0.12290356164383562"/>
    <x v="44"/>
    <n v="44.8598"/>
    <n v="1"/>
  </r>
  <r>
    <x v="4797"/>
    <n v="6801449"/>
    <s v="Self-Regist: End-User"/>
    <s v="00680144900797"/>
    <s v="(66) 0863265848"/>
    <s v="835081"/>
    <x v="8"/>
    <m/>
    <m/>
    <n v="0"/>
    <n v="44.8598"/>
    <n v="1"/>
    <n v="0.12290356164383562"/>
    <x v="44"/>
    <n v="44.8598"/>
    <n v="1"/>
  </r>
  <r>
    <x v="4798"/>
    <n v="6783651"/>
    <s v="NON-PROFESSIONAL USER"/>
    <s v="00678365160706"/>
    <s v="(66) 0648871106"/>
    <s v="835081"/>
    <x v="8"/>
    <m/>
    <m/>
    <n v="0"/>
    <n v="44.8598"/>
    <n v="1"/>
    <n v="0.12290356164383562"/>
    <x v="44"/>
    <n v="44.8598"/>
    <n v="1"/>
  </r>
  <r>
    <x v="4799"/>
    <n v="500123394"/>
    <s v="Self-Regist: End-User"/>
    <s v="50012339430797"/>
    <s v="(66) 0942592920"/>
    <s v="835081"/>
    <x v="8"/>
    <m/>
    <m/>
    <n v="0"/>
    <n v="44.8598"/>
    <n v="1"/>
    <n v="0.12290356164383562"/>
    <x v="44"/>
    <n v="44.8598"/>
    <n v="1"/>
  </r>
  <r>
    <x v="4800"/>
    <n v="103001644"/>
    <s v="COFFEE/DRINKS/SNACK/BAKERY SHOP"/>
    <s v="10300164490322"/>
    <s v="(66) 0895554422"/>
    <s v="835081"/>
    <x v="8"/>
    <m/>
    <m/>
    <n v="0"/>
    <n v="44.8598"/>
    <n v="1"/>
    <n v="0.12290356164383562"/>
    <x v="44"/>
    <n v="44.8598"/>
    <n v="1"/>
  </r>
  <r>
    <x v="381"/>
    <n v="6730197"/>
    <s v="HOTEL &amp; RESORT ( C )"/>
    <s v="00673019760302"/>
    <s v="(66) 0832635332"/>
    <s v="835081"/>
    <x v="8"/>
    <m/>
    <m/>
    <n v="0"/>
    <n v="44.8598"/>
    <n v="1"/>
    <n v="0.12290356164383562"/>
    <x v="44"/>
    <n v="44.8598"/>
    <n v="1"/>
  </r>
  <r>
    <x v="4801"/>
    <n v="7761212"/>
    <s v="MINIMART"/>
    <s v="00776121200106"/>
    <s v="(66) 0632163466"/>
    <s v="835081"/>
    <x v="8"/>
    <m/>
    <m/>
    <n v="0"/>
    <n v="44.8598"/>
    <n v="1"/>
    <n v="0.12290356164383562"/>
    <x v="44"/>
    <n v="44.8598"/>
    <n v="1"/>
  </r>
  <r>
    <x v="4802"/>
    <n v="81020373"/>
    <s v="Self-Regist: End-User"/>
    <s v="08102037350797"/>
    <s v="(66) 0824904564"/>
    <s v="835081"/>
    <x v="8"/>
    <m/>
    <m/>
    <n v="0"/>
    <n v="44.8598"/>
    <n v="1"/>
    <n v="0.12290356164383562"/>
    <x v="44"/>
    <n v="44.8598"/>
    <n v="1"/>
  </r>
  <r>
    <x v="4803"/>
    <n v="6722558"/>
    <s v="NON-PROFESSIONAL USER"/>
    <s v="00672255870706"/>
    <s v="(66) 0807142978"/>
    <s v="835081"/>
    <x v="8"/>
    <m/>
    <m/>
    <n v="0"/>
    <n v="44.8598"/>
    <n v="1"/>
    <n v="0.12290356164383562"/>
    <x v="44"/>
    <n v="44.8598"/>
    <n v="1"/>
  </r>
  <r>
    <x v="4804"/>
    <n v="6619796"/>
    <s v="NON-PROFESSIONAL USER"/>
    <s v="0661979611706"/>
    <m/>
    <s v="835081"/>
    <x v="8"/>
    <m/>
    <m/>
    <n v="0"/>
    <n v="44.8598"/>
    <n v="1"/>
    <n v="0.12290356164383562"/>
    <x v="44"/>
    <n v="44.8598"/>
    <n v="1"/>
  </r>
  <r>
    <x v="4805"/>
    <n v="45529358"/>
    <s v="Self-Regist: End-User"/>
    <s v="04552935811797"/>
    <s v="(66) 0921965078"/>
    <s v="835081"/>
    <x v="8"/>
    <m/>
    <m/>
    <n v="0"/>
    <n v="44.8598"/>
    <n v="1"/>
    <n v="0.12290356164383562"/>
    <x v="44"/>
    <n v="44.8598"/>
    <n v="1"/>
  </r>
  <r>
    <x v="4806"/>
    <n v="6786828"/>
    <s v="Self-Regist: End-User"/>
    <s v="00678682811797"/>
    <s v="(66) 0933095458"/>
    <s v="835081"/>
    <x v="8"/>
    <m/>
    <m/>
    <n v="0"/>
    <n v="44.8598"/>
    <n v="1"/>
    <n v="0.12290356164383562"/>
    <x v="44"/>
    <n v="44.8598"/>
    <n v="1"/>
  </r>
  <r>
    <x v="4807"/>
    <n v="67035565"/>
    <s v="VARIETY FOOD SHOP"/>
    <s v="06703556590318"/>
    <s v="(66) 0992168885"/>
    <s v="835081"/>
    <x v="8"/>
    <m/>
    <m/>
    <n v="0"/>
    <n v="44.8598"/>
    <n v="1"/>
    <n v="0.12290356164383562"/>
    <x v="44"/>
    <n v="44.8598"/>
    <n v="1"/>
  </r>
  <r>
    <x v="4808"/>
    <n v="6777710"/>
    <s v="NON-PROFESSIONAL USER"/>
    <s v="00677771090706"/>
    <s v="(66) 0806762173"/>
    <s v="835081"/>
    <x v="8"/>
    <m/>
    <m/>
    <n v="0"/>
    <n v="44.8598"/>
    <n v="1"/>
    <n v="0.12290356164383562"/>
    <x v="44"/>
    <n v="44.8598"/>
    <n v="1"/>
  </r>
  <r>
    <x v="4809"/>
    <n v="67040216"/>
    <s v="Toong Ngern - Food Retailer"/>
    <s v="06704021690193"/>
    <s v="(66) 0889878791"/>
    <s v="835081"/>
    <x v="8"/>
    <m/>
    <m/>
    <n v="0"/>
    <n v="44.8598"/>
    <n v="1"/>
    <n v="0.12290356164383562"/>
    <x v="44"/>
    <n v="44.8598"/>
    <n v="1"/>
  </r>
  <r>
    <x v="4810"/>
    <n v="41641920"/>
    <s v="Self-Regist: End-User"/>
    <s v="04164192080797"/>
    <s v="(66) 0899981515"/>
    <s v="835081"/>
    <x v="8"/>
    <m/>
    <m/>
    <n v="0"/>
    <n v="44.8598"/>
    <n v="1"/>
    <n v="0.12290356164383562"/>
    <x v="44"/>
    <n v="44.8598"/>
    <n v="1"/>
  </r>
  <r>
    <x v="4811"/>
    <n v="41631082"/>
    <s v="NOODLE FOOD SHOP"/>
    <s v="04163108280319"/>
    <s v="(66) 0625644264"/>
    <s v="835081"/>
    <x v="8"/>
    <m/>
    <m/>
    <n v="0"/>
    <n v="44.8598"/>
    <n v="1"/>
    <n v="0.12290356164383562"/>
    <x v="44"/>
    <n v="44.8598"/>
    <n v="1"/>
  </r>
  <r>
    <x v="4812"/>
    <n v="41612951"/>
    <s v="NON-PROFESSIONAL USER"/>
    <s v="04161295112706"/>
    <s v="(66) 0922736972"/>
    <s v="835081"/>
    <x v="8"/>
    <m/>
    <m/>
    <n v="0"/>
    <n v="44.8598"/>
    <n v="1"/>
    <n v="0.12290356164383562"/>
    <x v="44"/>
    <n v="44.8598"/>
    <n v="1"/>
  </r>
  <r>
    <x v="4813"/>
    <n v="6798613"/>
    <s v="THAI FOOD"/>
    <s v="00679861300306"/>
    <s v="(66) 0635458245"/>
    <s v="835081"/>
    <x v="8"/>
    <m/>
    <m/>
    <n v="0"/>
    <n v="44.8598"/>
    <n v="1"/>
    <n v="0.12290356164383562"/>
    <x v="44"/>
    <n v="44.8598"/>
    <n v="1"/>
  </r>
  <r>
    <x v="4814"/>
    <n v="1359438"/>
    <s v="Self-Regist: End-User"/>
    <s v="00135943820797"/>
    <s v="(66) 0814278533"/>
    <s v="835081"/>
    <x v="8"/>
    <m/>
    <m/>
    <n v="0"/>
    <n v="44.8598"/>
    <n v="1"/>
    <n v="0.12290356164383562"/>
    <x v="44"/>
    <n v="44.8598"/>
    <n v="1"/>
  </r>
  <r>
    <x v="4815"/>
    <n v="6783835"/>
    <s v="NON-PROFESSIONAL USER"/>
    <s v="00678383590706"/>
    <s v="(66) 0622722280"/>
    <s v="835081"/>
    <x v="8"/>
    <m/>
    <m/>
    <n v="0"/>
    <n v="44.8598"/>
    <n v="1"/>
    <n v="0.12290356164383562"/>
    <x v="44"/>
    <n v="44.8598"/>
    <n v="1"/>
  </r>
  <r>
    <x v="4816"/>
    <n v="41000161"/>
    <s v="SALON &amp; BEAUTY SHOP"/>
    <s v="4100016110402"/>
    <m/>
    <s v="835081"/>
    <x v="8"/>
    <m/>
    <m/>
    <n v="0"/>
    <n v="44.8598"/>
    <n v="1"/>
    <n v="0.12290356164383562"/>
    <x v="44"/>
    <n v="44.8598"/>
    <n v="1"/>
  </r>
  <r>
    <x v="4817"/>
    <n v="6756746"/>
    <s v="VARIETY FOOD SHOP"/>
    <s v="00675674680318"/>
    <s v="(66) 0815152949"/>
    <s v="835081"/>
    <x v="8"/>
    <m/>
    <m/>
    <n v="0"/>
    <n v="44.8598"/>
    <n v="1"/>
    <n v="0.12290356164383562"/>
    <x v="44"/>
    <n v="44.8598"/>
    <n v="1"/>
  </r>
  <r>
    <x v="4818"/>
    <n v="23815299"/>
    <s v="VARIETY FOOD SHOP"/>
    <s v="02381529910318"/>
    <s v="(66) 0619563718"/>
    <s v="835081"/>
    <x v="8"/>
    <m/>
    <m/>
    <n v="0"/>
    <n v="44.8598"/>
    <n v="1"/>
    <n v="0.12290356164383562"/>
    <x v="44"/>
    <n v="44.8598"/>
    <n v="1"/>
  </r>
  <r>
    <x v="4819"/>
    <n v="41056314"/>
    <s v="THAI FOOD"/>
    <s v="04105631481306"/>
    <s v="(66) 0922423693"/>
    <s v="835081"/>
    <x v="8"/>
    <m/>
    <m/>
    <n v="0"/>
    <n v="44.8598"/>
    <n v="1"/>
    <n v="0.12290356164383562"/>
    <x v="44"/>
    <n v="44.8598"/>
    <n v="1"/>
  </r>
  <r>
    <x v="4820"/>
    <n v="8142444"/>
    <s v="NON-PROFESSIONAL USER"/>
    <s v="0814244430706"/>
    <s v="(66) 016486482"/>
    <s v="835081"/>
    <x v="8"/>
    <m/>
    <m/>
    <n v="0"/>
    <n v="44.8598"/>
    <n v="1"/>
    <n v="0.12290356164383562"/>
    <x v="44"/>
    <n v="44.8598"/>
    <n v="1"/>
  </r>
  <r>
    <x v="4821"/>
    <n v="6809414"/>
    <s v="Self-Regist: End-User"/>
    <s v="00680941411797"/>
    <s v="(66) 0626048584"/>
    <s v="835081"/>
    <x v="8"/>
    <m/>
    <m/>
    <n v="0"/>
    <n v="44.8598"/>
    <n v="1"/>
    <n v="0.12290356164383562"/>
    <x v="44"/>
    <n v="44.8598"/>
    <n v="1"/>
  </r>
  <r>
    <x v="4822"/>
    <n v="6724802"/>
    <s v="SMALL RETAIL SHOP/STALL"/>
    <s v="00672480270101"/>
    <s v="(66) 0882523079"/>
    <s v="835081"/>
    <x v="8"/>
    <m/>
    <m/>
    <n v="0"/>
    <n v="44.8598"/>
    <n v="1"/>
    <n v="0.12290356164383562"/>
    <x v="44"/>
    <n v="44.8598"/>
    <n v="1"/>
  </r>
  <r>
    <x v="4823"/>
    <n v="6807300"/>
    <s v="Self-Regist: End-User"/>
    <s v="00680730011797"/>
    <s v="(66) 0866591192"/>
    <s v="835081"/>
    <x v="8"/>
    <m/>
    <m/>
    <n v="0"/>
    <n v="44.8598"/>
    <n v="1"/>
    <n v="0.12290356164383562"/>
    <x v="44"/>
    <n v="44.8598"/>
    <n v="1"/>
  </r>
  <r>
    <x v="2591"/>
    <n v="6796802"/>
    <s v="Self-Regist: End-User"/>
    <s v="00679680220797"/>
    <s v="(66) 0959050065"/>
    <s v="835081"/>
    <x v="8"/>
    <m/>
    <m/>
    <n v="0"/>
    <n v="44.8598"/>
    <n v="1"/>
    <n v="0.12290356164383562"/>
    <x v="44"/>
    <n v="44.8598"/>
    <n v="1"/>
  </r>
  <r>
    <x v="4824"/>
    <n v="50540062"/>
    <s v="Self-Regist: End-User"/>
    <s v="05054006250797"/>
    <s v="(66) 0876564465"/>
    <s v="835081"/>
    <x v="8"/>
    <m/>
    <m/>
    <n v="0"/>
    <n v="44.8598"/>
    <n v="1"/>
    <n v="0.12290356164383562"/>
    <x v="44"/>
    <n v="44.8598"/>
    <n v="1"/>
  </r>
  <r>
    <x v="4825"/>
    <n v="6803100"/>
    <s v="Self-Regist: End-User"/>
    <s v="00680310090797"/>
    <s v="(66) 0947148037"/>
    <s v="835081"/>
    <x v="8"/>
    <m/>
    <m/>
    <n v="0"/>
    <n v="44.8598"/>
    <n v="1"/>
    <n v="0.12290356164383562"/>
    <x v="44"/>
    <n v="44.8598"/>
    <n v="1"/>
  </r>
  <r>
    <x v="4826"/>
    <n v="34563340"/>
    <s v="Self-Regist: End-User"/>
    <s v="03456334011797"/>
    <s v="(66) 0939235224"/>
    <s v="835081"/>
    <x v="8"/>
    <m/>
    <m/>
    <n v="0"/>
    <n v="44.8598"/>
    <n v="1"/>
    <n v="0.12290356164383562"/>
    <x v="44"/>
    <n v="44.8598"/>
    <n v="1"/>
  </r>
  <r>
    <x v="4827"/>
    <n v="6792811"/>
    <s v="NON-PROFESSIONAL USER"/>
    <s v="00679281110706"/>
    <s v="(66) 0817240143"/>
    <s v="835081"/>
    <x v="8"/>
    <m/>
    <m/>
    <n v="0"/>
    <n v="44.8598"/>
    <n v="1"/>
    <n v="0.12290356164383562"/>
    <x v="44"/>
    <n v="44.8598"/>
    <n v="1"/>
  </r>
  <r>
    <x v="4828"/>
    <n v="6763002"/>
    <s v="Self-Regist: End-User"/>
    <s v="00676300200797"/>
    <s v="(66) 0624796444"/>
    <s v="835081"/>
    <x v="8"/>
    <m/>
    <m/>
    <n v="0"/>
    <n v="44.8598"/>
    <n v="1"/>
    <n v="0.12290356164383562"/>
    <x v="44"/>
    <n v="44.8598"/>
    <n v="1"/>
  </r>
  <r>
    <x v="4829"/>
    <n v="6119191"/>
    <s v="FOOD WHOLESALER"/>
    <s v="0611919120601"/>
    <s v="(66) 0819921239"/>
    <s v="835081"/>
    <x v="8"/>
    <m/>
    <m/>
    <n v="0"/>
    <n v="44.8598"/>
    <n v="1"/>
    <n v="0.12290356164383562"/>
    <x v="44"/>
    <n v="44.8598"/>
    <n v="1"/>
  </r>
  <r>
    <x v="4830"/>
    <n v="34551160"/>
    <s v="COFFEE/DRINKS/SNACK/BAKERY SHOP"/>
    <s v="03455116000322"/>
    <s v="(66) 0805929629"/>
    <s v="835081"/>
    <x v="8"/>
    <m/>
    <m/>
    <n v="0"/>
    <n v="44.8598"/>
    <n v="1"/>
    <n v="0.12290356164383562"/>
    <x v="44"/>
    <n v="44.8598"/>
    <n v="1"/>
  </r>
  <r>
    <x v="4831"/>
    <n v="6807232"/>
    <s v="Self-Regist: End-User"/>
    <s v="00680723210797"/>
    <s v="(66) 0846113955"/>
    <s v="835081"/>
    <x v="8"/>
    <m/>
    <m/>
    <n v="0"/>
    <n v="44.8598"/>
    <n v="1"/>
    <n v="0.12290356164383562"/>
    <x v="44"/>
    <n v="44.8598"/>
    <n v="1"/>
  </r>
  <r>
    <x v="4832"/>
    <n v="41635879"/>
    <s v="Self-Regist: End-User"/>
    <s v="04163587910797"/>
    <s v="(66) 0910708805"/>
    <s v="835081"/>
    <x v="8"/>
    <m/>
    <m/>
    <n v="0"/>
    <n v="44.8598"/>
    <n v="1"/>
    <n v="0.12290356164383562"/>
    <x v="44"/>
    <n v="44.8598"/>
    <n v="1"/>
  </r>
  <r>
    <x v="1861"/>
    <n v="6740382"/>
    <s v="NON-PROFESSIONAL USER"/>
    <s v="00674038240706"/>
    <s v="(66) 0816729430"/>
    <s v="835081"/>
    <x v="8"/>
    <m/>
    <m/>
    <n v="0"/>
    <n v="44.8598"/>
    <n v="1"/>
    <n v="0.12290356164383562"/>
    <x v="44"/>
    <n v="44.8598"/>
    <n v="1"/>
  </r>
  <r>
    <x v="4833"/>
    <n v="5997440"/>
    <s v="Self-Regist: End-User"/>
    <s v="00599744050797"/>
    <s v="(66) 0854393398"/>
    <s v="835081"/>
    <x v="8"/>
    <m/>
    <m/>
    <n v="0"/>
    <n v="44.8598"/>
    <n v="1"/>
    <n v="0.12290356164383562"/>
    <x v="44"/>
    <n v="44.8598"/>
    <n v="1"/>
  </r>
  <r>
    <x v="4834"/>
    <n v="6808261"/>
    <s v="Self-Regist: End-User"/>
    <s v="00680826150797"/>
    <s v="(66) 0968548265"/>
    <s v="835081"/>
    <x v="8"/>
    <m/>
    <m/>
    <n v="0"/>
    <n v="44.8598"/>
    <n v="1"/>
    <n v="0.12290356164383562"/>
    <x v="44"/>
    <n v="44.8598"/>
    <n v="1"/>
  </r>
  <r>
    <x v="4835"/>
    <n v="50545991"/>
    <s v="THAI FOOD"/>
    <s v="05054599110306"/>
    <s v="(66) 0809457936"/>
    <s v="835081"/>
    <x v="8"/>
    <m/>
    <m/>
    <n v="0"/>
    <n v="44.8598"/>
    <n v="1"/>
    <n v="0.12290356164383562"/>
    <x v="44"/>
    <n v="44.8598"/>
    <n v="1"/>
  </r>
  <r>
    <x v="4836"/>
    <n v="6731309"/>
    <s v="COFFEE/DRINKS/SNACK/BAKERY SHOP"/>
    <s v="00673130930322"/>
    <s v="(66) 0910259728"/>
    <s v="835081"/>
    <x v="8"/>
    <m/>
    <m/>
    <n v="0"/>
    <n v="44.8598"/>
    <n v="1"/>
    <n v="0.12290356164383562"/>
    <x v="44"/>
    <n v="44.8598"/>
    <n v="1"/>
  </r>
  <r>
    <x v="4837"/>
    <n v="6769417"/>
    <s v="COFFEE/DRINKS/SNACK/BAKERY SHOP"/>
    <s v="00676941790322"/>
    <s v="(66) 0917362426"/>
    <s v="835081"/>
    <x v="8"/>
    <m/>
    <m/>
    <n v="0"/>
    <n v="44.8598"/>
    <n v="1"/>
    <n v="0.12290356164383562"/>
    <x v="44"/>
    <n v="44.8598"/>
    <n v="1"/>
  </r>
  <r>
    <x v="2608"/>
    <n v="23794898"/>
    <s v="SMALL RETAIL SHOP/STALL"/>
    <s v="02379489840101"/>
    <s v="(66) 0935644832"/>
    <s v="835081"/>
    <x v="8"/>
    <m/>
    <m/>
    <n v="0"/>
    <n v="44.8598"/>
    <n v="1"/>
    <n v="0.12290356164383562"/>
    <x v="44"/>
    <n v="44.8598"/>
    <n v="1"/>
  </r>
  <r>
    <x v="4838"/>
    <n v="6778435"/>
    <s v="OTHER FOOD KIOSK"/>
    <s v="00677843510331"/>
    <s v="(66) 0864019406"/>
    <s v="835081"/>
    <x v="8"/>
    <m/>
    <m/>
    <n v="0"/>
    <n v="44.8598"/>
    <n v="1"/>
    <n v="0.12290356164383562"/>
    <x v="44"/>
    <n v="44.8598"/>
    <n v="1"/>
  </r>
  <r>
    <x v="4839"/>
    <n v="67052924"/>
    <s v="Self-Regist: End-User"/>
    <s v="06705292440797"/>
    <s v="(66) 0811455402"/>
    <s v="835081"/>
    <x v="8"/>
    <m/>
    <m/>
    <n v="0"/>
    <n v="44.8598"/>
    <n v="1"/>
    <n v="0.12290356164383562"/>
    <x v="44"/>
    <n v="44.8598"/>
    <n v="1"/>
  </r>
  <r>
    <x v="4840"/>
    <n v="6737122"/>
    <s v="ITALIAN FOOD"/>
    <s v="00673712250314"/>
    <s v="(66) 0651699565"/>
    <s v="835081"/>
    <x v="8"/>
    <m/>
    <m/>
    <n v="0"/>
    <n v="44.8598"/>
    <n v="1"/>
    <n v="0.12290356164383562"/>
    <x v="44"/>
    <n v="44.8598"/>
    <n v="1"/>
  </r>
  <r>
    <x v="4841"/>
    <n v="6777018"/>
    <s v="Self-Regist: End-User"/>
    <s v="00677701890797"/>
    <s v="(66) 0940487041"/>
    <s v="835081"/>
    <x v="8"/>
    <m/>
    <m/>
    <n v="0"/>
    <n v="44.8598"/>
    <n v="1"/>
    <n v="0.12290356164383562"/>
    <x v="44"/>
    <n v="44.8598"/>
    <n v="1"/>
  </r>
  <r>
    <x v="4842"/>
    <n v="6028670"/>
    <s v="SMALL RETAIL SHOP/STALL"/>
    <s v="0602867021101"/>
    <s v="N/A"/>
    <s v="835081"/>
    <x v="8"/>
    <m/>
    <m/>
    <n v="0"/>
    <n v="44.8598"/>
    <n v="1"/>
    <n v="0.12290356164383562"/>
    <x v="44"/>
    <n v="44.8598"/>
    <n v="1"/>
  </r>
  <r>
    <x v="4843"/>
    <n v="6807522"/>
    <s v="Self-Regist: End-User"/>
    <s v="00680752210797"/>
    <s v="(66) 0917429166"/>
    <s v="835081"/>
    <x v="8"/>
    <m/>
    <m/>
    <n v="0"/>
    <n v="44.8598"/>
    <n v="1"/>
    <n v="0.12290356164383562"/>
    <x v="44"/>
    <n v="44.8598"/>
    <n v="1"/>
  </r>
  <r>
    <x v="4844"/>
    <n v="34003651"/>
    <s v="PHOTO &amp; COPY SHOP"/>
    <s v="3400365111406"/>
    <s v="(66) 0858632838"/>
    <s v="835081"/>
    <x v="8"/>
    <m/>
    <m/>
    <n v="0"/>
    <n v="44.8598"/>
    <n v="1"/>
    <n v="0.12290356164383562"/>
    <x v="44"/>
    <n v="44.8598"/>
    <n v="1"/>
  </r>
  <r>
    <x v="4845"/>
    <n v="6786143"/>
    <s v="Self-Regist: End-User"/>
    <s v="00678614310797"/>
    <s v="(66) 0809663500"/>
    <s v="835081"/>
    <x v="8"/>
    <m/>
    <m/>
    <n v="0"/>
    <n v="44.8598"/>
    <n v="1"/>
    <n v="0.12290356164383562"/>
    <x v="44"/>
    <n v="44.8598"/>
    <n v="1"/>
  </r>
  <r>
    <x v="4846"/>
    <n v="6782459"/>
    <s v="NON-PROFESSIONAL USER"/>
    <s v="00678245930706"/>
    <s v="(66) 0935767468"/>
    <s v="835081"/>
    <x v="8"/>
    <m/>
    <m/>
    <n v="0"/>
    <n v="44.8598"/>
    <n v="1"/>
    <n v="0.12290356164383562"/>
    <x v="44"/>
    <n v="44.8598"/>
    <n v="1"/>
  </r>
  <r>
    <x v="4847"/>
    <n v="6733267"/>
    <s v="VARIETY FOOD SHOP"/>
    <s v="00673326760318"/>
    <s v="(66) 0861800040"/>
    <s v="835081"/>
    <x v="8"/>
    <m/>
    <m/>
    <n v="0"/>
    <n v="44.8598"/>
    <n v="1"/>
    <n v="0.12290356164383562"/>
    <x v="44"/>
    <n v="44.8598"/>
    <n v="1"/>
  </r>
  <r>
    <x v="4848"/>
    <n v="6130379"/>
    <s v="SMALL RETAIL SHOP/STALL"/>
    <s v="0613037911101"/>
    <s v="(66) 0860544043"/>
    <s v="835081"/>
    <x v="8"/>
    <m/>
    <m/>
    <n v="0"/>
    <n v="44.8598"/>
    <n v="1"/>
    <n v="0.12290356164383562"/>
    <x v="44"/>
    <n v="44.8598"/>
    <n v="1"/>
  </r>
  <r>
    <x v="4849"/>
    <n v="6783333"/>
    <s v="Self-Regist: End-User"/>
    <s v="00678333300797"/>
    <s v="(66) 0979214318"/>
    <s v="835081"/>
    <x v="8"/>
    <m/>
    <m/>
    <n v="0"/>
    <n v="44.8598"/>
    <n v="1"/>
    <n v="0.12290356164383562"/>
    <x v="44"/>
    <n v="44.8598"/>
    <n v="1"/>
  </r>
  <r>
    <x v="4850"/>
    <n v="81025424"/>
    <s v="NON-PROFESSIONAL USER"/>
    <s v="08102542430706"/>
    <s v="(66) 0935235883"/>
    <s v="835081"/>
    <x v="8"/>
    <m/>
    <m/>
    <n v="0"/>
    <n v="44.8598"/>
    <n v="1"/>
    <n v="0.12290356164383562"/>
    <x v="44"/>
    <n v="44.8598"/>
    <n v="1"/>
  </r>
  <r>
    <x v="4851"/>
    <n v="50542410"/>
    <s v="Self-Regist: End-User"/>
    <s v="05054241000797"/>
    <s v="(66) 0917854273"/>
    <s v="835081"/>
    <x v="8"/>
    <m/>
    <m/>
    <n v="0"/>
    <n v="44.8598"/>
    <n v="1"/>
    <n v="0.12290356164383562"/>
    <x v="44"/>
    <n v="44.8598"/>
    <n v="1"/>
  </r>
  <r>
    <x v="4852"/>
    <n v="6783506"/>
    <s v="NON-PROFESSIONAL USER"/>
    <s v="00678350670706"/>
    <s v="(66) 0649564626"/>
    <s v="835081"/>
    <x v="8"/>
    <m/>
    <m/>
    <n v="0"/>
    <n v="44.8598"/>
    <n v="1"/>
    <n v="0.12290356164383562"/>
    <x v="44"/>
    <n v="44.8598"/>
    <n v="1"/>
  </r>
  <r>
    <x v="4853"/>
    <n v="303002311"/>
    <s v="COFFEE/DRINKS/SNACK/BAKERY SHOP"/>
    <s v="30300231180322"/>
    <s v="(66) 0808531964"/>
    <s v="835081"/>
    <x v="8"/>
    <m/>
    <m/>
    <n v="0"/>
    <n v="44.8598"/>
    <n v="1"/>
    <n v="0.12290356164383562"/>
    <x v="44"/>
    <n v="44.8598"/>
    <n v="1"/>
  </r>
  <r>
    <x v="4854"/>
    <n v="4959853"/>
    <s v="NON-PROFESSIONAL USER"/>
    <s v="00495985320706"/>
    <s v="(66) 0644586282"/>
    <s v="835081"/>
    <x v="8"/>
    <m/>
    <m/>
    <n v="0"/>
    <n v="44.8598"/>
    <n v="1"/>
    <n v="0.12290356164383562"/>
    <x v="44"/>
    <n v="44.8598"/>
    <n v="1"/>
  </r>
  <r>
    <x v="4855"/>
    <n v="41045623"/>
    <s v="THAI FOOD"/>
    <s v="04104562311306"/>
    <s v="(66) 0892631319"/>
    <s v="835081"/>
    <x v="8"/>
    <m/>
    <m/>
    <n v="0"/>
    <n v="44.8598"/>
    <n v="1"/>
    <n v="0.12290356164383562"/>
    <x v="44"/>
    <n v="44.8598"/>
    <n v="1"/>
  </r>
  <r>
    <x v="4856"/>
    <n v="6763391"/>
    <s v="Self-Regist: End-User"/>
    <s v="00676339140797"/>
    <s v="(66) 0914125889"/>
    <s v="835081"/>
    <x v="8"/>
    <m/>
    <m/>
    <n v="0"/>
    <n v="44.8598"/>
    <n v="1"/>
    <n v="0.12290356164383562"/>
    <x v="44"/>
    <n v="44.8598"/>
    <n v="1"/>
  </r>
  <r>
    <x v="4857"/>
    <n v="50016155"/>
    <s v="SMALL RETAIL SHOP/STALL"/>
    <s v="5001615580101"/>
    <s v="(66) 0897566690"/>
    <s v="835081"/>
    <x v="8"/>
    <m/>
    <m/>
    <n v="0"/>
    <n v="44.8598"/>
    <n v="1"/>
    <n v="0.12290356164383562"/>
    <x v="44"/>
    <n v="44.8598"/>
    <n v="1"/>
  </r>
  <r>
    <x v="4858"/>
    <n v="6024953"/>
    <s v="FACTORY/FARM"/>
    <s v="0602495320508"/>
    <s v="(66) 0808303090"/>
    <s v="835081"/>
    <x v="8"/>
    <m/>
    <m/>
    <n v="0"/>
    <n v="44.8598"/>
    <n v="1"/>
    <n v="0.12290356164383562"/>
    <x v="44"/>
    <n v="44.8598"/>
    <n v="1"/>
  </r>
  <r>
    <x v="4859"/>
    <n v="6609772"/>
    <s v="NON-PROFESSIONAL USER"/>
    <s v="0660977250706"/>
    <s v="(66) 0817656431"/>
    <s v="835081"/>
    <x v="8"/>
    <m/>
    <m/>
    <n v="0"/>
    <n v="44.8598"/>
    <n v="1"/>
    <n v="0.12290356164383562"/>
    <x v="44"/>
    <n v="44.8598"/>
    <n v="1"/>
  </r>
  <r>
    <x v="4860"/>
    <n v="6797003"/>
    <s v="Self-Regist: End-User"/>
    <s v="00679700340797"/>
    <s v="(66) 0947527927"/>
    <s v="835081"/>
    <x v="8"/>
    <m/>
    <m/>
    <n v="0"/>
    <n v="44.8598"/>
    <n v="1"/>
    <n v="0.12290356164383562"/>
    <x v="44"/>
    <n v="44.8598"/>
    <n v="1"/>
  </r>
  <r>
    <x v="4861"/>
    <n v="67009945"/>
    <s v="NON-PROFESSIONAL USER"/>
    <s v="6700994550706"/>
    <s v="(66) 0843665021"/>
    <s v="835081"/>
    <x v="8"/>
    <m/>
    <m/>
    <n v="0"/>
    <n v="44.8598"/>
    <n v="1"/>
    <n v="0.12290356164383562"/>
    <x v="44"/>
    <n v="44.8598"/>
    <n v="1"/>
  </r>
  <r>
    <x v="4862"/>
    <n v="6766678"/>
    <s v="Self-Regist: End-User"/>
    <s v="00676667860797"/>
    <s v="(66) 0903185681"/>
    <s v="835081"/>
    <x v="8"/>
    <m/>
    <m/>
    <n v="0"/>
    <n v="44.8598"/>
    <n v="1"/>
    <n v="0.12290356164383562"/>
    <x v="44"/>
    <n v="44.8598"/>
    <n v="1"/>
  </r>
  <r>
    <x v="4863"/>
    <n v="103006050"/>
    <s v="OTHER STREET FOOD SHOP"/>
    <s v="10300605080328"/>
    <s v="(66) 0894298842"/>
    <s v="835081"/>
    <x v="8"/>
    <m/>
    <m/>
    <n v="0"/>
    <n v="44.8598"/>
    <n v="1"/>
    <n v="0.12290356164383562"/>
    <x v="44"/>
    <n v="44.8598"/>
    <n v="1"/>
  </r>
  <r>
    <x v="4864"/>
    <n v="41642298"/>
    <s v="NON-PROFESSIONAL USER"/>
    <s v="04164229890706"/>
    <s v="(66) 0903219597"/>
    <s v="835081"/>
    <x v="8"/>
    <m/>
    <m/>
    <n v="0"/>
    <n v="44.8598"/>
    <n v="1"/>
    <n v="0.12290356164383562"/>
    <x v="44"/>
    <n v="44.8598"/>
    <n v="1"/>
  </r>
  <r>
    <x v="4865"/>
    <n v="41003857"/>
    <s v="SMALL RETAIL SHOP/STALL"/>
    <s v="4100385760101"/>
    <m/>
    <s v="835081"/>
    <x v="8"/>
    <m/>
    <m/>
    <n v="0"/>
    <n v="44.8598"/>
    <n v="1"/>
    <n v="0.12290356164383562"/>
    <x v="44"/>
    <n v="44.8598"/>
    <n v="1"/>
  </r>
  <r>
    <x v="4866"/>
    <n v="50536099"/>
    <s v="PORK PAN/BARBECUE/SUKI"/>
    <s v="05053609910317"/>
    <s v="(66) 0966788821"/>
    <s v="835081"/>
    <x v="8"/>
    <m/>
    <m/>
    <n v="0"/>
    <n v="44.8598"/>
    <n v="1"/>
    <n v="0.12290356164383562"/>
    <x v="44"/>
    <n v="44.8598"/>
    <n v="1"/>
  </r>
  <r>
    <x v="4867"/>
    <n v="6164821"/>
    <s v="FOUNDATION/ASSOCIATION/ROTARY"/>
    <s v="0616482130505"/>
    <s v="(66) 0899980340"/>
    <s v="835081"/>
    <x v="8"/>
    <m/>
    <m/>
    <n v="0"/>
    <n v="44.8598"/>
    <n v="1"/>
    <n v="0.12290356164383562"/>
    <x v="44"/>
    <n v="44.8598"/>
    <n v="1"/>
  </r>
  <r>
    <x v="4868"/>
    <n v="6164357"/>
    <s v="FOUNDATION/ASSOCIATION/ROTARY"/>
    <s v="0616435780505"/>
    <s v="(66) 0800327453"/>
    <s v="835081"/>
    <x v="8"/>
    <m/>
    <m/>
    <n v="0"/>
    <n v="44.8598"/>
    <n v="1"/>
    <n v="0.12290356164383562"/>
    <x v="44"/>
    <n v="44.8598"/>
    <n v="1"/>
  </r>
  <r>
    <x v="4869"/>
    <n v="81022047"/>
    <s v="FOUNDATION/ASSOCIATION/ROTARY"/>
    <s v="08102204720505"/>
    <s v="(66) 0903173490"/>
    <s v="835081"/>
    <x v="8"/>
    <m/>
    <m/>
    <n v="0"/>
    <n v="44.8598"/>
    <n v="1"/>
    <n v="0.12290356164383562"/>
    <x v="44"/>
    <n v="44.8598"/>
    <n v="1"/>
  </r>
  <r>
    <x v="4870"/>
    <n v="50518049"/>
    <s v="FOUNDATION/ASSOCIATION/ROTARY"/>
    <s v="05051804910505"/>
    <s v="(66) 0861877223"/>
    <s v="835081"/>
    <x v="8"/>
    <m/>
    <m/>
    <n v="0"/>
    <n v="44.8598"/>
    <n v="1"/>
    <n v="0.12290356164383562"/>
    <x v="44"/>
    <n v="44.8598"/>
    <n v="1"/>
  </r>
  <r>
    <x v="4871"/>
    <n v="6783412"/>
    <s v="FOUNDATION/ASSOCIATION/ROTARY"/>
    <s v="00678341250505"/>
    <s v="(66) 0611024420"/>
    <s v="835081"/>
    <x v="8"/>
    <m/>
    <m/>
    <n v="0"/>
    <n v="44.8598"/>
    <n v="1"/>
    <n v="0.12290356164383562"/>
    <x v="44"/>
    <n v="44.8598"/>
    <n v="1"/>
  </r>
  <r>
    <x v="4872"/>
    <n v="6141625"/>
    <s v="OTHER NON-FOOD SHOP"/>
    <s v="0614162560230"/>
    <s v="(66) 0861875646"/>
    <s v="835081"/>
    <x v="8"/>
    <m/>
    <m/>
    <n v="0"/>
    <n v="44.8598"/>
    <n v="1"/>
    <n v="0.12290356164383562"/>
    <x v="44"/>
    <n v="44.8598"/>
    <n v="1"/>
  </r>
  <r>
    <x v="4873"/>
    <n v="53276541"/>
    <s v="THAI NORTHEASTERN FOOD KIOSK"/>
    <s v="05327654120706"/>
    <s v="(66) 0992814997"/>
    <s v="835081"/>
    <x v="8"/>
    <m/>
    <m/>
    <n v="0"/>
    <n v="44.8598"/>
    <n v="1"/>
    <n v="0.12290356164383562"/>
    <x v="44"/>
    <n v="44.8598"/>
    <n v="1"/>
  </r>
  <r>
    <x v="4874"/>
    <n v="6149497"/>
    <s v="SMALL RETAIL SHOP/STALL"/>
    <s v="0614949731101"/>
    <s v="(66) 0918639505"/>
    <s v="835081"/>
    <x v="8"/>
    <m/>
    <m/>
    <n v="0"/>
    <n v="44.8598"/>
    <n v="1"/>
    <n v="0.12290356164383562"/>
    <x v="44"/>
    <n v="44.8598"/>
    <n v="1"/>
  </r>
  <r>
    <x v="4875"/>
    <n v="6751270"/>
    <s v="NON-PROFESSIONAL USER"/>
    <s v="00675127020706"/>
    <s v="(66) 0896953330"/>
    <s v="835081"/>
    <x v="8"/>
    <m/>
    <m/>
    <n v="0"/>
    <n v="44.8598"/>
    <n v="1"/>
    <n v="0.12290356164383562"/>
    <x v="44"/>
    <n v="44.8598"/>
    <n v="1"/>
  </r>
  <r>
    <x v="4876"/>
    <n v="68015144"/>
    <s v="NON-PROFESSIONAL USER"/>
    <s v="6801514480706"/>
    <s v="(66) 0818561917"/>
    <s v="835081"/>
    <x v="8"/>
    <m/>
    <m/>
    <n v="0"/>
    <n v="44.8598"/>
    <n v="1"/>
    <n v="0.12290356164383562"/>
    <x v="44"/>
    <n v="44.8598"/>
    <n v="1"/>
  </r>
  <r>
    <x v="4877"/>
    <n v="6754804"/>
    <s v="NON-PROFESSIONAL USER"/>
    <s v="00675480410706"/>
    <s v="(66) 0802798322"/>
    <s v="835081"/>
    <x v="8"/>
    <m/>
    <m/>
    <n v="0"/>
    <n v="44.8598"/>
    <n v="1"/>
    <n v="0.12290356164383562"/>
    <x v="44"/>
    <n v="44.8598"/>
    <n v="1"/>
  </r>
  <r>
    <x v="4878"/>
    <n v="6175258"/>
    <s v="SMALL RETAIL SHOP/STALL"/>
    <s v="0617525880101"/>
    <s v="(66) 0835762934"/>
    <s v="835081"/>
    <x v="8"/>
    <m/>
    <m/>
    <n v="0"/>
    <n v="44.8598"/>
    <n v="1"/>
    <n v="0.12290356164383562"/>
    <x v="44"/>
    <n v="44.8598"/>
    <n v="1"/>
  </r>
  <r>
    <x v="4879"/>
    <n v="6812137"/>
    <s v="Self-Regist: End-User"/>
    <s v="00681213711797"/>
    <s v="(66) 0640590851"/>
    <s v="835081"/>
    <x v="8"/>
    <m/>
    <m/>
    <n v="0"/>
    <n v="44.8598"/>
    <n v="1"/>
    <n v="0.12290356164383562"/>
    <x v="44"/>
    <n v="44.8598"/>
    <n v="1"/>
  </r>
  <r>
    <x v="4880"/>
    <n v="41656495"/>
    <s v="Self-Regist: End-User"/>
    <s v="04165649580797"/>
    <s v="(66) 0645173457"/>
    <s v="835081"/>
    <x v="8"/>
    <m/>
    <m/>
    <n v="0"/>
    <n v="44.8598"/>
    <n v="1"/>
    <n v="0.12290356164383562"/>
    <x v="44"/>
    <n v="44.8598"/>
    <n v="1"/>
  </r>
  <r>
    <x v="4881"/>
    <n v="6740605"/>
    <s v="THAI SPECIAL FOOD SHOP"/>
    <s v="00674060570327"/>
    <s v="(66) 0841728364"/>
    <s v="835081"/>
    <x v="8"/>
    <m/>
    <m/>
    <n v="0"/>
    <n v="44.8598"/>
    <n v="1"/>
    <n v="0.12290356164383562"/>
    <x v="44"/>
    <n v="44.8598"/>
    <n v="1"/>
  </r>
  <r>
    <x v="4374"/>
    <n v="6610866"/>
    <s v="NON-PROFESSIONAL USER"/>
    <s v="0661086640706"/>
    <m/>
    <s v="835081"/>
    <x v="8"/>
    <m/>
    <m/>
    <n v="0"/>
    <n v="44.8598"/>
    <n v="1"/>
    <n v="0.12290356164383562"/>
    <x v="44"/>
    <n v="44.8598"/>
    <n v="1"/>
  </r>
  <r>
    <x v="4882"/>
    <n v="34561908"/>
    <s v="Self-Regist: End-User"/>
    <s v="03456190830797"/>
    <s v="(66) 0844829046"/>
    <s v="835081"/>
    <x v="8"/>
    <m/>
    <m/>
    <n v="0"/>
    <n v="44.8598"/>
    <n v="1"/>
    <n v="0.12290356164383562"/>
    <x v="44"/>
    <n v="44.8598"/>
    <n v="1"/>
  </r>
  <r>
    <x v="4883"/>
    <n v="6769257"/>
    <s v="NON-PROFESSIONAL USER"/>
    <s v="00676925740706"/>
    <s v="(66) 0991619497"/>
    <s v="835081"/>
    <x v="8"/>
    <m/>
    <m/>
    <n v="0"/>
    <n v="44.8598"/>
    <n v="1"/>
    <n v="0.12290356164383562"/>
    <x v="44"/>
    <n v="44.8598"/>
    <n v="1"/>
  </r>
  <r>
    <x v="4884"/>
    <n v="50526105"/>
    <s v="NON-PROFESSIONAL USER"/>
    <s v="05052610560706"/>
    <s v="(66) 0814720553"/>
    <s v="835081"/>
    <x v="8"/>
    <m/>
    <m/>
    <n v="0"/>
    <n v="44.8598"/>
    <n v="1"/>
    <n v="0.12290356164383562"/>
    <x v="44"/>
    <n v="44.8598"/>
    <n v="1"/>
  </r>
  <r>
    <x v="4885"/>
    <n v="41640713"/>
    <s v="Self-Regist: End-User"/>
    <s v="04164071380797"/>
    <s v="(66) 0992715851"/>
    <s v="835081"/>
    <x v="8"/>
    <m/>
    <m/>
    <n v="0"/>
    <n v="44.8598"/>
    <n v="1"/>
    <n v="0.12290356164383562"/>
    <x v="44"/>
    <n v="44.8598"/>
    <n v="1"/>
  </r>
  <r>
    <x v="4886"/>
    <n v="23071770"/>
    <s v="NON-PROFESSIONAL USER"/>
    <s v="2307177000706"/>
    <s v="(66) 0856169373"/>
    <s v="835081"/>
    <x v="8"/>
    <m/>
    <m/>
    <n v="0"/>
    <n v="44.8598"/>
    <n v="1"/>
    <n v="0.12290356164383562"/>
    <x v="44"/>
    <n v="44.8598"/>
    <n v="1"/>
  </r>
  <r>
    <x v="4887"/>
    <n v="6163483"/>
    <s v="SMALL RETAIL SHOP/STALL"/>
    <s v="0616348370101"/>
    <s v="(66) 0918546065"/>
    <s v="835081"/>
    <x v="8"/>
    <m/>
    <m/>
    <n v="0"/>
    <n v="44.8598"/>
    <n v="1"/>
    <n v="0.12290356164383562"/>
    <x v="44"/>
    <n v="44.8598"/>
    <n v="1"/>
  </r>
  <r>
    <x v="4888"/>
    <n v="41635827"/>
    <s v="HOTEL &amp; RESORT ( C )"/>
    <s v="04163582780302"/>
    <s v="(66) 0850344188"/>
    <s v="835081"/>
    <x v="8"/>
    <m/>
    <m/>
    <n v="0"/>
    <n v="44.8598"/>
    <n v="1"/>
    <n v="0.12290356164383562"/>
    <x v="44"/>
    <n v="44.8598"/>
    <n v="1"/>
  </r>
  <r>
    <x v="4889"/>
    <n v="6793114"/>
    <s v="NON-PROFESSIONAL USER"/>
    <s v="00679311430706"/>
    <s v="(66) 0644799661"/>
    <s v="835081"/>
    <x v="8"/>
    <m/>
    <m/>
    <n v="0"/>
    <n v="44.8598"/>
    <n v="1"/>
    <n v="0.12290356164383562"/>
    <x v="44"/>
    <n v="44.8598"/>
    <n v="1"/>
  </r>
  <r>
    <x v="4890"/>
    <n v="6768458"/>
    <s v="SMALL RETAIL SHOP/STALL"/>
    <s v="00676845800101"/>
    <s v="(66) 0844822322"/>
    <s v="835081"/>
    <x v="8"/>
    <m/>
    <m/>
    <n v="0"/>
    <n v="44.8598"/>
    <n v="1"/>
    <n v="0.12290356164383562"/>
    <x v="44"/>
    <n v="44.8598"/>
    <n v="1"/>
  </r>
  <r>
    <x v="4891"/>
    <n v="22815413"/>
    <s v="VARIETY FOOD SHOP"/>
    <s v="02281541370318"/>
    <s v="(66) 0894723708"/>
    <s v="835081"/>
    <x v="8"/>
    <m/>
    <m/>
    <n v="0"/>
    <n v="44.8598"/>
    <n v="1"/>
    <n v="0.12290356164383562"/>
    <x v="44"/>
    <n v="44.8598"/>
    <n v="1"/>
  </r>
  <r>
    <x v="4892"/>
    <n v="50517071"/>
    <s v="SMALL RETAIL SHOP/STALL"/>
    <s v="05051707150101"/>
    <s v="(66) 0923464334"/>
    <s v="835081"/>
    <x v="8"/>
    <m/>
    <m/>
    <n v="0"/>
    <n v="44.8598"/>
    <n v="1"/>
    <n v="0.12290356164383562"/>
    <x v="44"/>
    <n v="44.8598"/>
    <n v="1"/>
  </r>
  <r>
    <x v="4893"/>
    <n v="6741364"/>
    <s v="COFFEE/DRINKS/SNACK/BAKERY SHOP"/>
    <s v="00674136480322"/>
    <s v="(66) 0654656350"/>
    <s v="835081"/>
    <x v="8"/>
    <m/>
    <m/>
    <n v="0"/>
    <n v="44.8598"/>
    <n v="1"/>
    <n v="0.12290356164383562"/>
    <x v="44"/>
    <n v="44.8598"/>
    <n v="1"/>
  </r>
  <r>
    <x v="4894"/>
    <n v="6741973"/>
    <s v="NOODLE FOOD SHOP"/>
    <s v="00674197360319"/>
    <s v="(66) 0955801820"/>
    <s v="835081"/>
    <x v="8"/>
    <m/>
    <m/>
    <n v="0"/>
    <n v="44.8598"/>
    <n v="1"/>
    <n v="0.12290356164383562"/>
    <x v="44"/>
    <n v="44.8598"/>
    <n v="1"/>
  </r>
  <r>
    <x v="4895"/>
    <n v="6806501"/>
    <s v="Self-Regist: Food Retailer"/>
    <s v="00680650160198"/>
    <s v="(66) 0808657709"/>
    <s v="835081"/>
    <x v="8"/>
    <m/>
    <m/>
    <n v="0"/>
    <n v="44.8598"/>
    <n v="1"/>
    <n v="0.12290356164383562"/>
    <x v="44"/>
    <n v="44.8598"/>
    <n v="1"/>
  </r>
  <r>
    <x v="4896"/>
    <n v="6761457"/>
    <s v="THAI FOOD"/>
    <s v="00676145711306"/>
    <s v="(66) 0612709579"/>
    <s v="835081"/>
    <x v="8"/>
    <m/>
    <m/>
    <n v="0"/>
    <n v="44.8598"/>
    <n v="1"/>
    <n v="0.12290356164383562"/>
    <x v="44"/>
    <n v="44.8598"/>
    <n v="1"/>
  </r>
  <r>
    <x v="4897"/>
    <n v="6771793"/>
    <s v="OTHER NON-FOOD SHOP"/>
    <s v="00677179330230"/>
    <s v="(66) 0814736266"/>
    <s v="835081"/>
    <x v="8"/>
    <m/>
    <m/>
    <n v="0"/>
    <n v="44.8598"/>
    <n v="1"/>
    <n v="0.12290356164383562"/>
    <x v="44"/>
    <n v="44.8598"/>
    <n v="1"/>
  </r>
  <r>
    <x v="4898"/>
    <n v="50526686"/>
    <s v="OTHER FOOD KIOSK"/>
    <s v="05052668621331"/>
    <s v="(66) 0896341143"/>
    <s v="835081"/>
    <x v="8"/>
    <m/>
    <m/>
    <n v="0"/>
    <n v="44.8598"/>
    <n v="1"/>
    <n v="0.12290356164383562"/>
    <x v="44"/>
    <n v="44.8598"/>
    <n v="1"/>
  </r>
  <r>
    <x v="4899"/>
    <n v="52002330"/>
    <s v="SMALL RETAIL SHOP/STALL"/>
    <s v="5200233050101"/>
    <s v="(66) 0895613927"/>
    <s v="835081"/>
    <x v="8"/>
    <m/>
    <m/>
    <n v="0"/>
    <n v="44.8598"/>
    <n v="1"/>
    <n v="0.12290356164383562"/>
    <x v="44"/>
    <n v="44.8598"/>
    <n v="1"/>
  </r>
  <r>
    <x v="4900"/>
    <n v="6733939"/>
    <s v="NOODLE FOOD SHOP"/>
    <s v="00673393920319"/>
    <s v="(66) 0868828853"/>
    <s v="835081"/>
    <x v="8"/>
    <m/>
    <m/>
    <n v="0"/>
    <n v="44.8598"/>
    <n v="1"/>
    <n v="0.12290356164383562"/>
    <x v="44"/>
    <n v="44.8598"/>
    <n v="1"/>
  </r>
  <r>
    <x v="4901"/>
    <n v="6739112"/>
    <s v="OTHER FOOD KIOSK"/>
    <s v="00673911220331"/>
    <s v="(66) 0871733938"/>
    <s v="835081"/>
    <x v="8"/>
    <m/>
    <m/>
    <n v="0"/>
    <n v="44.8598"/>
    <n v="1"/>
    <n v="0.12290356164383562"/>
    <x v="44"/>
    <n v="44.8598"/>
    <n v="1"/>
  </r>
  <r>
    <x v="4902"/>
    <n v="52002270"/>
    <s v="STATIONERY SHOP"/>
    <s v="5200227080201"/>
    <s v="(66) 0825578901"/>
    <s v="835081"/>
    <x v="8"/>
    <m/>
    <m/>
    <n v="0"/>
    <n v="44.8598"/>
    <n v="1"/>
    <n v="0.12290356164383562"/>
    <x v="44"/>
    <n v="44.8598"/>
    <n v="1"/>
  </r>
  <r>
    <x v="4903"/>
    <n v="6730358"/>
    <s v="THAI FOOD"/>
    <s v="00673035830306"/>
    <s v="(66) 0826262355"/>
    <s v="835081"/>
    <x v="8"/>
    <m/>
    <m/>
    <n v="0"/>
    <n v="44.8598"/>
    <n v="1"/>
    <n v="0.12290356164383562"/>
    <x v="44"/>
    <n v="44.8598"/>
    <n v="1"/>
  </r>
  <r>
    <x v="4904"/>
    <n v="6733281"/>
    <s v="SMALL RETAIL SHOP/STALL"/>
    <s v="00673328170101"/>
    <s v="(66) 0910767348"/>
    <s v="835081"/>
    <x v="8"/>
    <m/>
    <m/>
    <n v="0"/>
    <n v="44.8598"/>
    <n v="1"/>
    <n v="0.12290356164383562"/>
    <x v="44"/>
    <n v="44.8598"/>
    <n v="1"/>
  </r>
  <r>
    <x v="4905"/>
    <n v="41637888"/>
    <s v="COFFEE/DRINKS/SNACK/BAKERY SHOP"/>
    <s v="04163788830322"/>
    <s v="(66) 0802401547"/>
    <s v="835081"/>
    <x v="8"/>
    <m/>
    <m/>
    <n v="0"/>
    <n v="44.8598"/>
    <n v="1"/>
    <n v="0.12290356164383562"/>
    <x v="44"/>
    <n v="44.8598"/>
    <n v="1"/>
  </r>
  <r>
    <x v="4906"/>
    <n v="6721151"/>
    <s v="PORK PAN/BARBECUE/SUKI"/>
    <s v="00672115140317"/>
    <s v="(66) 0980356355"/>
    <s v="835081"/>
    <x v="8"/>
    <m/>
    <m/>
    <n v="0"/>
    <n v="44.8598"/>
    <n v="1"/>
    <n v="0.12290356164383562"/>
    <x v="44"/>
    <n v="44.8598"/>
    <n v="1"/>
  </r>
  <r>
    <x v="4907"/>
    <n v="6726458"/>
    <s v="NON-PROFESSIONAL USER"/>
    <s v="00672645840706"/>
    <s v="(66) 0994545642"/>
    <s v="835081"/>
    <x v="8"/>
    <m/>
    <m/>
    <n v="0"/>
    <n v="44.8598"/>
    <n v="1"/>
    <n v="0.12290356164383562"/>
    <x v="44"/>
    <n v="44.8598"/>
    <n v="1"/>
  </r>
  <r>
    <x v="4908"/>
    <n v="23071923"/>
    <s v="SMALL RETAIL SHOP/STALL"/>
    <s v="2307192321101"/>
    <s v="(66) 0871806951"/>
    <s v="835081"/>
    <x v="8"/>
    <m/>
    <m/>
    <n v="0"/>
    <n v="44.8598"/>
    <n v="1"/>
    <n v="0.12290356164383562"/>
    <x v="44"/>
    <n v="44.8598"/>
    <n v="1"/>
  </r>
  <r>
    <x v="2699"/>
    <n v="6777927"/>
    <s v="THAI FOOD"/>
    <s v="00677792700306"/>
    <s v="(66) 0984982664"/>
    <s v="835081"/>
    <x v="8"/>
    <m/>
    <m/>
    <n v="0"/>
    <n v="44.8598"/>
    <n v="1"/>
    <n v="0.12290356164383562"/>
    <x v="44"/>
    <n v="44.8598"/>
    <n v="1"/>
  </r>
  <r>
    <x v="4909"/>
    <n v="6762556"/>
    <s v="BAKERY SHOP"/>
    <s v="00676255670321"/>
    <s v="(66) 0909596266"/>
    <s v="835081"/>
    <x v="8"/>
    <m/>
    <m/>
    <n v="0"/>
    <n v="44.8598"/>
    <n v="1"/>
    <n v="0.12290356164383562"/>
    <x v="44"/>
    <n v="44.8598"/>
    <n v="1"/>
  </r>
  <r>
    <x v="4910"/>
    <n v="6775555"/>
    <s v="NON-PROFESSIONAL USER"/>
    <s v="00677555570706"/>
    <s v="(66) 0875652265"/>
    <s v="835081"/>
    <x v="8"/>
    <m/>
    <m/>
    <n v="0"/>
    <n v="44.8598"/>
    <n v="1"/>
    <n v="0.12290356164383562"/>
    <x v="44"/>
    <n v="44.8598"/>
    <n v="1"/>
  </r>
  <r>
    <x v="4911"/>
    <n v="50533454"/>
    <s v="Self-Regist: End-User"/>
    <s v="05053345450797"/>
    <s v="(66) 0994404299"/>
    <s v="835081"/>
    <x v="8"/>
    <m/>
    <m/>
    <n v="0"/>
    <n v="44.8598"/>
    <n v="1"/>
    <n v="0.12290356164383562"/>
    <x v="44"/>
    <n v="44.8598"/>
    <n v="1"/>
  </r>
  <r>
    <x v="4912"/>
    <n v="500239966"/>
    <s v="Self-Regist: End-User"/>
    <s v="50023996610797"/>
    <s v="(66) 0644763280"/>
    <s v="835081"/>
    <x v="8"/>
    <m/>
    <m/>
    <n v="0"/>
    <n v="44.8598"/>
    <n v="1"/>
    <n v="0.12290356164383562"/>
    <x v="44"/>
    <n v="44.8598"/>
    <n v="1"/>
  </r>
  <r>
    <x v="4913"/>
    <n v="6723577"/>
    <s v="NON-PROFESSIONAL USER"/>
    <s v="00672357770706"/>
    <s v="(66) 0979724005"/>
    <s v="835081"/>
    <x v="8"/>
    <m/>
    <m/>
    <n v="0"/>
    <n v="44.8598"/>
    <n v="1"/>
    <n v="0.12290356164383562"/>
    <x v="44"/>
    <n v="44.8598"/>
    <n v="1"/>
  </r>
  <r>
    <x v="4914"/>
    <n v="6740787"/>
    <s v="NON-PROFESSIONAL USER"/>
    <s v="00674078760706"/>
    <s v="(66) 0845971516"/>
    <s v="835081"/>
    <x v="8"/>
    <m/>
    <m/>
    <n v="0"/>
    <n v="44.8598"/>
    <n v="1"/>
    <n v="0.12290356164383562"/>
    <x v="44"/>
    <n v="44.8598"/>
    <n v="1"/>
  </r>
  <r>
    <x v="4915"/>
    <n v="6780702"/>
    <s v="NON-PROFESSIONAL USER"/>
    <s v="00678070290706"/>
    <s v="(66) 0877252636"/>
    <s v="835081"/>
    <x v="8"/>
    <m/>
    <m/>
    <n v="0"/>
    <n v="44.8598"/>
    <n v="1"/>
    <n v="0.12290356164383562"/>
    <x v="44"/>
    <n v="44.8598"/>
    <n v="1"/>
  </r>
  <r>
    <x v="2707"/>
    <n v="6745712"/>
    <s v="Self-Regist: End-User"/>
    <s v="00674571240797"/>
    <s v="(66) 0909789151"/>
    <s v="835081"/>
    <x v="8"/>
    <m/>
    <m/>
    <n v="0"/>
    <n v="44.8598"/>
    <n v="1"/>
    <n v="0.12290356164383562"/>
    <x v="44"/>
    <n v="44.8598"/>
    <n v="1"/>
  </r>
  <r>
    <x v="4916"/>
    <n v="34552357"/>
    <s v="Self-Regist: End-User"/>
    <s v="03455235700797"/>
    <s v="(66) 0923282649"/>
    <s v="835081"/>
    <x v="8"/>
    <m/>
    <m/>
    <n v="0"/>
    <n v="44.8598"/>
    <n v="1"/>
    <n v="0.12290356164383562"/>
    <x v="44"/>
    <n v="44.8598"/>
    <n v="1"/>
  </r>
  <r>
    <x v="4917"/>
    <n v="50533252"/>
    <s v="NON-PROFESSIONAL USER"/>
    <s v="05053325200706"/>
    <s v="(66) 0985345012"/>
    <s v="835081"/>
    <x v="8"/>
    <m/>
    <m/>
    <n v="0"/>
    <n v="44.8598"/>
    <n v="1"/>
    <n v="0.12290356164383562"/>
    <x v="44"/>
    <n v="44.8598"/>
    <n v="1"/>
  </r>
  <r>
    <x v="4918"/>
    <n v="123014596"/>
    <s v="NON-PROFESSIONAL USER"/>
    <s v="12301459680706"/>
    <s v="(66) 0958426914"/>
    <s v="835081"/>
    <x v="8"/>
    <m/>
    <m/>
    <n v="0"/>
    <n v="44.8598"/>
    <n v="1"/>
    <n v="0.12290356164383562"/>
    <x v="44"/>
    <n v="44.8598"/>
    <n v="1"/>
  </r>
  <r>
    <x v="4919"/>
    <n v="6601923"/>
    <s v="NON-PROFESSIONAL USER"/>
    <s v="0660192350706"/>
    <s v="(66) 0897010916"/>
    <s v="835081"/>
    <x v="8"/>
    <m/>
    <m/>
    <n v="0"/>
    <n v="44.8598"/>
    <n v="1"/>
    <n v="0.12290356164383562"/>
    <x v="44"/>
    <n v="44.8598"/>
    <n v="1"/>
  </r>
  <r>
    <x v="4920"/>
    <n v="6786061"/>
    <s v="NON-PROFESSIONAL USER"/>
    <s v="00678606190706"/>
    <s v="(66) 0642071831"/>
    <s v="835081"/>
    <x v="8"/>
    <m/>
    <m/>
    <n v="0"/>
    <n v="44.8598"/>
    <n v="1"/>
    <n v="0.12290356164383562"/>
    <x v="44"/>
    <n v="44.8598"/>
    <n v="1"/>
  </r>
  <r>
    <x v="3663"/>
    <n v="87018294"/>
    <s v="NON-PROFESSIONAL USER"/>
    <s v="08701829450706"/>
    <s v="(66) 0896346740"/>
    <s v="835081"/>
    <x v="8"/>
    <m/>
    <m/>
    <n v="0"/>
    <n v="44.8598"/>
    <n v="1"/>
    <n v="0.12290356164383562"/>
    <x v="44"/>
    <n v="44.8598"/>
    <n v="1"/>
  </r>
  <r>
    <x v="4921"/>
    <n v="41646020"/>
    <s v="PORK PAN/BARBECUE/SUKI"/>
    <s v="04164602040317"/>
    <s v="(66) 0643434304"/>
    <s v="835081"/>
    <x v="8"/>
    <m/>
    <m/>
    <n v="0"/>
    <n v="44.8598"/>
    <n v="1"/>
    <n v="0.12290356164383562"/>
    <x v="44"/>
    <n v="44.8598"/>
    <n v="1"/>
  </r>
  <r>
    <x v="4922"/>
    <n v="6730693"/>
    <s v="SMALL RETAIL SHOP/STALL"/>
    <s v="00673069380101"/>
    <s v="(66) 0946344956"/>
    <s v="835081"/>
    <x v="8"/>
    <m/>
    <m/>
    <n v="0"/>
    <n v="44.8598"/>
    <n v="1"/>
    <n v="0.12290356164383562"/>
    <x v="44"/>
    <n v="44.8598"/>
    <n v="1"/>
  </r>
  <r>
    <x v="4923"/>
    <n v="6773028"/>
    <s v="NON-PROFESSIONAL USER"/>
    <s v="00677302800706"/>
    <s v="(66) 0811793565"/>
    <s v="835081"/>
    <x v="8"/>
    <m/>
    <m/>
    <n v="0"/>
    <n v="44.8598"/>
    <n v="1"/>
    <n v="0.12290356164383562"/>
    <x v="44"/>
    <n v="44.8598"/>
    <n v="1"/>
  </r>
  <r>
    <x v="4924"/>
    <n v="6164935"/>
    <s v="SMALL RETAIL SHOP/STALL"/>
    <s v="0616493520101"/>
    <s v="(66) 0869214188"/>
    <s v="835081"/>
    <x v="8"/>
    <m/>
    <m/>
    <n v="0"/>
    <n v="44.8598"/>
    <n v="1"/>
    <n v="0.12290356164383562"/>
    <x v="44"/>
    <n v="44.8598"/>
    <n v="1"/>
  </r>
  <r>
    <x v="4925"/>
    <n v="6159431"/>
    <s v="NON-PROFESSIONAL USER"/>
    <s v="0615943111706"/>
    <s v="(66) 0894331909"/>
    <s v="835081"/>
    <x v="8"/>
    <m/>
    <m/>
    <n v="0"/>
    <n v="44.8598"/>
    <n v="1"/>
    <n v="0.12290356164383562"/>
    <x v="44"/>
    <n v="44.8598"/>
    <n v="1"/>
  </r>
  <r>
    <x v="4926"/>
    <n v="41041438"/>
    <s v="NON-PROFESSIONAL USER"/>
    <s v="4104143850706"/>
    <s v="(66) 0638799146"/>
    <s v="835081"/>
    <x v="8"/>
    <m/>
    <m/>
    <n v="0"/>
    <n v="44.8598"/>
    <n v="1"/>
    <n v="0.12290356164383562"/>
    <x v="44"/>
    <n v="44.8598"/>
    <n v="1"/>
  </r>
  <r>
    <x v="2957"/>
    <n v="6076789"/>
    <s v="SMALL RETAIL SHOP/STALL"/>
    <s v="0607678960101"/>
    <s v="(66) 0898500700"/>
    <s v="835081"/>
    <x v="8"/>
    <m/>
    <m/>
    <n v="0"/>
    <n v="44.8598"/>
    <n v="1"/>
    <n v="0.12290356164383562"/>
    <x v="44"/>
    <n v="44.8598"/>
    <n v="1"/>
  </r>
  <r>
    <x v="4927"/>
    <n v="6767223"/>
    <s v="Self-Regist: End-User"/>
    <s v="00676722310797"/>
    <s v="(66) 0926294042"/>
    <s v="835081"/>
    <x v="8"/>
    <m/>
    <m/>
    <n v="0"/>
    <n v="44.8598"/>
    <n v="1"/>
    <n v="0.12290356164383562"/>
    <x v="44"/>
    <n v="44.8598"/>
    <n v="1"/>
  </r>
  <r>
    <x v="4928"/>
    <n v="23777618"/>
    <s v="NOODLE FOOD SHOP"/>
    <s v="02377761811319"/>
    <s v="(66) 0810315765"/>
    <s v="835081"/>
    <x v="8"/>
    <m/>
    <m/>
    <n v="0"/>
    <n v="44.8598"/>
    <n v="1"/>
    <n v="0.12290356164383562"/>
    <x v="44"/>
    <n v="44.8598"/>
    <n v="1"/>
  </r>
  <r>
    <x v="4929"/>
    <n v="6801728"/>
    <s v="Self-Regist: End-User"/>
    <s v="00680172840797"/>
    <s v="(66) 0873011919"/>
    <s v="835081"/>
    <x v="8"/>
    <m/>
    <m/>
    <n v="0"/>
    <n v="44.8598"/>
    <n v="1"/>
    <n v="0.12290356164383562"/>
    <x v="44"/>
    <n v="44.8598"/>
    <n v="1"/>
  </r>
  <r>
    <x v="4930"/>
    <n v="87054474"/>
    <s v="OFFICE (PRIVATE SECTOR)"/>
    <s v="08705447400507"/>
    <s v="(66) 0652394954"/>
    <s v="835081"/>
    <x v="8"/>
    <m/>
    <m/>
    <n v="0"/>
    <n v="44.8598"/>
    <n v="1"/>
    <n v="0.12290356164383562"/>
    <x v="44"/>
    <n v="44.8598"/>
    <n v="1"/>
  </r>
  <r>
    <x v="4931"/>
    <n v="50523337"/>
    <s v="NON-PROFESSIONAL USER"/>
    <s v="05052333750706"/>
    <s v="(66) 0826618409"/>
    <s v="835081"/>
    <x v="8"/>
    <m/>
    <m/>
    <n v="0"/>
    <n v="44.8598"/>
    <n v="1"/>
    <n v="0.12290356164383562"/>
    <x v="44"/>
    <n v="44.8598"/>
    <n v="1"/>
  </r>
  <r>
    <x v="4932"/>
    <n v="6760225"/>
    <s v="Self-Regist: End-User"/>
    <s v="00676022590797"/>
    <s v="(66) 0918545538"/>
    <s v="835081"/>
    <x v="8"/>
    <m/>
    <m/>
    <n v="0"/>
    <n v="44.8598"/>
    <n v="1"/>
    <n v="0.12290356164383562"/>
    <x v="44"/>
    <n v="44.8598"/>
    <n v="1"/>
  </r>
  <r>
    <x v="4933"/>
    <n v="6766593"/>
    <s v="NON-PROFESSIONAL USER"/>
    <s v="00676659350706"/>
    <s v="(66) 0937579290"/>
    <s v="835081"/>
    <x v="8"/>
    <m/>
    <m/>
    <n v="0"/>
    <n v="44.8598"/>
    <n v="1"/>
    <n v="0.12290356164383562"/>
    <x v="44"/>
    <n v="44.8598"/>
    <n v="1"/>
  </r>
  <r>
    <x v="4934"/>
    <n v="6000946"/>
    <s v="FACTORY/FARM"/>
    <s v="0600094690508"/>
    <s v="(66) 0861940531"/>
    <s v="835081"/>
    <x v="8"/>
    <m/>
    <m/>
    <n v="0"/>
    <n v="44.8598"/>
    <n v="1"/>
    <n v="0.12290356164383562"/>
    <x v="44"/>
    <n v="44.8598"/>
    <n v="1"/>
  </r>
  <r>
    <x v="4935"/>
    <n v="6736345"/>
    <s v="SMALL RETAIL SHOP/STALL"/>
    <s v="00673634540101"/>
    <s v="(66) 0882514300"/>
    <s v="835081"/>
    <x v="8"/>
    <m/>
    <m/>
    <n v="0"/>
    <n v="44.8598"/>
    <n v="1"/>
    <n v="0.12290356164383562"/>
    <x v="44"/>
    <n v="44.8598"/>
    <n v="1"/>
  </r>
  <r>
    <x v="4936"/>
    <n v="6724815"/>
    <s v="SMALL RETAIL SHOP/STALL"/>
    <s v="00672481590101"/>
    <s v="(66) 0894321865"/>
    <s v="835081"/>
    <x v="8"/>
    <m/>
    <m/>
    <n v="0"/>
    <n v="44.8598"/>
    <n v="1"/>
    <n v="0.12290356164383562"/>
    <x v="44"/>
    <n v="44.8598"/>
    <n v="1"/>
  </r>
  <r>
    <x v="4937"/>
    <n v="41621036"/>
    <s v="Self-Regist: Unidentified Professional"/>
    <s v="04162103640796"/>
    <s v="(66) 0926626924"/>
    <s v="835081"/>
    <x v="8"/>
    <m/>
    <m/>
    <n v="0"/>
    <n v="44.8598"/>
    <n v="1"/>
    <n v="0.12290356164383562"/>
    <x v="44"/>
    <n v="44.8598"/>
    <n v="1"/>
  </r>
  <r>
    <x v="4938"/>
    <n v="6759855"/>
    <s v="Self-Regist: End-User"/>
    <s v="00675985511797"/>
    <s v="(66) 0990048567"/>
    <s v="835081"/>
    <x v="8"/>
    <m/>
    <m/>
    <n v="0"/>
    <n v="44.8598"/>
    <n v="1"/>
    <n v="0.12290356164383562"/>
    <x v="44"/>
    <n v="44.8598"/>
    <n v="1"/>
  </r>
  <r>
    <x v="4939"/>
    <n v="6745736"/>
    <s v="Self-Regist: End-User"/>
    <s v="00674573620797"/>
    <s v="0863606191"/>
    <s v="835081"/>
    <x v="8"/>
    <m/>
    <m/>
    <n v="0"/>
    <n v="44.8598"/>
    <n v="1"/>
    <n v="0.12290356164383562"/>
    <x v="44"/>
    <n v="44.8598"/>
    <n v="1"/>
  </r>
  <r>
    <x v="4940"/>
    <n v="6808866"/>
    <s v="Self-Regist: End-User"/>
    <s v="00680886660797"/>
    <s v="(66) 0647121193"/>
    <s v="835081"/>
    <x v="8"/>
    <m/>
    <m/>
    <n v="0"/>
    <n v="44.8598"/>
    <n v="1"/>
    <n v="0.12290356164383562"/>
    <x v="44"/>
    <n v="44.8598"/>
    <n v="1"/>
  </r>
  <r>
    <x v="4941"/>
    <n v="41616254"/>
    <s v="OTHER FOOD KIOSK"/>
    <s v="04161625460331"/>
    <s v="(66) 0831531800"/>
    <s v="835081"/>
    <x v="8"/>
    <m/>
    <m/>
    <n v="0"/>
    <n v="44.8598"/>
    <n v="1"/>
    <n v="0.12290356164383562"/>
    <x v="44"/>
    <n v="44.8598"/>
    <n v="1"/>
  </r>
  <r>
    <x v="4942"/>
    <n v="6776272"/>
    <s v="COFFEE/DRINKS/SNACK/BAKERY SHOP"/>
    <s v="00677627280322"/>
    <s v="(66) 0863848290"/>
    <s v="835081"/>
    <x v="8"/>
    <m/>
    <m/>
    <n v="0"/>
    <n v="44.8598"/>
    <n v="1"/>
    <n v="0.12290356164383562"/>
    <x v="44"/>
    <n v="44.8598"/>
    <n v="1"/>
  </r>
  <r>
    <x v="4943"/>
    <n v="6806012"/>
    <s v="Self-Regist: End-User"/>
    <s v="00680601211797"/>
    <s v="(66) 0645979556"/>
    <s v="835081"/>
    <x v="8"/>
    <m/>
    <m/>
    <n v="0"/>
    <n v="44.8598"/>
    <n v="1"/>
    <n v="0.12290356164383562"/>
    <x v="44"/>
    <n v="44.8598"/>
    <n v="1"/>
  </r>
  <r>
    <x v="4944"/>
    <n v="6782177"/>
    <s v="NON-PROFESSIONAL USER"/>
    <s v="00678217710706"/>
    <s v="(66) 0984941619"/>
    <s v="835081"/>
    <x v="8"/>
    <m/>
    <m/>
    <n v="0"/>
    <n v="44.8598"/>
    <n v="1"/>
    <n v="0.12290356164383562"/>
    <x v="44"/>
    <n v="44.8598"/>
    <n v="1"/>
  </r>
  <r>
    <x v="4945"/>
    <n v="41011647"/>
    <s v="TRAVEL AGENT"/>
    <s v="4101164750408"/>
    <s v="(66) 0882605622"/>
    <s v="835081"/>
    <x v="8"/>
    <m/>
    <m/>
    <n v="0"/>
    <n v="44.8598"/>
    <n v="1"/>
    <n v="0.12290356164383562"/>
    <x v="44"/>
    <n v="44.8598"/>
    <n v="1"/>
  </r>
  <r>
    <x v="4946"/>
    <n v="50532837"/>
    <s v="Self-Regist: End-User"/>
    <s v="05053283790797"/>
    <s v="(66) 0643979200"/>
    <s v="835081"/>
    <x v="8"/>
    <m/>
    <m/>
    <n v="0"/>
    <n v="44.8598"/>
    <n v="1"/>
    <n v="0.12290356164383562"/>
    <x v="44"/>
    <n v="44.8598"/>
    <n v="1"/>
  </r>
  <r>
    <x v="4947"/>
    <n v="6805794"/>
    <s v="Self-Regist: End-User"/>
    <s v="00680579400797"/>
    <s v="(66) 0812526689"/>
    <s v="835081"/>
    <x v="8"/>
    <m/>
    <m/>
    <n v="0"/>
    <n v="44.8598"/>
    <n v="1"/>
    <n v="0.12290356164383562"/>
    <x v="44"/>
    <n v="44.8598"/>
    <n v="1"/>
  </r>
  <r>
    <x v="4948"/>
    <n v="6794629"/>
    <s v="Self-Regist: End-User"/>
    <s v="00679462990797"/>
    <s v="(66) 0903187463"/>
    <s v="835081"/>
    <x v="8"/>
    <m/>
    <m/>
    <n v="0"/>
    <n v="44.8598"/>
    <n v="1"/>
    <n v="0.12290356164383562"/>
    <x v="44"/>
    <n v="44.8598"/>
    <n v="1"/>
  </r>
  <r>
    <x v="4949"/>
    <n v="50533990"/>
    <s v="Self-Regist: End-User"/>
    <s v="05053399010797"/>
    <s v="(66) 0612050963"/>
    <s v="835081"/>
    <x v="8"/>
    <m/>
    <m/>
    <n v="0"/>
    <n v="44.8598"/>
    <n v="1"/>
    <n v="0.12290356164383562"/>
    <x v="44"/>
    <n v="44.8598"/>
    <n v="1"/>
  </r>
  <r>
    <x v="4950"/>
    <n v="61894718"/>
    <s v="OFFICE (GOVERNMENT SECTOR)"/>
    <s v="06189471880503"/>
    <s v="(66) 0856428017"/>
    <s v="835081"/>
    <x v="8"/>
    <m/>
    <m/>
    <n v="0"/>
    <n v="44.8598"/>
    <n v="1"/>
    <n v="0.12290356164383562"/>
    <x v="44"/>
    <n v="44.8598"/>
    <n v="1"/>
  </r>
  <r>
    <x v="4951"/>
    <n v="52000864"/>
    <s v="OFFICE (GOVERNMENT SECTOR)"/>
    <s v="5200086480503"/>
    <m/>
    <s v="835081"/>
    <x v="8"/>
    <m/>
    <m/>
    <n v="0"/>
    <n v="44.8598"/>
    <n v="1"/>
    <n v="0.12290356164383562"/>
    <x v="44"/>
    <n v="44.8598"/>
    <n v="1"/>
  </r>
  <r>
    <x v="4952"/>
    <n v="6779317"/>
    <s v="SMALL RETAIL SHOP/STALL"/>
    <s v="00677931700101"/>
    <s v="(66) 0979677905"/>
    <s v="835081"/>
    <x v="8"/>
    <m/>
    <m/>
    <n v="0"/>
    <n v="44.8598"/>
    <n v="1"/>
    <n v="0.12290356164383562"/>
    <x v="44"/>
    <n v="44.8598"/>
    <n v="1"/>
  </r>
  <r>
    <x v="4953"/>
    <n v="303003583"/>
    <s v="NON-PROFESSIONAL USER"/>
    <s v="30300358340706"/>
    <s v="(66) 0940141649"/>
    <s v="835081"/>
    <x v="8"/>
    <m/>
    <m/>
    <n v="0"/>
    <n v="44.8598"/>
    <n v="1"/>
    <n v="0.12290356164383562"/>
    <x v="44"/>
    <n v="44.8598"/>
    <n v="1"/>
  </r>
  <r>
    <x v="4954"/>
    <n v="1952279"/>
    <s v="Self-Regist: End-User"/>
    <s v="00195227960797"/>
    <s v="(66) 0629251734"/>
    <s v="835081"/>
    <x v="8"/>
    <m/>
    <m/>
    <n v="0"/>
    <n v="44.8598"/>
    <n v="1"/>
    <n v="0.12290356164383562"/>
    <x v="44"/>
    <n v="44.8598"/>
    <n v="1"/>
  </r>
  <r>
    <x v="4955"/>
    <n v="74041472"/>
    <s v="Self-Regist: End-User"/>
    <s v="07404147230797"/>
    <s v="(66) 0929750137"/>
    <s v="835081"/>
    <x v="8"/>
    <m/>
    <m/>
    <n v="0"/>
    <n v="44.8598"/>
    <n v="1"/>
    <n v="0.12290356164383562"/>
    <x v="44"/>
    <n v="44.8598"/>
    <n v="1"/>
  </r>
  <r>
    <x v="4956"/>
    <n v="18136263"/>
    <s v="NON-PROFESSIONAL USER"/>
    <s v="1813626330706"/>
    <m/>
    <s v="835081"/>
    <x v="8"/>
    <m/>
    <m/>
    <n v="0"/>
    <n v="44.8598"/>
    <n v="1"/>
    <n v="0.12290356164383562"/>
    <x v="44"/>
    <n v="44.8598"/>
    <n v="1"/>
  </r>
  <r>
    <x v="3616"/>
    <n v="41642153"/>
    <s v="Self-Regist: End-User"/>
    <s v="04164215360797"/>
    <s v="(66) 0806389863"/>
    <s v="835081"/>
    <x v="8"/>
    <m/>
    <m/>
    <n v="0"/>
    <n v="44.8598"/>
    <n v="1"/>
    <n v="0.12290356164383562"/>
    <x v="44"/>
    <n v="44.8598"/>
    <n v="1"/>
  </r>
  <r>
    <x v="4957"/>
    <n v="6793274"/>
    <s v="Self-Regist: End-User"/>
    <s v="00679327411797"/>
    <s v="(66) 0894330884"/>
    <s v="835081"/>
    <x v="8"/>
    <m/>
    <m/>
    <n v="0"/>
    <n v="44.8598"/>
    <n v="1"/>
    <n v="0.12290356164383562"/>
    <x v="44"/>
    <n v="44.8598"/>
    <n v="1"/>
  </r>
  <r>
    <x v="4958"/>
    <n v="70045667"/>
    <s v="Self-Regist: End-User"/>
    <s v="07004566700797"/>
    <s v="(66) 0987705699"/>
    <s v="835081"/>
    <x v="8"/>
    <m/>
    <m/>
    <n v="0"/>
    <n v="44.8598"/>
    <n v="1"/>
    <n v="0.12290356164383562"/>
    <x v="44"/>
    <n v="44.8598"/>
    <n v="1"/>
  </r>
  <r>
    <x v="4959"/>
    <n v="34055152"/>
    <s v="NON-PROFESSIONAL USER"/>
    <s v="3405515240706"/>
    <s v="(66) 0857086597"/>
    <s v="835081"/>
    <x v="8"/>
    <m/>
    <m/>
    <n v="0"/>
    <n v="44.8598"/>
    <n v="1"/>
    <n v="0.12290356164383562"/>
    <x v="44"/>
    <n v="44.8598"/>
    <n v="1"/>
  </r>
  <r>
    <x v="4960"/>
    <n v="6781437"/>
    <s v="NON-PROFESSIONAL USER"/>
    <s v="00678143750706"/>
    <s v="(66) 0966468484"/>
    <s v="835081"/>
    <x v="8"/>
    <m/>
    <m/>
    <n v="0"/>
    <n v="44.8598"/>
    <n v="1"/>
    <n v="0.12290356164383562"/>
    <x v="44"/>
    <n v="44.8598"/>
    <n v="1"/>
  </r>
  <r>
    <x v="4961"/>
    <n v="6787569"/>
    <s v="OTHER FOOD KIOSK"/>
    <s v="00678756901331"/>
    <s v="(66) 0892926650"/>
    <s v="835081"/>
    <x v="8"/>
    <m/>
    <m/>
    <n v="0"/>
    <n v="44.8598"/>
    <n v="1"/>
    <n v="0.12290356164383562"/>
    <x v="44"/>
    <n v="44.8598"/>
    <n v="1"/>
  </r>
  <r>
    <x v="4962"/>
    <n v="6786184"/>
    <s v="Self-Regist: End-User"/>
    <s v="00678618490797"/>
    <s v="(66) 0966987198"/>
    <s v="835081"/>
    <x v="8"/>
    <m/>
    <m/>
    <n v="0"/>
    <n v="44.8598"/>
    <n v="1"/>
    <n v="0.12290356164383562"/>
    <x v="44"/>
    <n v="44.8598"/>
    <n v="1"/>
  </r>
  <r>
    <x v="4963"/>
    <n v="6783260"/>
    <s v="NON-PROFESSIONAL USER"/>
    <s v="00678326090706"/>
    <s v="(66) 0871904486"/>
    <s v="835081"/>
    <x v="8"/>
    <m/>
    <m/>
    <n v="0"/>
    <n v="44.8598"/>
    <n v="1"/>
    <n v="0.12290356164383562"/>
    <x v="44"/>
    <n v="44.8598"/>
    <n v="1"/>
  </r>
  <r>
    <x v="4964"/>
    <n v="6800343"/>
    <s v="Self-Regist: End-User"/>
    <s v="00680034340797"/>
    <s v="(66) 0611589535"/>
    <s v="835081"/>
    <x v="8"/>
    <m/>
    <m/>
    <n v="0"/>
    <n v="44.8598"/>
    <n v="1"/>
    <n v="0.12290356164383562"/>
    <x v="44"/>
    <n v="44.8598"/>
    <n v="1"/>
  </r>
  <r>
    <x v="4965"/>
    <n v="6723691"/>
    <s v="SMALL RETAIL SHOP/STALL"/>
    <s v="00672369120101"/>
    <s v="(66) 0982615360"/>
    <s v="835081"/>
    <x v="8"/>
    <m/>
    <m/>
    <n v="0"/>
    <n v="44.8598"/>
    <n v="1"/>
    <n v="0.12290356164383562"/>
    <x v="44"/>
    <n v="44.8598"/>
    <n v="1"/>
  </r>
  <r>
    <x v="4966"/>
    <n v="41606656"/>
    <s v="NON-PROFESSIONAL USER"/>
    <s v="04160665630706"/>
    <s v="(66) 0906719939"/>
    <s v="835081"/>
    <x v="8"/>
    <m/>
    <m/>
    <n v="0"/>
    <n v="44.8598"/>
    <n v="1"/>
    <n v="0.12290356164383562"/>
    <x v="44"/>
    <n v="44.8598"/>
    <n v="1"/>
  </r>
  <r>
    <x v="4967"/>
    <n v="6792596"/>
    <s v="Self-Regist: End-User"/>
    <s v="00679259600797"/>
    <s v="(66) 0917639321"/>
    <s v="835081"/>
    <x v="8"/>
    <m/>
    <m/>
    <n v="0"/>
    <n v="44.8598"/>
    <n v="1"/>
    <n v="0.12290356164383562"/>
    <x v="44"/>
    <n v="44.8598"/>
    <n v="1"/>
  </r>
  <r>
    <x v="4968"/>
    <n v="6791872"/>
    <s v="NON-PROFESSIONAL USER"/>
    <s v="00679187200706"/>
    <s v="(66) 0863741746"/>
    <s v="835081"/>
    <x v="8"/>
    <m/>
    <m/>
    <n v="0"/>
    <n v="44.8598"/>
    <n v="1"/>
    <n v="0.12290356164383562"/>
    <x v="44"/>
    <n v="44.8598"/>
    <n v="1"/>
  </r>
  <r>
    <x v="4969"/>
    <n v="41596131"/>
    <s v="NON-PROFESSIONAL USER"/>
    <s v="4159613111706"/>
    <s v="(66) 0815955500"/>
    <s v="835081"/>
    <x v="8"/>
    <m/>
    <m/>
    <n v="0"/>
    <n v="44.8598"/>
    <n v="1"/>
    <n v="0.12290356164383562"/>
    <x v="44"/>
    <n v="44.8598"/>
    <n v="1"/>
  </r>
  <r>
    <x v="4970"/>
    <n v="50516708"/>
    <s v="NON-PROFESSIONAL USER"/>
    <s v="05051670850706"/>
    <s v="(66) 0952944199"/>
    <s v="835081"/>
    <x v="8"/>
    <m/>
    <m/>
    <n v="0"/>
    <n v="44.8598"/>
    <n v="1"/>
    <n v="0.12290356164383562"/>
    <x v="44"/>
    <n v="44.8598"/>
    <n v="1"/>
  </r>
  <r>
    <x v="4971"/>
    <n v="34561595"/>
    <s v="NON-PROFESSIONAL USER"/>
    <s v="03456159511706"/>
    <s v="(66) 0979192445"/>
    <s v="835081"/>
    <x v="8"/>
    <m/>
    <m/>
    <n v="0"/>
    <n v="44.8598"/>
    <n v="1"/>
    <n v="0.12290356164383562"/>
    <x v="44"/>
    <n v="44.8598"/>
    <n v="1"/>
  </r>
  <r>
    <x v="4972"/>
    <n v="50518225"/>
    <s v="INTERNET-CHANNEL END-USER"/>
    <s v="05051822520710"/>
    <s v="(66) 0810297199"/>
    <s v="835081"/>
    <x v="8"/>
    <m/>
    <m/>
    <n v="0"/>
    <n v="44.8598"/>
    <n v="1"/>
    <n v="0.12290356164383562"/>
    <x v="44"/>
    <n v="44.8598"/>
    <n v="1"/>
  </r>
  <r>
    <x v="4973"/>
    <n v="73048803"/>
    <s v="NON-PROFESSIONAL USER"/>
    <s v="07304880330706"/>
    <s v="(66) 0624679951"/>
    <s v="835081"/>
    <x v="8"/>
    <m/>
    <m/>
    <n v="0"/>
    <n v="44.8598"/>
    <n v="1"/>
    <n v="0.12290356164383562"/>
    <x v="44"/>
    <n v="44.8598"/>
    <n v="1"/>
  </r>
  <r>
    <x v="4974"/>
    <n v="6162770"/>
    <s v="SMALL RETAIL SHOP/STALL"/>
    <s v="0616277030101"/>
    <s v="(66) 0910671478"/>
    <s v="835081"/>
    <x v="8"/>
    <m/>
    <m/>
    <n v="0"/>
    <n v="44.8598"/>
    <n v="1"/>
    <n v="0.12290356164383562"/>
    <x v="44"/>
    <n v="44.8598"/>
    <n v="1"/>
  </r>
  <r>
    <x v="4975"/>
    <n v="41626829"/>
    <s v="VARIETY FOOD SHOP"/>
    <s v="04162682920318"/>
    <s v="(66) 0855262319"/>
    <s v="835081"/>
    <x v="8"/>
    <m/>
    <m/>
    <n v="0"/>
    <n v="44.8598"/>
    <n v="1"/>
    <n v="0.12290356164383562"/>
    <x v="44"/>
    <n v="44.8598"/>
    <n v="1"/>
  </r>
  <r>
    <x v="3470"/>
    <n v="41648896"/>
    <s v="Self-Regist: End-User"/>
    <s v="04164889630797"/>
    <s v="(66) 0958147640"/>
    <s v="835081"/>
    <x v="8"/>
    <m/>
    <m/>
    <n v="0"/>
    <n v="44.8598"/>
    <n v="1"/>
    <n v="0.12290356164383562"/>
    <x v="44"/>
    <n v="44.8598"/>
    <n v="1"/>
  </r>
  <r>
    <x v="4976"/>
    <n v="6071869"/>
    <s v="SMALL RETAIL SHOP/STALL"/>
    <s v="0607186900101"/>
    <m/>
    <s v="835081"/>
    <x v="8"/>
    <m/>
    <m/>
    <n v="0"/>
    <n v="44.8598"/>
    <n v="1"/>
    <n v="0.12290356164383562"/>
    <x v="44"/>
    <n v="44.8598"/>
    <n v="1"/>
  </r>
  <r>
    <x v="4977"/>
    <n v="6784429"/>
    <s v="Self-Regist: End-User"/>
    <s v="00678442930797"/>
    <s v="(66) 0855842535"/>
    <s v="835081"/>
    <x v="8"/>
    <m/>
    <m/>
    <n v="0"/>
    <n v="44.8598"/>
    <n v="1"/>
    <n v="0.12290356164383562"/>
    <x v="44"/>
    <n v="44.8598"/>
    <n v="1"/>
  </r>
  <r>
    <x v="4978"/>
    <n v="6782604"/>
    <s v="NON-PROFESSIONAL USER"/>
    <s v="00678260400706"/>
    <s v="(66) 0631625791"/>
    <s v="835081"/>
    <x v="8"/>
    <m/>
    <m/>
    <n v="0"/>
    <n v="44.8598"/>
    <n v="1"/>
    <n v="0.12290356164383562"/>
    <x v="44"/>
    <n v="44.8598"/>
    <n v="1"/>
  </r>
  <r>
    <x v="4979"/>
    <n v="6150572"/>
    <s v="SMALL RETAIL SHOP/STALL"/>
    <s v="0615057220101"/>
    <s v="(66) 0961615039"/>
    <s v="835081"/>
    <x v="8"/>
    <m/>
    <m/>
    <n v="0"/>
    <n v="44.8598"/>
    <n v="1"/>
    <n v="0.12290356164383562"/>
    <x v="44"/>
    <n v="44.8598"/>
    <n v="1"/>
  </r>
  <r>
    <x v="4980"/>
    <n v="6766368"/>
    <s v="Self-Regist: End-User"/>
    <s v="00676636890797"/>
    <s v="(66) 0869176659"/>
    <s v="835081"/>
    <x v="8"/>
    <m/>
    <m/>
    <n v="0"/>
    <n v="44.8598"/>
    <n v="1"/>
    <n v="0.12290356164383562"/>
    <x v="44"/>
    <n v="44.8598"/>
    <n v="1"/>
  </r>
  <r>
    <x v="3617"/>
    <n v="41605982"/>
    <s v="SMALL RETAIL SHOP/STALL"/>
    <s v="04160598231101"/>
    <s v="(66) 0619202511"/>
    <s v="835081"/>
    <x v="8"/>
    <m/>
    <m/>
    <n v="0"/>
    <n v="44.8598"/>
    <n v="1"/>
    <n v="0.12290356164383562"/>
    <x v="44"/>
    <n v="44.8598"/>
    <n v="1"/>
  </r>
  <r>
    <x v="4981"/>
    <n v="50538931"/>
    <s v="Self-Regist: End-User"/>
    <s v="05053893111797"/>
    <s v="(66) 0651092401"/>
    <s v="835081"/>
    <x v="8"/>
    <m/>
    <m/>
    <n v="0"/>
    <n v="44.8598"/>
    <n v="1"/>
    <n v="0.12290356164383562"/>
    <x v="44"/>
    <n v="44.8598"/>
    <n v="1"/>
  </r>
  <r>
    <x v="4982"/>
    <n v="50538903"/>
    <s v="Self-Regist: End-User"/>
    <s v="05053890340797"/>
    <s v="(66) 0958401369"/>
    <s v="835081"/>
    <x v="8"/>
    <m/>
    <m/>
    <n v="0"/>
    <n v="44.8598"/>
    <n v="1"/>
    <n v="0.12290356164383562"/>
    <x v="44"/>
    <n v="44.8598"/>
    <n v="1"/>
  </r>
  <r>
    <x v="4983"/>
    <n v="6780922"/>
    <s v="Self-Regist: End-User"/>
    <s v="00678092250797"/>
    <s v="(66) 0893262623"/>
    <s v="835081"/>
    <x v="8"/>
    <m/>
    <m/>
    <n v="0"/>
    <n v="44.8598"/>
    <n v="1"/>
    <n v="0.12290356164383562"/>
    <x v="44"/>
    <n v="44.8598"/>
    <n v="1"/>
  </r>
  <r>
    <x v="4984"/>
    <n v="6769874"/>
    <s v="NON-PROFESSIONAL USER"/>
    <s v="00676987400706"/>
    <s v="(66) 0932706388"/>
    <s v="835081"/>
    <x v="8"/>
    <m/>
    <m/>
    <n v="0"/>
    <n v="44.8598"/>
    <n v="1"/>
    <n v="0.12290356164383562"/>
    <x v="44"/>
    <n v="44.8598"/>
    <n v="1"/>
  </r>
  <r>
    <x v="4985"/>
    <n v="100012086"/>
    <s v="NON-PROFESSIONAL USER"/>
    <s v="10001208600706"/>
    <s v="(66) 0639971682"/>
    <s v="835081"/>
    <x v="8"/>
    <m/>
    <m/>
    <n v="0"/>
    <n v="44.8598"/>
    <n v="1"/>
    <n v="0.12290356164383562"/>
    <x v="44"/>
    <n v="44.8598"/>
    <n v="1"/>
  </r>
  <r>
    <x v="4986"/>
    <n v="34041193"/>
    <s v="VARIETY FOOD SHOP"/>
    <s v="3404119330318"/>
    <s v="(66) 0824972444"/>
    <s v="835081"/>
    <x v="8"/>
    <m/>
    <m/>
    <n v="0"/>
    <n v="44.8598"/>
    <n v="1"/>
    <n v="0.12290356164383562"/>
    <x v="44"/>
    <n v="44.8598"/>
    <n v="1"/>
  </r>
  <r>
    <x v="4987"/>
    <n v="1341676"/>
    <s v="Self-Regist: End-User"/>
    <s v="00134167600797"/>
    <s v="(66) 0896332949"/>
    <s v="835081"/>
    <x v="8"/>
    <m/>
    <m/>
    <n v="0"/>
    <n v="44.8598"/>
    <n v="1"/>
    <n v="0.12290356164383562"/>
    <x v="44"/>
    <n v="44.8598"/>
    <n v="1"/>
  </r>
  <r>
    <x v="4988"/>
    <n v="6765878"/>
    <s v="NON-PROFESSIONAL USER"/>
    <s v="00676587811706"/>
    <s v="(66) 0843840786"/>
    <s v="835081"/>
    <x v="8"/>
    <m/>
    <m/>
    <n v="0"/>
    <n v="44.8598"/>
    <n v="1"/>
    <n v="0.12290356164383562"/>
    <x v="44"/>
    <n v="44.8598"/>
    <n v="1"/>
  </r>
  <r>
    <x v="4989"/>
    <n v="34563937"/>
    <s v="BAKERY SHOP"/>
    <s v="03456393720321"/>
    <s v="(66) 0879923415"/>
    <s v="835081"/>
    <x v="8"/>
    <m/>
    <m/>
    <n v="0"/>
    <n v="44.8598"/>
    <n v="1"/>
    <n v="0.12290356164383562"/>
    <x v="44"/>
    <n v="44.8598"/>
    <n v="1"/>
  </r>
  <r>
    <x v="4990"/>
    <n v="6020918"/>
    <s v="OTHER NON-FOOD SHOP"/>
    <s v="0602091822230"/>
    <m/>
    <s v="835081"/>
    <x v="8"/>
    <m/>
    <m/>
    <n v="0"/>
    <n v="44.8598"/>
    <n v="1"/>
    <n v="0.12290356164383562"/>
    <x v="44"/>
    <n v="44.8598"/>
    <n v="1"/>
  </r>
  <r>
    <x v="4991"/>
    <n v="6178846"/>
    <s v="SMALL RETAIL SHOP/STALL"/>
    <s v="0617884620101"/>
    <s v="(66) 0815960575"/>
    <s v="835081"/>
    <x v="8"/>
    <m/>
    <m/>
    <n v="0"/>
    <n v="44.8598"/>
    <n v="1"/>
    <n v="0.12290356164383562"/>
    <x v="44"/>
    <n v="44.8598"/>
    <n v="1"/>
  </r>
  <r>
    <x v="4992"/>
    <n v="6174218"/>
    <s v="OTHER COMMERCIAL SERVICE"/>
    <s v="0617421880430"/>
    <s v="(66) 0813865817"/>
    <s v="835081"/>
    <x v="8"/>
    <m/>
    <m/>
    <n v="0"/>
    <n v="44.8598"/>
    <n v="1"/>
    <n v="0.12290356164383562"/>
    <x v="44"/>
    <n v="44.8598"/>
    <n v="1"/>
  </r>
  <r>
    <x v="4993"/>
    <n v="1240091"/>
    <s v="Self-Regist: End-User"/>
    <s v="00124009140797"/>
    <s v="(66) 0966726056"/>
    <s v="835081"/>
    <x v="8"/>
    <m/>
    <m/>
    <n v="0"/>
    <n v="44.8598"/>
    <n v="1"/>
    <n v="0.12290356164383562"/>
    <x v="44"/>
    <n v="44.8598"/>
    <n v="1"/>
  </r>
  <r>
    <x v="4994"/>
    <n v="6755840"/>
    <s v="SMALL RETAIL SHOP/STALL"/>
    <s v="00675584000101"/>
    <s v="(66) 0904645594"/>
    <s v="835081"/>
    <x v="8"/>
    <m/>
    <m/>
    <n v="0"/>
    <n v="44.8598"/>
    <n v="1"/>
    <n v="0.12290356164383562"/>
    <x v="44"/>
    <n v="44.8598"/>
    <n v="1"/>
  </r>
  <r>
    <x v="817"/>
    <n v="6740517"/>
    <s v="PORK PAN/BARBECUE/SUKI"/>
    <s v="00674051710317"/>
    <s v="(66) 0642824294"/>
    <s v="835081"/>
    <x v="8"/>
    <m/>
    <m/>
    <n v="0"/>
    <n v="44.8598"/>
    <n v="1"/>
    <n v="0.12290356164383562"/>
    <x v="44"/>
    <n v="44.8598"/>
    <n v="1"/>
  </r>
  <r>
    <x v="4995"/>
    <n v="41656596"/>
    <s v="Self-Regist: End-User"/>
    <s v="04165659650797"/>
    <s v="(66) 0659604959"/>
    <s v="835081"/>
    <x v="8"/>
    <m/>
    <m/>
    <n v="0"/>
    <n v="44.8598"/>
    <n v="1"/>
    <n v="0.12290356164383562"/>
    <x v="44"/>
    <n v="44.8598"/>
    <n v="1"/>
  </r>
  <r>
    <x v="4996"/>
    <n v="6795926"/>
    <s v="VARIETY FOOD SHOP"/>
    <s v="00679592611318"/>
    <s v="(66) 0653238899"/>
    <s v="835081"/>
    <x v="8"/>
    <m/>
    <m/>
    <n v="0"/>
    <n v="44.8598"/>
    <n v="1"/>
    <n v="0.12290356164383562"/>
    <x v="44"/>
    <n v="44.8598"/>
    <n v="1"/>
  </r>
  <r>
    <x v="945"/>
    <n v="6739854"/>
    <s v="THAI FOOD"/>
    <s v="00673985440306"/>
    <s v="(66) 0800864540"/>
    <s v="835081"/>
    <x v="8"/>
    <m/>
    <m/>
    <n v="0"/>
    <n v="44.8598"/>
    <n v="1"/>
    <n v="0.12290356164383562"/>
    <x v="44"/>
    <n v="44.8598"/>
    <n v="1"/>
  </r>
  <r>
    <x v="4997"/>
    <n v="6800362"/>
    <s v="Self-Regist: Non-Food Retailer"/>
    <s v="00680036290299"/>
    <s v="(66) 0980632666"/>
    <s v="835081"/>
    <x v="8"/>
    <m/>
    <m/>
    <n v="0"/>
    <n v="44.8598"/>
    <n v="1"/>
    <n v="0.12290356164383562"/>
    <x v="44"/>
    <n v="44.8598"/>
    <n v="1"/>
  </r>
  <r>
    <x v="4998"/>
    <n v="41600942"/>
    <s v="APARTMENT/DORMITORY"/>
    <s v="04160094211301"/>
    <s v="(66) 0818816798"/>
    <s v="835081"/>
    <x v="8"/>
    <m/>
    <m/>
    <n v="0"/>
    <n v="44.8598"/>
    <n v="1"/>
    <n v="0.12290356164383562"/>
    <x v="44"/>
    <n v="44.8598"/>
    <n v="1"/>
  </r>
  <r>
    <x v="4999"/>
    <n v="41656082"/>
    <s v="THAI FOOD"/>
    <s v="04165608280306"/>
    <s v="(66) 0837036640"/>
    <s v="835081"/>
    <x v="8"/>
    <m/>
    <m/>
    <n v="0"/>
    <n v="44.8598"/>
    <n v="1"/>
    <n v="0.12290356164383562"/>
    <x v="44"/>
    <n v="44.8598"/>
    <n v="1"/>
  </r>
  <r>
    <x v="5000"/>
    <n v="6785754"/>
    <s v="Self-Regist: End-User"/>
    <s v="00678575411797"/>
    <s v="(66) 0947106598"/>
    <s v="835081"/>
    <x v="8"/>
    <m/>
    <m/>
    <n v="0"/>
    <n v="44.8598"/>
    <n v="1"/>
    <n v="0.12290356164383562"/>
    <x v="44"/>
    <n v="44.8598"/>
    <n v="1"/>
  </r>
  <r>
    <x v="5001"/>
    <n v="41633949"/>
    <s v="SMALL RETAIL SHOP/STALL"/>
    <s v="04163394940101"/>
    <s v="(66) 0830830347"/>
    <s v="835081"/>
    <x v="8"/>
    <m/>
    <m/>
    <n v="0"/>
    <n v="44.8598"/>
    <n v="1"/>
    <n v="0.12290356164383562"/>
    <x v="44"/>
    <n v="44.8598"/>
    <n v="1"/>
  </r>
  <r>
    <x v="5002"/>
    <n v="6783649"/>
    <s v="NON-PROFESSIONAL USER"/>
    <s v="00678364940706"/>
    <s v="(66) 0631576356"/>
    <s v="835081"/>
    <x v="8"/>
    <m/>
    <m/>
    <n v="0"/>
    <n v="44.8598"/>
    <n v="1"/>
    <n v="0.12290356164383562"/>
    <x v="44"/>
    <n v="44.8598"/>
    <n v="1"/>
  </r>
  <r>
    <x v="5003"/>
    <n v="6027526"/>
    <s v="SMALL RETAIL SHOP/STALL"/>
    <s v="0602752622101"/>
    <s v="(66) 0624914694"/>
    <s v="835081"/>
    <x v="8"/>
    <m/>
    <m/>
    <n v="0"/>
    <n v="44.8598"/>
    <n v="1"/>
    <n v="0.12290356164383562"/>
    <x v="44"/>
    <n v="44.8598"/>
    <n v="1"/>
  </r>
  <r>
    <x v="5004"/>
    <n v="6056601"/>
    <s v="SMALL RETAIL SHOP/STALL"/>
    <s v="0605660100101"/>
    <s v="(66) 0955633268"/>
    <s v="835081"/>
    <x v="8"/>
    <m/>
    <m/>
    <n v="0"/>
    <n v="44.8598"/>
    <n v="1"/>
    <n v="0.12290356164383562"/>
    <x v="44"/>
    <n v="44.8598"/>
    <n v="1"/>
  </r>
  <r>
    <x v="5005"/>
    <n v="303002413"/>
    <s v="MAKRO STAFF"/>
    <s v="30300241300701"/>
    <s v="(66) 0826163617"/>
    <s v="835081"/>
    <x v="8"/>
    <m/>
    <m/>
    <n v="0"/>
    <n v="44.8598"/>
    <n v="1"/>
    <n v="0.12290356164383562"/>
    <x v="44"/>
    <n v="44.8598"/>
    <n v="1"/>
  </r>
  <r>
    <x v="5006"/>
    <n v="6805887"/>
    <s v="Self-Regist: End-User"/>
    <s v="00680588711797"/>
    <s v="(66) 0993355156"/>
    <s v="835081"/>
    <x v="8"/>
    <m/>
    <m/>
    <n v="0"/>
    <n v="44.8598"/>
    <n v="1"/>
    <n v="0.12290356164383562"/>
    <x v="44"/>
    <n v="44.8598"/>
    <n v="1"/>
  </r>
  <r>
    <x v="5007"/>
    <n v="6779003"/>
    <s v="Self-Regist: End-User"/>
    <s v="00677900320797"/>
    <s v="(66) 0848643369"/>
    <s v="835081"/>
    <x v="8"/>
    <m/>
    <m/>
    <n v="0"/>
    <n v="44.8598"/>
    <n v="1"/>
    <n v="0.12290356164383562"/>
    <x v="44"/>
    <n v="44.8598"/>
    <n v="1"/>
  </r>
  <r>
    <x v="5008"/>
    <n v="87041054"/>
    <s v="BAKERY SHOP"/>
    <s v="08704105430321"/>
    <s v="(66) 0654858062"/>
    <s v="835081"/>
    <x v="8"/>
    <m/>
    <m/>
    <n v="0"/>
    <n v="44.8598"/>
    <n v="1"/>
    <n v="0.12290356164383562"/>
    <x v="44"/>
    <n v="44.8598"/>
    <n v="1"/>
  </r>
  <r>
    <x v="5009"/>
    <n v="6790453"/>
    <s v="Self-Regist: End-User"/>
    <s v="00679045320797"/>
    <s v="(66) 0613567072"/>
    <s v="835081"/>
    <x v="8"/>
    <m/>
    <m/>
    <n v="0"/>
    <n v="44.8598"/>
    <n v="1"/>
    <n v="0.12290356164383562"/>
    <x v="44"/>
    <n v="44.8598"/>
    <n v="1"/>
  </r>
  <r>
    <x v="5010"/>
    <n v="50503840"/>
    <s v="COFFEE/DRINKS/SNACK KIOSK"/>
    <s v="5050384011332"/>
    <s v="(66) 0948304233"/>
    <s v="835081"/>
    <x v="8"/>
    <m/>
    <m/>
    <n v="0"/>
    <n v="44.8598"/>
    <n v="1"/>
    <n v="0.12290356164383562"/>
    <x v="44"/>
    <n v="44.8598"/>
    <n v="1"/>
  </r>
  <r>
    <x v="5011"/>
    <n v="6805345"/>
    <s v="Self-Regist: End-User"/>
    <s v="00680534570797"/>
    <s v="(66) 0821682841"/>
    <s v="835081"/>
    <x v="8"/>
    <m/>
    <m/>
    <n v="0"/>
    <n v="44.8598"/>
    <n v="1"/>
    <n v="0.12290356164383562"/>
    <x v="44"/>
    <n v="44.8598"/>
    <n v="1"/>
  </r>
  <r>
    <x v="5012"/>
    <n v="6763748"/>
    <s v="Self-Regist: End-User"/>
    <s v="00676374830797"/>
    <s v="(66) 0808437910"/>
    <s v="835081"/>
    <x v="8"/>
    <m/>
    <m/>
    <n v="0"/>
    <n v="44.8598"/>
    <n v="1"/>
    <n v="0.12290356164383562"/>
    <x v="44"/>
    <n v="44.8598"/>
    <n v="1"/>
  </r>
  <r>
    <x v="5013"/>
    <n v="6796487"/>
    <s v="Self-Regist: End-User"/>
    <s v="00679648770797"/>
    <s v="(66) 0899517519"/>
    <s v="835081"/>
    <x v="8"/>
    <m/>
    <m/>
    <n v="0"/>
    <n v="44.8598"/>
    <n v="1"/>
    <n v="0.12290356164383562"/>
    <x v="44"/>
    <n v="44.8598"/>
    <n v="1"/>
  </r>
  <r>
    <x v="3492"/>
    <n v="6770591"/>
    <s v="THAI FOOD"/>
    <s v="00677059130306"/>
    <s v="(66) 0968605396"/>
    <s v="835081"/>
    <x v="8"/>
    <m/>
    <m/>
    <n v="0"/>
    <n v="44.8598"/>
    <n v="1"/>
    <n v="0.12290356164383562"/>
    <x v="44"/>
    <n v="44.8598"/>
    <n v="1"/>
  </r>
  <r>
    <x v="1149"/>
    <n v="6783223"/>
    <s v="NON-PROFESSIONAL USER"/>
    <s v="00678322320706"/>
    <s v="(66) 0898553107"/>
    <s v="835081"/>
    <x v="8"/>
    <m/>
    <m/>
    <n v="0"/>
    <n v="44.8598"/>
    <n v="1"/>
    <n v="0.12290356164383562"/>
    <x v="44"/>
    <n v="44.8598"/>
    <n v="1"/>
  </r>
  <r>
    <x v="5014"/>
    <n v="6786009"/>
    <s v="Self-Regist: End-User"/>
    <s v="00678600990797"/>
    <s v="(66) 0887724844"/>
    <s v="835081"/>
    <x v="8"/>
    <m/>
    <m/>
    <n v="0"/>
    <n v="44.8598"/>
    <n v="1"/>
    <n v="0.12290356164383562"/>
    <x v="44"/>
    <n v="44.8598"/>
    <n v="1"/>
  </r>
  <r>
    <x v="5015"/>
    <n v="6782372"/>
    <s v="Self-Regist: End-User"/>
    <s v="00678237270797"/>
    <s v="(66) 0830727256"/>
    <s v="835081"/>
    <x v="8"/>
    <m/>
    <m/>
    <n v="0"/>
    <n v="44.8598"/>
    <n v="1"/>
    <n v="0.12290356164383562"/>
    <x v="44"/>
    <n v="44.8598"/>
    <n v="1"/>
  </r>
  <r>
    <x v="5016"/>
    <n v="6773757"/>
    <s v="NON-PROFESSIONAL USER"/>
    <s v="00677375700706"/>
    <s v="(66) 0929687285"/>
    <s v="835081"/>
    <x v="8"/>
    <m/>
    <m/>
    <n v="0"/>
    <n v="44.8598"/>
    <n v="1"/>
    <n v="0.12290356164383562"/>
    <x v="44"/>
    <n v="44.8598"/>
    <n v="1"/>
  </r>
  <r>
    <x v="5017"/>
    <n v="6768109"/>
    <s v="NON-PROFESSIONAL USER"/>
    <s v="00676810910706"/>
    <s v="(66) 0980795136"/>
    <s v="835081"/>
    <x v="8"/>
    <m/>
    <m/>
    <n v="0"/>
    <n v="44.8598"/>
    <n v="1"/>
    <n v="0.12290356164383562"/>
    <x v="44"/>
    <n v="44.8598"/>
    <n v="1"/>
  </r>
  <r>
    <x v="5018"/>
    <n v="6757766"/>
    <s v="NON-PROFESSIONAL USER"/>
    <s v="00675776600706"/>
    <s v="(66) 0808567910"/>
    <s v="835081"/>
    <x v="8"/>
    <m/>
    <m/>
    <n v="0"/>
    <n v="44.8598"/>
    <n v="1"/>
    <n v="0.12290356164383562"/>
    <x v="44"/>
    <n v="44.8598"/>
    <n v="1"/>
  </r>
  <r>
    <x v="5019"/>
    <n v="100033148"/>
    <s v="SMALL RETAIL SHOP/STALL"/>
    <s v="10003314860101"/>
    <s v="(66) 0879114746"/>
    <s v="835081"/>
    <x v="8"/>
    <m/>
    <m/>
    <n v="0"/>
    <n v="44.8598"/>
    <n v="1"/>
    <n v="0.12290356164383562"/>
    <x v="44"/>
    <n v="44.8598"/>
    <n v="1"/>
  </r>
  <r>
    <x v="5020"/>
    <n v="41019482"/>
    <s v="VARIETY FOOD SHOP"/>
    <s v="4101948250318"/>
    <s v="(66) 0897586734"/>
    <s v="835081"/>
    <x v="8"/>
    <m/>
    <m/>
    <n v="0"/>
    <n v="44.8598"/>
    <n v="1"/>
    <n v="0.12290356164383562"/>
    <x v="44"/>
    <n v="44.8598"/>
    <n v="1"/>
  </r>
  <r>
    <x v="5021"/>
    <n v="50525231"/>
    <s v="NON-PROFESSIONAL USER"/>
    <s v="05052523150706"/>
    <s v="(66) 0801651819"/>
    <s v="835081"/>
    <x v="8"/>
    <m/>
    <m/>
    <n v="0"/>
    <n v="44.8598"/>
    <n v="1"/>
    <n v="0.12290356164383562"/>
    <x v="44"/>
    <n v="44.8598"/>
    <n v="1"/>
  </r>
  <r>
    <x v="5022"/>
    <n v="41648801"/>
    <s v="Self-Regist: End-User"/>
    <s v="04164880170797"/>
    <s v="(66) 0806794166"/>
    <s v="835081"/>
    <x v="8"/>
    <m/>
    <m/>
    <n v="0"/>
    <n v="44.8598"/>
    <n v="1"/>
    <n v="0.12290356164383562"/>
    <x v="44"/>
    <n v="44.8598"/>
    <n v="1"/>
  </r>
  <r>
    <x v="5023"/>
    <n v="6000940"/>
    <s v="SMALL RETAIL SHOP/STALL"/>
    <s v="0600094070101"/>
    <m/>
    <s v="835081"/>
    <x v="8"/>
    <m/>
    <m/>
    <n v="0"/>
    <n v="44.8598"/>
    <n v="1"/>
    <n v="0.12290356164383562"/>
    <x v="44"/>
    <n v="44.8598"/>
    <n v="1"/>
  </r>
  <r>
    <x v="5024"/>
    <n v="6765855"/>
    <s v="NON-PROFESSIONAL USER"/>
    <s v="00676585540706"/>
    <s v="(66) 0810445282"/>
    <s v="835081"/>
    <x v="8"/>
    <m/>
    <m/>
    <n v="0"/>
    <n v="44.8598"/>
    <n v="1"/>
    <n v="0.12290356164383562"/>
    <x v="44"/>
    <n v="44.8598"/>
    <n v="1"/>
  </r>
  <r>
    <x v="5025"/>
    <n v="6727638"/>
    <s v="NON-PROFESSIONAL USER"/>
    <s v="00672763810706"/>
    <s v="(66) 0629485145"/>
    <s v="835081"/>
    <x v="8"/>
    <m/>
    <m/>
    <n v="0"/>
    <n v="44.8598"/>
    <n v="1"/>
    <n v="0.12290356164383562"/>
    <x v="44"/>
    <n v="44.8598"/>
    <n v="1"/>
  </r>
  <r>
    <x v="5026"/>
    <n v="6020746"/>
    <s v="LAUNDRY SHOP"/>
    <s v="0602074620405"/>
    <s v="(66) 0871883371"/>
    <s v="835081"/>
    <x v="8"/>
    <m/>
    <m/>
    <n v="0"/>
    <n v="44.8598"/>
    <n v="1"/>
    <n v="0.12290356164383562"/>
    <x v="44"/>
    <n v="44.8598"/>
    <n v="1"/>
  </r>
  <r>
    <x v="5027"/>
    <n v="6718681"/>
    <s v="SMALL RETAIL SHOP/STALL"/>
    <s v="0671868111101"/>
    <s v="(66) 0834725249"/>
    <s v="835081"/>
    <x v="8"/>
    <m/>
    <m/>
    <n v="0"/>
    <n v="44.8598"/>
    <n v="1"/>
    <n v="0.12290356164383562"/>
    <x v="44"/>
    <n v="44.8598"/>
    <n v="1"/>
  </r>
  <r>
    <x v="5028"/>
    <n v="6034627"/>
    <s v="NON-PROFESSIONAL USER"/>
    <s v="0603462740706"/>
    <s v="(66) 0814724044"/>
    <s v="835081"/>
    <x v="8"/>
    <m/>
    <m/>
    <n v="0"/>
    <n v="44.8598"/>
    <n v="1"/>
    <n v="0.12290356164383562"/>
    <x v="44"/>
    <n v="44.8598"/>
    <n v="1"/>
  </r>
  <r>
    <x v="5029"/>
    <n v="6146458"/>
    <s v="OTHER FOOD KIOSK"/>
    <s v="0614645830331"/>
    <s v="(66) 0810335584"/>
    <s v="835081"/>
    <x v="8"/>
    <m/>
    <m/>
    <n v="0"/>
    <n v="44.8598"/>
    <n v="1"/>
    <n v="0.12290356164383562"/>
    <x v="44"/>
    <n v="44.8598"/>
    <n v="1"/>
  </r>
  <r>
    <x v="5030"/>
    <n v="37789233"/>
    <s v="Self-Regist: End-User"/>
    <s v="03778923340797"/>
    <s v="(66) 0611017751"/>
    <s v="835081"/>
    <x v="8"/>
    <m/>
    <m/>
    <n v="0"/>
    <n v="44.8598"/>
    <n v="1"/>
    <n v="0.12290356164383562"/>
    <x v="44"/>
    <n v="44.8598"/>
    <n v="1"/>
  </r>
  <r>
    <x v="5031"/>
    <n v="1937935"/>
    <s v="Self-Regist: End-User"/>
    <s v="00193793570797"/>
    <s v="(66) 0807070085"/>
    <s v="835081"/>
    <x v="8"/>
    <m/>
    <m/>
    <n v="0"/>
    <n v="44.8598"/>
    <n v="1"/>
    <n v="0.12290356164383562"/>
    <x v="44"/>
    <n v="44.8598"/>
    <n v="1"/>
  </r>
  <r>
    <x v="5032"/>
    <n v="6717527"/>
    <s v="VARIETY FOOD SHOP"/>
    <s v="0671752740318"/>
    <s v="(66) 0866717386"/>
    <s v="835081"/>
    <x v="8"/>
    <m/>
    <m/>
    <n v="0"/>
    <n v="44.8598"/>
    <n v="1"/>
    <n v="0.12290356164383562"/>
    <x v="44"/>
    <n v="44.8598"/>
    <n v="1"/>
  </r>
  <r>
    <x v="5033"/>
    <n v="34557964"/>
    <s v="NON-PROFESSIONAL USER"/>
    <s v="03455796400706"/>
    <s v="(66) 0933134717"/>
    <s v="835081"/>
    <x v="8"/>
    <m/>
    <m/>
    <n v="0"/>
    <n v="44.8598"/>
    <n v="1"/>
    <n v="0.12290356164383562"/>
    <x v="44"/>
    <n v="44.8598"/>
    <n v="1"/>
  </r>
  <r>
    <x v="5034"/>
    <n v="6169815"/>
    <s v="SMALL RETAIL SHOP/STALL"/>
    <s v="0616981580101"/>
    <s v="(66) 0846390808"/>
    <s v="835081"/>
    <x v="8"/>
    <m/>
    <m/>
    <n v="0"/>
    <n v="44.8598"/>
    <n v="1"/>
    <n v="0.12290356164383562"/>
    <x v="44"/>
    <n v="44.8598"/>
    <n v="1"/>
  </r>
  <r>
    <x v="841"/>
    <n v="6073039"/>
    <s v="SMALL RETAIL SHOP/STALL"/>
    <s v="0607303912101"/>
    <s v="(66) 0857239712"/>
    <s v="835081"/>
    <x v="8"/>
    <m/>
    <m/>
    <n v="0"/>
    <n v="44.8598"/>
    <n v="1"/>
    <n v="0.12290356164383562"/>
    <x v="44"/>
    <n v="44.8598"/>
    <n v="1"/>
  </r>
  <r>
    <x v="2882"/>
    <n v="41631630"/>
    <s v="Self-Regist: End-User"/>
    <s v="04163163010797"/>
    <s v="(66) 0635459939"/>
    <s v="835081"/>
    <x v="8"/>
    <m/>
    <m/>
    <n v="0"/>
    <n v="44.8598"/>
    <n v="1"/>
    <n v="0.12290356164383562"/>
    <x v="44"/>
    <n v="44.8598"/>
    <n v="1"/>
  </r>
  <r>
    <x v="2965"/>
    <n v="50518978"/>
    <s v="NON-PROFESSIONAL USER"/>
    <s v="05051897821706"/>
    <s v="(66) 0932834382"/>
    <s v="835081"/>
    <x v="8"/>
    <m/>
    <m/>
    <n v="0"/>
    <n v="44.8598"/>
    <n v="1"/>
    <n v="0.12290356164383562"/>
    <x v="44"/>
    <n v="44.8598"/>
    <n v="1"/>
  </r>
  <r>
    <x v="2965"/>
    <n v="50529063"/>
    <s v="Self-Regist: End-User"/>
    <s v="05052906340797"/>
    <s v="(66) 0616154374"/>
    <s v="835081"/>
    <x v="8"/>
    <m/>
    <m/>
    <n v="0"/>
    <n v="44.8598"/>
    <n v="1"/>
    <n v="0.12290356164383562"/>
    <x v="44"/>
    <n v="44.8598"/>
    <n v="1"/>
  </r>
  <r>
    <x v="237"/>
    <n v="6153610"/>
    <s v="VARIETY FOOD SHOP"/>
    <s v="0615361060318"/>
    <s v="(66) 0818839881"/>
    <s v="835081"/>
    <x v="8"/>
    <m/>
    <m/>
    <n v="0"/>
    <n v="44.8598"/>
    <n v="1"/>
    <n v="0.12290356164383562"/>
    <x v="44"/>
    <n v="44.8598"/>
    <n v="1"/>
  </r>
  <r>
    <x v="5035"/>
    <n v="47567310"/>
    <s v="Self-Regist: End-User"/>
    <s v="04756731040797"/>
    <s v="(66) 0923790130"/>
    <s v="835081"/>
    <x v="8"/>
    <m/>
    <m/>
    <n v="0"/>
    <n v="44.8598"/>
    <n v="1"/>
    <n v="0.12290356164383562"/>
    <x v="44"/>
    <n v="44.8598"/>
    <n v="1"/>
  </r>
  <r>
    <x v="5036"/>
    <n v="6740987"/>
    <s v="NON-PROFESSIONAL USER"/>
    <s v="00674098750706"/>
    <s v="(66) 0845029520"/>
    <s v="835081"/>
    <x v="8"/>
    <m/>
    <m/>
    <n v="0"/>
    <n v="44.8598"/>
    <n v="1"/>
    <n v="0.12290356164383562"/>
    <x v="44"/>
    <n v="44.8598"/>
    <n v="1"/>
  </r>
  <r>
    <x v="5037"/>
    <n v="6805894"/>
    <s v="Self-Regist: End-User"/>
    <s v="00680589450797"/>
    <s v="(66) 0613074775"/>
    <s v="835081"/>
    <x v="8"/>
    <m/>
    <m/>
    <n v="0"/>
    <n v="44.8598"/>
    <n v="1"/>
    <n v="0.12290356164383562"/>
    <x v="44"/>
    <n v="44.8598"/>
    <n v="1"/>
  </r>
  <r>
    <x v="5038"/>
    <n v="50026021"/>
    <s v="NON-PROFESSIONAL USER"/>
    <s v="5002602110706"/>
    <s v="(66) 0898519276"/>
    <s v="835081"/>
    <x v="8"/>
    <m/>
    <m/>
    <n v="0"/>
    <n v="44.8598"/>
    <n v="1"/>
    <n v="0.12290356164383562"/>
    <x v="44"/>
    <n v="44.8598"/>
    <n v="1"/>
  </r>
  <r>
    <x v="5039"/>
    <n v="6795652"/>
    <s v="Self-Regist: End-User"/>
    <s v="00679565260797"/>
    <s v="(66) 0843638125"/>
    <s v="835081"/>
    <x v="8"/>
    <m/>
    <m/>
    <n v="0"/>
    <n v="44.8598"/>
    <n v="1"/>
    <n v="0.12290356164383562"/>
    <x v="44"/>
    <n v="44.8598"/>
    <n v="1"/>
  </r>
  <r>
    <x v="4494"/>
    <n v="6169036"/>
    <s v="VARIETY FOOD SHOP"/>
    <s v="0616903610318"/>
    <s v="(66) 0869194061"/>
    <s v="835081"/>
    <x v="8"/>
    <m/>
    <m/>
    <n v="0"/>
    <n v="44.8598"/>
    <n v="1"/>
    <n v="0.12290356164383562"/>
    <x v="44"/>
    <n v="44.8598"/>
    <n v="1"/>
  </r>
  <r>
    <x v="5040"/>
    <n v="41627262"/>
    <s v="SMALL RETAIL SHOP/STALL"/>
    <s v="04162726260101"/>
    <s v="(66) 0946036996"/>
    <s v="835081"/>
    <x v="8"/>
    <m/>
    <m/>
    <n v="0"/>
    <n v="44.8598"/>
    <n v="1"/>
    <n v="0.12290356164383562"/>
    <x v="44"/>
    <n v="44.8598"/>
    <n v="1"/>
  </r>
  <r>
    <x v="5041"/>
    <n v="87043426"/>
    <s v="NON-PROFESSIONAL USER"/>
    <s v="08704342610706"/>
    <s v="(66) 0834775095"/>
    <s v="835081"/>
    <x v="8"/>
    <m/>
    <m/>
    <n v="0"/>
    <n v="44.8598"/>
    <n v="1"/>
    <n v="0.12290356164383562"/>
    <x v="44"/>
    <n v="44.8598"/>
    <n v="1"/>
  </r>
  <r>
    <x v="5042"/>
    <n v="2803551"/>
    <s v="Self-Regist: End-User"/>
    <s v="00280355150797"/>
    <s v="(66) 0933949595"/>
    <s v="835081"/>
    <x v="8"/>
    <m/>
    <m/>
    <n v="0"/>
    <n v="44.8598"/>
    <n v="1"/>
    <n v="0.12290356164383562"/>
    <x v="44"/>
    <n v="44.8598"/>
    <n v="1"/>
  </r>
  <r>
    <x v="4457"/>
    <n v="6795433"/>
    <s v="Self-Regist: End-User"/>
    <s v="00679543320797"/>
    <s v="(66) 0853692969"/>
    <s v="835081"/>
    <x v="8"/>
    <m/>
    <m/>
    <n v="0"/>
    <n v="44.8598"/>
    <n v="1"/>
    <n v="0.12290356164383562"/>
    <x v="44"/>
    <n v="44.8598"/>
    <n v="1"/>
  </r>
  <r>
    <x v="5043"/>
    <n v="6160942"/>
    <s v="OTHER STREET FOOD SHOP"/>
    <s v="00616094281328"/>
    <s v="(66) 0812848849"/>
    <s v="835081"/>
    <x v="8"/>
    <m/>
    <m/>
    <n v="0"/>
    <n v="44.8598"/>
    <n v="1"/>
    <n v="0.12290356164383562"/>
    <x v="44"/>
    <n v="44.8598"/>
    <n v="1"/>
  </r>
  <r>
    <x v="5044"/>
    <n v="146006974"/>
    <s v="OTHER NON-FOOD SHOP"/>
    <s v="14600697410230"/>
    <s v="(66) 0909291574"/>
    <s v="835081"/>
    <x v="8"/>
    <m/>
    <m/>
    <n v="0"/>
    <n v="44.8598"/>
    <n v="1"/>
    <n v="0.12290356164383562"/>
    <x v="44"/>
    <n v="44.8598"/>
    <n v="1"/>
  </r>
  <r>
    <x v="5045"/>
    <n v="6802979"/>
    <s v="Self-Regist: End-User"/>
    <s v="00680297911797"/>
    <s v="(66) 0897565237"/>
    <s v="835081"/>
    <x v="8"/>
    <m/>
    <m/>
    <n v="0"/>
    <n v="44.8598"/>
    <n v="1"/>
    <n v="0.12290356164383562"/>
    <x v="44"/>
    <n v="44.8598"/>
    <n v="1"/>
  </r>
  <r>
    <x v="5046"/>
    <n v="6772787"/>
    <s v="OTHER FOOD KIOSK"/>
    <s v="00677278760331"/>
    <s v="(66) 0953652829"/>
    <s v="835081"/>
    <x v="8"/>
    <m/>
    <m/>
    <n v="0"/>
    <n v="44.8598"/>
    <n v="1"/>
    <n v="0.12290356164383562"/>
    <x v="44"/>
    <n v="44.8598"/>
    <n v="1"/>
  </r>
  <r>
    <x v="5047"/>
    <n v="50542132"/>
    <s v="Self-Regist: End-User"/>
    <s v="05054213211797"/>
    <s v="(66) 0983299896"/>
    <s v="835081"/>
    <x v="8"/>
    <m/>
    <m/>
    <n v="0"/>
    <n v="44.8598"/>
    <n v="1"/>
    <n v="0.12290356164383562"/>
    <x v="44"/>
    <n v="44.8598"/>
    <n v="1"/>
  </r>
  <r>
    <x v="5048"/>
    <n v="6784321"/>
    <s v="Self-Regist: End-User"/>
    <s v="00678432170797"/>
    <s v="(66) 0916968962"/>
    <s v="835081"/>
    <x v="8"/>
    <m/>
    <m/>
    <n v="0"/>
    <n v="44.8598"/>
    <n v="1"/>
    <n v="0.12290356164383562"/>
    <x v="44"/>
    <n v="44.8598"/>
    <n v="1"/>
  </r>
  <r>
    <x v="5049"/>
    <n v="6740245"/>
    <s v="NON-PROFESSIONAL USER"/>
    <s v="00674024530706"/>
    <s v="(66) 0650495506"/>
    <s v="835081"/>
    <x v="8"/>
    <m/>
    <m/>
    <n v="0"/>
    <n v="44.8598"/>
    <n v="1"/>
    <n v="0.12290356164383562"/>
    <x v="44"/>
    <n v="44.8598"/>
    <n v="1"/>
  </r>
  <r>
    <x v="5050"/>
    <n v="6779482"/>
    <s v="NON-PROFESSIONAL USER"/>
    <s v="00677948270706"/>
    <s v="(66) 0637919911"/>
    <s v="835081"/>
    <x v="8"/>
    <m/>
    <m/>
    <n v="0"/>
    <n v="44.8598"/>
    <n v="1"/>
    <n v="0.12290356164383562"/>
    <x v="44"/>
    <n v="44.8598"/>
    <n v="1"/>
  </r>
  <r>
    <x v="5051"/>
    <n v="6727711"/>
    <s v="SMALL RETAIL SHOP/STALL"/>
    <s v="00672771111101"/>
    <s v="(66) 0806789350"/>
    <s v="835081"/>
    <x v="8"/>
    <m/>
    <m/>
    <n v="0"/>
    <n v="44.8598"/>
    <n v="1"/>
    <n v="0.12290356164383562"/>
    <x v="44"/>
    <n v="44.8598"/>
    <n v="1"/>
  </r>
  <r>
    <x v="5052"/>
    <n v="122010980"/>
    <s v="SMALL RETAIL SHOP/STALL"/>
    <s v="12201098021101"/>
    <s v="(66) 0932208367"/>
    <s v="835081"/>
    <x v="8"/>
    <m/>
    <m/>
    <n v="0"/>
    <n v="44.8598"/>
    <n v="1"/>
    <n v="0.12290356164383562"/>
    <x v="44"/>
    <n v="44.8598"/>
    <n v="1"/>
  </r>
  <r>
    <x v="5053"/>
    <n v="6020982"/>
    <s v="THAI FOOD"/>
    <s v="0602098270306"/>
    <s v="(66) 0898512779"/>
    <s v="835081"/>
    <x v="8"/>
    <m/>
    <m/>
    <n v="0"/>
    <n v="44.8598"/>
    <n v="1"/>
    <n v="0.12290356164383562"/>
    <x v="44"/>
    <n v="44.8598"/>
    <n v="1"/>
  </r>
  <r>
    <x v="5054"/>
    <n v="6759600"/>
    <s v="STATIONERY SHOP"/>
    <s v="00675960090201"/>
    <s v="(66) 0654161994"/>
    <s v="835081"/>
    <x v="8"/>
    <m/>
    <m/>
    <n v="0"/>
    <n v="44.8598"/>
    <n v="1"/>
    <n v="0.12290356164383562"/>
    <x v="44"/>
    <n v="44.8598"/>
    <n v="1"/>
  </r>
  <r>
    <x v="5055"/>
    <n v="81028449"/>
    <s v="Self-Regist: End-User"/>
    <s v="08102844921797"/>
    <s v="(66) 0837661718"/>
    <s v="835081"/>
    <x v="8"/>
    <m/>
    <m/>
    <n v="0"/>
    <n v="44.8598"/>
    <n v="1"/>
    <n v="0.12290356164383562"/>
    <x v="44"/>
    <n v="44.8598"/>
    <n v="1"/>
  </r>
  <r>
    <x v="5056"/>
    <n v="34029693"/>
    <s v="VARIETY FOOD SHOP"/>
    <s v="3402969370318"/>
    <s v="(66) 0882677124"/>
    <s v="835081"/>
    <x v="8"/>
    <m/>
    <m/>
    <n v="0"/>
    <n v="44.8598"/>
    <n v="1"/>
    <n v="0.12290356164383562"/>
    <x v="44"/>
    <n v="44.8598"/>
    <n v="1"/>
  </r>
  <r>
    <x v="5057"/>
    <n v="9164116"/>
    <s v="SCHOOL/COLLEGE"/>
    <s v="0916411613509"/>
    <s v="(66) 0843990322"/>
    <s v="835081"/>
    <x v="8"/>
    <m/>
    <m/>
    <n v="0"/>
    <n v="44.8598"/>
    <n v="1"/>
    <n v="0.12290356164383562"/>
    <x v="44"/>
    <n v="44.8598"/>
    <n v="1"/>
  </r>
  <r>
    <x v="5058"/>
    <n v="6055519"/>
    <s v="SCHOOL/COLLEGE"/>
    <s v="00605551903509"/>
    <s v="(66) 0889245452"/>
    <s v="835081"/>
    <x v="8"/>
    <m/>
    <m/>
    <n v="0"/>
    <n v="44.8598"/>
    <n v="1"/>
    <n v="0.12290356164383562"/>
    <x v="44"/>
    <n v="44.8598"/>
    <n v="1"/>
  </r>
  <r>
    <x v="4404"/>
    <n v="6783494"/>
    <s v="SCHOOL/COLLEGE"/>
    <s v="00678349411509"/>
    <s v="(66) 0626208307"/>
    <s v="835081"/>
    <x v="8"/>
    <m/>
    <m/>
    <n v="0"/>
    <n v="44.8598"/>
    <n v="1"/>
    <n v="0.12290356164383562"/>
    <x v="44"/>
    <n v="44.8598"/>
    <n v="1"/>
  </r>
  <r>
    <x v="5059"/>
    <n v="6730183"/>
    <s v="SCHOOL/COLLEGE"/>
    <s v="00673018310509"/>
    <s v="(66) 0979395994"/>
    <s v="835081"/>
    <x v="8"/>
    <m/>
    <m/>
    <n v="0"/>
    <n v="44.8598"/>
    <n v="1"/>
    <n v="0.12290356164383562"/>
    <x v="44"/>
    <n v="44.8598"/>
    <n v="1"/>
  </r>
  <r>
    <x v="5060"/>
    <n v="100005668"/>
    <s v="SCHOOL/COLLEGE"/>
    <s v="10000566830509"/>
    <s v="(66) 0871853391"/>
    <s v="835081"/>
    <x v="8"/>
    <m/>
    <m/>
    <n v="0"/>
    <n v="44.8598"/>
    <n v="1"/>
    <n v="0.12290356164383562"/>
    <x v="44"/>
    <n v="44.8598"/>
    <n v="1"/>
  </r>
  <r>
    <x v="5061"/>
    <n v="6731768"/>
    <s v="THAI FOOD"/>
    <s v="00673176800306"/>
    <s v="(66) 0924181250"/>
    <s v="835081"/>
    <x v="8"/>
    <m/>
    <m/>
    <n v="0"/>
    <n v="44.8598"/>
    <n v="1"/>
    <n v="0.12290356164383562"/>
    <x v="44"/>
    <n v="44.8598"/>
    <n v="1"/>
  </r>
  <r>
    <x v="5062"/>
    <n v="66004321"/>
    <s v="OTHER ASIAN FOOD"/>
    <s v="6600432190326"/>
    <s v="(66) 0806443413"/>
    <s v="835081"/>
    <x v="8"/>
    <m/>
    <m/>
    <n v="0"/>
    <n v="44.8598"/>
    <n v="1"/>
    <n v="0.12290356164383562"/>
    <x v="44"/>
    <n v="44.8598"/>
    <n v="1"/>
  </r>
  <r>
    <x v="1249"/>
    <n v="6767677"/>
    <s v="OTHER FOOD KIOSK"/>
    <s v="00676767790331"/>
    <s v="(66) 0968759477"/>
    <s v="835081"/>
    <x v="8"/>
    <m/>
    <m/>
    <n v="0"/>
    <n v="44.8598"/>
    <n v="1"/>
    <n v="0.12290356164383562"/>
    <x v="44"/>
    <n v="44.8598"/>
    <n v="1"/>
  </r>
  <r>
    <x v="5063"/>
    <n v="6787766"/>
    <s v="NON-PROFESSIONAL USER"/>
    <s v="00678776611706"/>
    <s v="(66) 0825892777"/>
    <s v="835081"/>
    <x v="8"/>
    <m/>
    <m/>
    <n v="0"/>
    <n v="44.8598"/>
    <n v="1"/>
    <n v="0.12290356164383562"/>
    <x v="44"/>
    <n v="44.8598"/>
    <n v="1"/>
  </r>
  <r>
    <x v="5064"/>
    <n v="41655048"/>
    <s v="Self-Regist: End-User"/>
    <s v="04165504840797"/>
    <s v="(66) 0841776659"/>
    <s v="835081"/>
    <x v="8"/>
    <m/>
    <m/>
    <n v="0"/>
    <n v="44.8598"/>
    <n v="1"/>
    <n v="0.12290356164383562"/>
    <x v="44"/>
    <n v="44.8598"/>
    <n v="1"/>
  </r>
  <r>
    <x v="880"/>
    <n v="6772297"/>
    <s v="SMALL RETAIL SHOP/STALL"/>
    <s v="00677229791101"/>
    <s v="(66) 0956305719"/>
    <s v="835081"/>
    <x v="8"/>
    <m/>
    <m/>
    <n v="0"/>
    <n v="44.8598"/>
    <n v="1"/>
    <n v="0.12290356164383562"/>
    <x v="44"/>
    <n v="44.8598"/>
    <n v="1"/>
  </r>
  <r>
    <x v="5065"/>
    <n v="6146052"/>
    <s v="NON-PROFESSIONAL USER"/>
    <s v="0614605290706"/>
    <s v="(66) 0819524740"/>
    <s v="835081"/>
    <x v="8"/>
    <m/>
    <m/>
    <n v="0"/>
    <n v="44.8598"/>
    <n v="1"/>
    <n v="0.12290356164383562"/>
    <x v="44"/>
    <n v="44.8598"/>
    <n v="1"/>
  </r>
  <r>
    <x v="5066"/>
    <n v="6809395"/>
    <s v="Self-Regist: End-User"/>
    <s v="00680939570797"/>
    <s v="(66) 0933564941"/>
    <s v="835081"/>
    <x v="8"/>
    <m/>
    <m/>
    <n v="0"/>
    <n v="44.8598"/>
    <n v="1"/>
    <n v="0.12290356164383562"/>
    <x v="44"/>
    <n v="44.8598"/>
    <n v="1"/>
  </r>
  <r>
    <x v="2057"/>
    <n v="6769206"/>
    <s v="CHINESE FOOD"/>
    <s v="00676920630308"/>
    <s v="(66) 0632205424"/>
    <s v="831193"/>
    <x v="2"/>
    <n v="64.486000000000004"/>
    <n v="1"/>
    <n v="0.17667397260273973"/>
    <n v="111.215"/>
    <n v="2"/>
    <n v="0.30469863013698634"/>
    <x v="43"/>
    <n v="46.728999999999999"/>
    <n v="1"/>
  </r>
  <r>
    <x v="5067"/>
    <n v="6787158"/>
    <s v="NON-PROFESSIONAL USER"/>
    <s v="00678715840706"/>
    <s v="(66) 0630230590"/>
    <s v="894971"/>
    <x v="0"/>
    <n v="626.16819999999996"/>
    <n v="2"/>
    <n v="1.7155293150684929"/>
    <n v="672.8972"/>
    <n v="2"/>
    <n v="1.8435539726027397"/>
    <x v="43"/>
    <n v="46.729000000000042"/>
    <n v="0"/>
  </r>
  <r>
    <x v="5068"/>
    <n v="6168921"/>
    <s v="FRUIT &amp; VEGGIE SHOP/STALL"/>
    <s v="0616892111102"/>
    <s v="(66) 0615428971"/>
    <s v="894971"/>
    <x v="0"/>
    <n v="635.51400000000001"/>
    <n v="2"/>
    <n v="1.7411342465753425"/>
    <n v="682.24300000000005"/>
    <n v="2"/>
    <n v="1.8691589041095893"/>
    <x v="43"/>
    <n v="46.729000000000042"/>
    <n v="0"/>
  </r>
  <r>
    <x v="5069"/>
    <n v="6794505"/>
    <s v="Self-Regist: End-User"/>
    <s v="00679450560797"/>
    <s v="(66) 0655296514"/>
    <s v="831193"/>
    <x v="2"/>
    <n v="127.1122"/>
    <n v="2"/>
    <n v="0.34825260273972602"/>
    <n v="174.7664"/>
    <n v="3"/>
    <n v="0.47881205479452055"/>
    <x v="40"/>
    <n v="47.654200000000003"/>
    <n v="1"/>
  </r>
  <r>
    <x v="5070"/>
    <n v="6738934"/>
    <s v="THAI SPECIAL FOOD SHOP"/>
    <s v="00673893460327"/>
    <s v="(66) 0877890802"/>
    <s v="835081"/>
    <x v="8"/>
    <n v="42.056100000000001"/>
    <n v="1"/>
    <n v="0.11522219178082192"/>
    <n v="89.7196"/>
    <n v="2"/>
    <n v="0.24580712328767124"/>
    <x v="43"/>
    <n v="47.663499999999999"/>
    <n v="1"/>
  </r>
  <r>
    <x v="1411"/>
    <n v="6773055"/>
    <s v="NON-PROFESSIONAL USER"/>
    <s v="00677305530706"/>
    <s v="(66) 0808489553"/>
    <s v="835081"/>
    <x v="8"/>
    <n v="42.056100000000001"/>
    <n v="1"/>
    <n v="0.11522219178082192"/>
    <n v="89.7196"/>
    <n v="2"/>
    <n v="0.24580712328767124"/>
    <x v="43"/>
    <n v="47.663499999999999"/>
    <n v="1"/>
  </r>
  <r>
    <x v="1977"/>
    <n v="6725080"/>
    <s v="HOTEL &amp; RESORT ( B )"/>
    <s v="00672508011303"/>
    <s v="(66) 0816034979"/>
    <s v="835081"/>
    <x v="8"/>
    <n v="42.056100000000001"/>
    <n v="1"/>
    <n v="0.11522219178082192"/>
    <n v="89.7196"/>
    <n v="2"/>
    <n v="0.24580712328767124"/>
    <x v="43"/>
    <n v="47.663499999999999"/>
    <n v="1"/>
  </r>
  <r>
    <x v="5071"/>
    <n v="6771426"/>
    <s v="NON-PROFESSIONAL USER"/>
    <s v="00677142620706"/>
    <s v="(66) 0911389241"/>
    <s v="835081"/>
    <x v="8"/>
    <n v="42.056100000000001"/>
    <n v="1"/>
    <n v="0.11522219178082192"/>
    <n v="89.7196"/>
    <n v="2"/>
    <n v="0.24580712328767124"/>
    <x v="43"/>
    <n v="47.663499999999999"/>
    <n v="1"/>
  </r>
  <r>
    <x v="5072"/>
    <n v="6074905"/>
    <s v="SCHOOL/COLLEGE"/>
    <s v="0607490592509"/>
    <s v="(66) 0935053814"/>
    <s v="831193"/>
    <x v="2"/>
    <n v="60.747700000000002"/>
    <n v="1"/>
    <n v="0.16643205479452056"/>
    <n v="110.2804"/>
    <n v="2"/>
    <n v="0.30213808219178084"/>
    <x v="43"/>
    <n v="49.532699999999998"/>
    <n v="1"/>
  </r>
  <r>
    <x v="241"/>
    <n v="6157614"/>
    <s v="FOUNDATION/ASSOCIATION/ROTARY"/>
    <s v="0615761490505"/>
    <s v="(66) 0924520170"/>
    <s v="835081"/>
    <x v="8"/>
    <n v="128.97200000000001"/>
    <n v="3"/>
    <n v="0.35334794520547946"/>
    <n v="179.4392"/>
    <n v="4"/>
    <n v="0.49161424657534247"/>
    <x v="39"/>
    <n v="50.467199999999991"/>
    <n v="1"/>
  </r>
  <r>
    <x v="5073"/>
    <n v="6766279"/>
    <s v="VARIETY FOOD SHOP"/>
    <s v="00676627900318"/>
    <s v="(66) 0829616225"/>
    <s v="831193"/>
    <x v="2"/>
    <n v="73.831800000000001"/>
    <n v="1"/>
    <n v="0.20227890410958904"/>
    <n v="125.2336"/>
    <n v="2"/>
    <n v="0.34310575342465754"/>
    <x v="43"/>
    <n v="51.401799999999994"/>
    <n v="1"/>
  </r>
  <r>
    <x v="3705"/>
    <n v="6799111"/>
    <s v="Self-Regist: End-User"/>
    <s v="00679911180797"/>
    <s v="(66) 0638567353"/>
    <s v="831193"/>
    <x v="2"/>
    <n v="128.97200000000001"/>
    <n v="2"/>
    <n v="0.35334794520547946"/>
    <n v="180.37389999999999"/>
    <n v="3"/>
    <n v="0.49417506849315068"/>
    <x v="40"/>
    <n v="51.401899999999983"/>
    <n v="1"/>
  </r>
  <r>
    <x v="4308"/>
    <n v="50527519"/>
    <s v="NON-PROFESSIONAL USER"/>
    <s v="05052751940706"/>
    <s v="(66) 0987603528"/>
    <s v="831193"/>
    <x v="2"/>
    <n v="128.96260000000001"/>
    <n v="2"/>
    <n v="0.35332219178082191"/>
    <n v="180.37389999999999"/>
    <n v="3"/>
    <n v="0.49417506849315068"/>
    <x v="40"/>
    <n v="51.411299999999983"/>
    <n v="1"/>
  </r>
  <r>
    <x v="5074"/>
    <n v="41654980"/>
    <s v="Self-Regist: End-User"/>
    <s v="04165498020797"/>
    <s v="(66) 0846095841"/>
    <s v="831193"/>
    <x v="2"/>
    <m/>
    <m/>
    <n v="0"/>
    <n v="55.112099999999998"/>
    <n v="1"/>
    <n v="0.15099205479452055"/>
    <x v="44"/>
    <n v="55.112099999999998"/>
    <n v="1"/>
  </r>
  <r>
    <x v="5075"/>
    <n v="41620616"/>
    <s v="NON-PROFESSIONAL USER"/>
    <s v="04162061690706"/>
    <s v="(66) 0834785629"/>
    <s v="831193"/>
    <x v="2"/>
    <m/>
    <m/>
    <n v="0"/>
    <n v="55.121499999999997"/>
    <n v="1"/>
    <n v="0.15101780821917807"/>
    <x v="44"/>
    <n v="55.121499999999997"/>
    <n v="1"/>
  </r>
  <r>
    <x v="5076"/>
    <n v="100026838"/>
    <s v="FAST FOOD (MEAL)"/>
    <s v="10002683810324"/>
    <s v="(66) 0803596224"/>
    <s v="831193"/>
    <x v="2"/>
    <m/>
    <m/>
    <n v="0"/>
    <n v="55.130800000000001"/>
    <n v="1"/>
    <n v="0.15104328767123287"/>
    <x v="44"/>
    <n v="55.130800000000001"/>
    <n v="1"/>
  </r>
  <r>
    <x v="5077"/>
    <n v="6768807"/>
    <s v="NON-PROFESSIONAL USER"/>
    <s v="00676880780706"/>
    <s v="(66) 0850305057"/>
    <s v="831193"/>
    <x v="2"/>
    <n v="60.747700000000002"/>
    <n v="1"/>
    <n v="0.16643205479452056"/>
    <n v="115.8785"/>
    <n v="2"/>
    <n v="0.31747534246575343"/>
    <x v="43"/>
    <n v="55.130800000000001"/>
    <n v="1"/>
  </r>
  <r>
    <x v="5078"/>
    <n v="6797752"/>
    <s v="Self-Regist: End-User"/>
    <s v="00679775210797"/>
    <s v="(66) 0891222468"/>
    <s v="831193"/>
    <x v="2"/>
    <m/>
    <m/>
    <n v="0"/>
    <n v="55.1402"/>
    <n v="1"/>
    <n v="0.15106904109589042"/>
    <x v="44"/>
    <n v="55.1402"/>
    <n v="1"/>
  </r>
  <r>
    <x v="5079"/>
    <n v="6791228"/>
    <s v="Self-Regist: End-User"/>
    <s v="00679122810797"/>
    <s v="(66) 0903177787"/>
    <s v="831193"/>
    <x v="2"/>
    <m/>
    <m/>
    <n v="0"/>
    <n v="55.1402"/>
    <n v="1"/>
    <n v="0.15106904109589042"/>
    <x v="44"/>
    <n v="55.1402"/>
    <n v="1"/>
  </r>
  <r>
    <x v="5080"/>
    <n v="23023553"/>
    <s v="VARIETY FOOD SHOP"/>
    <s v="2302355380318"/>
    <s v="(66) 0871827265"/>
    <s v="831193"/>
    <x v="2"/>
    <m/>
    <m/>
    <n v="0"/>
    <n v="55.1402"/>
    <n v="1"/>
    <n v="0.15106904109589042"/>
    <x v="44"/>
    <n v="55.1402"/>
    <n v="1"/>
  </r>
  <r>
    <x v="5081"/>
    <n v="6775973"/>
    <s v="NON-PROFESSIONAL USER"/>
    <s v="00677597370706"/>
    <s v="(66) 0846396557"/>
    <s v="831193"/>
    <x v="2"/>
    <m/>
    <m/>
    <n v="0"/>
    <n v="55.1402"/>
    <n v="1"/>
    <n v="0.15106904109589042"/>
    <x v="44"/>
    <n v="55.1402"/>
    <n v="1"/>
  </r>
  <r>
    <x v="5082"/>
    <n v="6778044"/>
    <s v="Self-Regist: End-User"/>
    <s v="00677804440797"/>
    <s v="(66) 0811845860"/>
    <s v="831193"/>
    <x v="2"/>
    <m/>
    <m/>
    <n v="0"/>
    <n v="55.1402"/>
    <n v="1"/>
    <n v="0.15106904109589042"/>
    <x v="44"/>
    <n v="55.1402"/>
    <n v="1"/>
  </r>
  <r>
    <x v="5083"/>
    <n v="6797130"/>
    <s v="Self-Regist: End-User"/>
    <s v="00679713010797"/>
    <s v="(66) 0636058276"/>
    <s v="831193"/>
    <x v="2"/>
    <m/>
    <m/>
    <n v="0"/>
    <n v="55.1402"/>
    <n v="1"/>
    <n v="0.15106904109589042"/>
    <x v="44"/>
    <n v="55.1402"/>
    <n v="1"/>
  </r>
  <r>
    <x v="5084"/>
    <n v="6770034"/>
    <s v="NON-PROFESSIONAL USER"/>
    <s v="00677003470706"/>
    <s v="(66) 0803378753"/>
    <s v="831193"/>
    <x v="2"/>
    <m/>
    <m/>
    <n v="0"/>
    <n v="55.1402"/>
    <n v="1"/>
    <n v="0.15106904109589042"/>
    <x v="44"/>
    <n v="55.1402"/>
    <n v="1"/>
  </r>
  <r>
    <x v="5085"/>
    <n v="41649234"/>
    <s v="Self-Regist: End-User"/>
    <s v="04164923440797"/>
    <s v="(66) 0866548900"/>
    <s v="831193"/>
    <x v="2"/>
    <m/>
    <m/>
    <n v="0"/>
    <n v="55.1402"/>
    <n v="1"/>
    <n v="0.15106904109589042"/>
    <x v="44"/>
    <n v="55.1402"/>
    <n v="1"/>
  </r>
  <r>
    <x v="5086"/>
    <n v="6731545"/>
    <s v="KOREAN FOOD"/>
    <s v="00673154560311"/>
    <s v="(66) 0815188463"/>
    <s v="831193"/>
    <x v="2"/>
    <m/>
    <m/>
    <n v="0"/>
    <n v="55.1402"/>
    <n v="1"/>
    <n v="0.15106904109589042"/>
    <x v="44"/>
    <n v="55.1402"/>
    <n v="1"/>
  </r>
  <r>
    <x v="5087"/>
    <n v="41655793"/>
    <s v="Self-Regist: End-User"/>
    <s v="04165579300797"/>
    <s v="(66) 0991647014"/>
    <s v="831193"/>
    <x v="2"/>
    <m/>
    <m/>
    <n v="0"/>
    <n v="55.1402"/>
    <n v="1"/>
    <n v="0.15106904109589042"/>
    <x v="44"/>
    <n v="55.1402"/>
    <n v="1"/>
  </r>
  <r>
    <x v="5088"/>
    <n v="6769892"/>
    <s v="NON-PROFESSIONAL USER"/>
    <s v="00676989220706"/>
    <s v="(66) 0869210869"/>
    <s v="831193"/>
    <x v="2"/>
    <m/>
    <m/>
    <n v="0"/>
    <n v="55.1402"/>
    <n v="1"/>
    <n v="0.15106904109589042"/>
    <x v="44"/>
    <n v="55.1402"/>
    <n v="1"/>
  </r>
  <r>
    <x v="5089"/>
    <n v="6738432"/>
    <s v="BUTCHERY SHOP/STALL"/>
    <s v="00673843280103"/>
    <s v="(66) 0922835231"/>
    <s v="831193"/>
    <x v="2"/>
    <m/>
    <m/>
    <n v="0"/>
    <n v="55.1402"/>
    <n v="1"/>
    <n v="0.15106904109589042"/>
    <x v="44"/>
    <n v="55.1402"/>
    <n v="1"/>
  </r>
  <r>
    <x v="5090"/>
    <n v="6802912"/>
    <s v="Self-Regist: End-User"/>
    <s v="00680291290797"/>
    <s v="(66) 0889150539"/>
    <s v="831193"/>
    <x v="2"/>
    <m/>
    <m/>
    <n v="0"/>
    <n v="55.1402"/>
    <n v="1"/>
    <n v="0.15106904109589042"/>
    <x v="44"/>
    <n v="55.1402"/>
    <n v="1"/>
  </r>
  <r>
    <x v="117"/>
    <n v="6775871"/>
    <s v="COFFEE/DRINKS/SNACK/BAKERY SHOP"/>
    <s v="00677587191322"/>
    <s v="(66) 0856521519"/>
    <s v="831193"/>
    <x v="2"/>
    <m/>
    <m/>
    <n v="0"/>
    <n v="55.1402"/>
    <n v="1"/>
    <n v="0.15106904109589042"/>
    <x v="44"/>
    <n v="55.1402"/>
    <n v="1"/>
  </r>
  <r>
    <x v="5091"/>
    <n v="6768930"/>
    <s v="BAKERY SHOP"/>
    <s v="00676893040321"/>
    <s v="(66) 0811807177"/>
    <s v="831193"/>
    <x v="2"/>
    <m/>
    <m/>
    <n v="0"/>
    <n v="55.1402"/>
    <n v="1"/>
    <n v="0.15106904109589042"/>
    <x v="44"/>
    <n v="55.1402"/>
    <n v="1"/>
  </r>
  <r>
    <x v="5092"/>
    <n v="41647003"/>
    <s v="NON-PROFESSIONAL USER"/>
    <s v="04164700300706"/>
    <s v="(66) 0992982654"/>
    <s v="831193"/>
    <x v="2"/>
    <m/>
    <m/>
    <n v="0"/>
    <n v="55.1402"/>
    <n v="1"/>
    <n v="0.15106904109589042"/>
    <x v="44"/>
    <n v="55.1402"/>
    <n v="1"/>
  </r>
  <r>
    <x v="5093"/>
    <n v="21892846"/>
    <s v="SMALL RETAIL SHOP/STALL"/>
    <s v="02189284600101"/>
    <s v="(66) 0851312833"/>
    <s v="831193"/>
    <x v="2"/>
    <m/>
    <m/>
    <n v="0"/>
    <n v="55.1402"/>
    <n v="1"/>
    <n v="0.15106904109589042"/>
    <x v="44"/>
    <n v="55.1402"/>
    <n v="1"/>
  </r>
  <r>
    <x v="5094"/>
    <n v="6758853"/>
    <s v="NON-PROFESSIONAL USER"/>
    <s v="00675885390706"/>
    <s v="(66) 0882616344"/>
    <s v="831193"/>
    <x v="2"/>
    <m/>
    <m/>
    <n v="0"/>
    <n v="55.1402"/>
    <n v="1"/>
    <n v="0.15106904109589042"/>
    <x v="44"/>
    <n v="55.1402"/>
    <n v="1"/>
  </r>
  <r>
    <x v="5095"/>
    <n v="6795572"/>
    <s v="Self-Regist: End-User"/>
    <s v="00679557290797"/>
    <s v="(66) 0838661096"/>
    <s v="831193"/>
    <x v="2"/>
    <m/>
    <m/>
    <n v="0"/>
    <n v="55.1402"/>
    <n v="1"/>
    <n v="0.15106904109589042"/>
    <x v="44"/>
    <n v="55.1402"/>
    <n v="1"/>
  </r>
  <r>
    <x v="5096"/>
    <n v="15906123"/>
    <s v="BAKERY SHOP"/>
    <s v="01590612390321"/>
    <s v="(66) 0812959477"/>
    <s v="831193"/>
    <x v="2"/>
    <m/>
    <m/>
    <n v="0"/>
    <n v="55.1402"/>
    <n v="1"/>
    <n v="0.15106904109589042"/>
    <x v="44"/>
    <n v="55.1402"/>
    <n v="1"/>
  </r>
  <r>
    <x v="5097"/>
    <n v="6784784"/>
    <s v="Self-Regist: End-User"/>
    <s v="00678478450797"/>
    <s v="(66) 0952895459"/>
    <s v="831193"/>
    <x v="2"/>
    <m/>
    <m/>
    <n v="0"/>
    <n v="55.1402"/>
    <n v="1"/>
    <n v="0.15106904109589042"/>
    <x v="44"/>
    <n v="55.1402"/>
    <n v="1"/>
  </r>
  <r>
    <x v="5098"/>
    <n v="1400766"/>
    <s v="Self-Regist: End-User"/>
    <s v="00140076680797"/>
    <s v="(66) 0954478831"/>
    <s v="831193"/>
    <x v="2"/>
    <m/>
    <m/>
    <n v="0"/>
    <n v="55.1402"/>
    <n v="1"/>
    <n v="0.15106904109589042"/>
    <x v="44"/>
    <n v="55.1402"/>
    <n v="1"/>
  </r>
  <r>
    <x v="5099"/>
    <n v="41640750"/>
    <s v="NON-PROFESSIONAL USER"/>
    <s v="04164075040706"/>
    <s v="(66) 0979726306"/>
    <s v="831193"/>
    <x v="2"/>
    <m/>
    <m/>
    <n v="0"/>
    <n v="55.1402"/>
    <n v="1"/>
    <n v="0.15106904109589042"/>
    <x v="44"/>
    <n v="55.1402"/>
    <n v="1"/>
  </r>
  <r>
    <x v="5100"/>
    <n v="6173681"/>
    <s v="OTHER STREET FOOD SHOP"/>
    <s v="0617368191328"/>
    <s v="(66) 0811629722"/>
    <s v="831193"/>
    <x v="2"/>
    <m/>
    <m/>
    <n v="0"/>
    <n v="55.1402"/>
    <n v="1"/>
    <n v="0.15106904109589042"/>
    <x v="44"/>
    <n v="55.1402"/>
    <n v="1"/>
  </r>
  <r>
    <x v="5101"/>
    <n v="50523024"/>
    <s v="NON-PROFESSIONAL USER"/>
    <s v="05052302411706"/>
    <s v="(66) 0861901098"/>
    <s v="831193"/>
    <x v="2"/>
    <m/>
    <m/>
    <n v="0"/>
    <n v="55.1402"/>
    <n v="1"/>
    <n v="0.15106904109589042"/>
    <x v="44"/>
    <n v="55.1402"/>
    <n v="1"/>
  </r>
  <r>
    <x v="5102"/>
    <n v="50531739"/>
    <s v="NON-PROFESSIONAL USER"/>
    <s v="05053173940706"/>
    <s v="(66) 0817849514"/>
    <s v="831193"/>
    <x v="2"/>
    <m/>
    <m/>
    <n v="0"/>
    <n v="55.1402"/>
    <n v="1"/>
    <n v="0.15106904109589042"/>
    <x v="44"/>
    <n v="55.1402"/>
    <n v="1"/>
  </r>
  <r>
    <x v="5103"/>
    <n v="52528041"/>
    <s v="NON-PROFESSIONAL USER"/>
    <s v="05252804141706"/>
    <s v="(66) 0872268780"/>
    <s v="831193"/>
    <x v="2"/>
    <m/>
    <m/>
    <n v="0"/>
    <n v="55.1402"/>
    <n v="1"/>
    <n v="0.15106904109589042"/>
    <x v="44"/>
    <n v="55.1402"/>
    <n v="1"/>
  </r>
  <r>
    <x v="5104"/>
    <n v="34560487"/>
    <s v="NON-PROFESSIONAL USER"/>
    <s v="03456048710706"/>
    <s v="(66) 0917796899"/>
    <s v="831193"/>
    <x v="2"/>
    <m/>
    <m/>
    <n v="0"/>
    <n v="55.1402"/>
    <n v="1"/>
    <n v="0.15106904109589042"/>
    <x v="44"/>
    <n v="55.1402"/>
    <n v="1"/>
  </r>
  <r>
    <x v="5105"/>
    <n v="54385365"/>
    <s v="SMALL RETAIL SHOP/STALL"/>
    <s v="05438536580101"/>
    <s v="(66) 0874134149"/>
    <s v="831193"/>
    <x v="2"/>
    <m/>
    <m/>
    <n v="0"/>
    <n v="55.1402"/>
    <n v="1"/>
    <n v="0.15106904109589042"/>
    <x v="44"/>
    <n v="55.1402"/>
    <n v="1"/>
  </r>
  <r>
    <x v="5106"/>
    <n v="6736599"/>
    <s v="OTHER COMMERCIAL SERVICE"/>
    <s v="00673659941430"/>
    <s v="(66) 0884038492"/>
    <s v="831193"/>
    <x v="2"/>
    <m/>
    <m/>
    <n v="0"/>
    <n v="55.1402"/>
    <n v="1"/>
    <n v="0.15106904109589042"/>
    <x v="44"/>
    <n v="55.1402"/>
    <n v="1"/>
  </r>
  <r>
    <x v="1402"/>
    <n v="6781317"/>
    <s v="FOOD &amp; NON-FOOD WHOLESALER"/>
    <s v="00678131730604"/>
    <s v="(66) 0945642262"/>
    <s v="831193"/>
    <x v="2"/>
    <m/>
    <m/>
    <n v="0"/>
    <n v="55.1402"/>
    <n v="1"/>
    <n v="0.15106904109589042"/>
    <x v="44"/>
    <n v="55.1402"/>
    <n v="1"/>
  </r>
  <r>
    <x v="5107"/>
    <n v="6778253"/>
    <s v="BAKERY SHOP"/>
    <s v="00677825361321"/>
    <s v="(66) 0937566447"/>
    <s v="831193"/>
    <x v="2"/>
    <m/>
    <m/>
    <n v="0"/>
    <n v="55.1402"/>
    <n v="1"/>
    <n v="0.15106904109589042"/>
    <x v="44"/>
    <n v="55.1402"/>
    <n v="1"/>
  </r>
  <r>
    <x v="4791"/>
    <n v="6788770"/>
    <s v="CHINESE FOOD"/>
    <s v="00678877020308"/>
    <s v="(66) 0899808076"/>
    <s v="831193"/>
    <x v="2"/>
    <m/>
    <m/>
    <n v="0"/>
    <n v="55.1402"/>
    <n v="1"/>
    <n v="0.15106904109589042"/>
    <x v="44"/>
    <n v="55.1402"/>
    <n v="1"/>
  </r>
  <r>
    <x v="5108"/>
    <n v="41637283"/>
    <s v="NON-PROFESSIONAL USER"/>
    <s v="04163728320706"/>
    <s v="(66) 0811671998"/>
    <s v="831193"/>
    <x v="2"/>
    <m/>
    <m/>
    <n v="0"/>
    <n v="55.1402"/>
    <n v="1"/>
    <n v="0.15106904109589042"/>
    <x v="44"/>
    <n v="55.1402"/>
    <n v="1"/>
  </r>
  <r>
    <x v="5109"/>
    <n v="50534608"/>
    <s v="NON-PROFESSIONAL USER"/>
    <s v="05053460820706"/>
    <s v="(66) 0902752067"/>
    <s v="831193"/>
    <x v="2"/>
    <m/>
    <m/>
    <n v="0"/>
    <n v="55.1402"/>
    <n v="1"/>
    <n v="0.15106904109589042"/>
    <x v="44"/>
    <n v="55.1402"/>
    <n v="1"/>
  </r>
  <r>
    <x v="5110"/>
    <n v="50505073"/>
    <s v="NON-PROFESSIONAL USER"/>
    <s v="05050507330706"/>
    <s v="(66) 0858661441"/>
    <s v="831193"/>
    <x v="2"/>
    <m/>
    <m/>
    <n v="0"/>
    <n v="55.1402"/>
    <n v="1"/>
    <n v="0.15106904109589042"/>
    <x v="44"/>
    <n v="55.1402"/>
    <n v="1"/>
  </r>
  <r>
    <x v="5111"/>
    <n v="6748300"/>
    <s v="NON-PROFESSIONAL USER"/>
    <s v="00674830030701"/>
    <s v="(66) 0649588348"/>
    <s v="831193"/>
    <x v="2"/>
    <m/>
    <m/>
    <n v="0"/>
    <n v="55.1402"/>
    <n v="1"/>
    <n v="0.15106904109589042"/>
    <x v="44"/>
    <n v="55.1402"/>
    <n v="1"/>
  </r>
  <r>
    <x v="5112"/>
    <n v="87055320"/>
    <s v="Self-Regist: End-User"/>
    <s v="08705532040797"/>
    <s v="(66) 0623018274"/>
    <s v="831193"/>
    <x v="2"/>
    <m/>
    <m/>
    <n v="0"/>
    <n v="55.1402"/>
    <n v="1"/>
    <n v="0.15106904109589042"/>
    <x v="44"/>
    <n v="55.1402"/>
    <n v="1"/>
  </r>
  <r>
    <x v="5112"/>
    <n v="87055320"/>
    <s v="Self-Regist: End-User"/>
    <s v="08705532040797"/>
    <s v="(66) 0623018274"/>
    <s v="896160"/>
    <x v="4"/>
    <m/>
    <m/>
    <n v="0"/>
    <n v="55.1402"/>
    <n v="1"/>
    <n v="0.15106904109589042"/>
    <x v="44"/>
    <n v="55.1402"/>
    <n v="1"/>
  </r>
  <r>
    <x v="5113"/>
    <n v="50026010"/>
    <s v="MINIMART"/>
    <s v="5002601030106"/>
    <s v="(66) 0801212172"/>
    <s v="831193"/>
    <x v="2"/>
    <m/>
    <m/>
    <n v="0"/>
    <n v="55.1402"/>
    <n v="1"/>
    <n v="0.15106904109589042"/>
    <x v="44"/>
    <n v="55.1402"/>
    <n v="1"/>
  </r>
  <r>
    <x v="5114"/>
    <n v="41621454"/>
    <s v="Self-Regist: End-User"/>
    <s v="04162145440797"/>
    <s v="(66) 0903182792"/>
    <s v="896160"/>
    <x v="4"/>
    <m/>
    <m/>
    <n v="0"/>
    <n v="55.1402"/>
    <n v="1"/>
    <n v="0.15106904109589042"/>
    <x v="44"/>
    <n v="55.1402"/>
    <n v="1"/>
  </r>
  <r>
    <x v="2107"/>
    <n v="6750995"/>
    <s v="FOUNDATION/ASSOCIATION/ROTARY"/>
    <s v="00675099511505"/>
    <s v="(66) 0814720598"/>
    <s v="831193"/>
    <x v="2"/>
    <m/>
    <m/>
    <n v="0"/>
    <n v="55.1402"/>
    <n v="1"/>
    <n v="0.15106904109589042"/>
    <x v="44"/>
    <n v="55.1402"/>
    <n v="1"/>
  </r>
  <r>
    <x v="4873"/>
    <n v="53276541"/>
    <s v="THAI NORTHEASTERN FOOD KIOSK"/>
    <s v="05327654120706"/>
    <s v="(66) 0992814997"/>
    <s v="831193"/>
    <x v="2"/>
    <m/>
    <m/>
    <n v="0"/>
    <n v="55.1402"/>
    <n v="1"/>
    <n v="0.15106904109589042"/>
    <x v="44"/>
    <n v="55.1402"/>
    <n v="1"/>
  </r>
  <r>
    <x v="5115"/>
    <n v="6757920"/>
    <s v="THAI NORTHEASTERN FOOD"/>
    <s v="00675792090307"/>
    <s v="(66) 0866580091"/>
    <s v="831193"/>
    <x v="2"/>
    <m/>
    <m/>
    <n v="0"/>
    <n v="55.1402"/>
    <n v="1"/>
    <n v="0.15106904109589042"/>
    <x v="44"/>
    <n v="55.1402"/>
    <n v="1"/>
  </r>
  <r>
    <x v="5116"/>
    <n v="16929888"/>
    <s v="NON-PROFESSIONAL USER"/>
    <s v="01692988830706"/>
    <s v="(66) 0862005220"/>
    <s v="831193"/>
    <x v="2"/>
    <m/>
    <m/>
    <n v="0"/>
    <n v="55.1402"/>
    <n v="1"/>
    <n v="0.15106904109589042"/>
    <x v="44"/>
    <n v="55.1402"/>
    <n v="1"/>
  </r>
  <r>
    <x v="5117"/>
    <n v="6805088"/>
    <s v="Self-Regist: End-User"/>
    <s v="00680508860797"/>
    <s v="(66) 0979239554"/>
    <s v="831193"/>
    <x v="2"/>
    <m/>
    <m/>
    <n v="0"/>
    <n v="55.1402"/>
    <n v="1"/>
    <n v="0.15106904109589042"/>
    <x v="44"/>
    <n v="55.1402"/>
    <n v="1"/>
  </r>
  <r>
    <x v="4114"/>
    <n v="50018387"/>
    <s v="NON-PROFESSIONAL USER"/>
    <s v="5001838720706"/>
    <s v="(66) 0817240131"/>
    <s v="831193"/>
    <x v="2"/>
    <m/>
    <m/>
    <n v="0"/>
    <n v="55.1402"/>
    <n v="1"/>
    <n v="0.15106904109589042"/>
    <x v="44"/>
    <n v="55.1402"/>
    <n v="1"/>
  </r>
  <r>
    <x v="5118"/>
    <n v="6804175"/>
    <s v="Self-Regist: Food Retailer"/>
    <s v="00680417530198"/>
    <s v="(66) 0898526225"/>
    <s v="831193"/>
    <x v="2"/>
    <m/>
    <m/>
    <n v="0"/>
    <n v="55.1402"/>
    <n v="1"/>
    <n v="0.15106904109589042"/>
    <x v="44"/>
    <n v="55.1402"/>
    <n v="1"/>
  </r>
  <r>
    <x v="5119"/>
    <n v="500387000"/>
    <s v="Self-Regist: End-User"/>
    <s v="50038700000797"/>
    <s v="(66) 0832406690"/>
    <s v="831193"/>
    <x v="2"/>
    <m/>
    <m/>
    <n v="0"/>
    <n v="55.1402"/>
    <n v="1"/>
    <n v="0.15106904109589042"/>
    <x v="44"/>
    <n v="55.1402"/>
    <n v="1"/>
  </r>
  <r>
    <x v="5120"/>
    <n v="6801409"/>
    <s v="Self-Regist: End-User"/>
    <s v="00680140960797"/>
    <s v="(66) 0918533670"/>
    <s v="831193"/>
    <x v="2"/>
    <m/>
    <m/>
    <n v="0"/>
    <n v="55.1402"/>
    <n v="1"/>
    <n v="0.15106904109589042"/>
    <x v="44"/>
    <n v="55.1402"/>
    <n v="1"/>
  </r>
  <r>
    <x v="5121"/>
    <n v="6799587"/>
    <s v="Self-Regist: End-User"/>
    <s v="00679958780797"/>
    <s v="(66) 0649637391"/>
    <s v="831193"/>
    <x v="2"/>
    <m/>
    <m/>
    <n v="0"/>
    <n v="55.1402"/>
    <n v="1"/>
    <n v="0.15106904109589042"/>
    <x v="44"/>
    <n v="55.1402"/>
    <n v="1"/>
  </r>
  <r>
    <x v="5122"/>
    <n v="6803043"/>
    <s v="Self-Regist: End-User"/>
    <s v="00680304370797"/>
    <s v="(66) 0924659675"/>
    <s v="831193"/>
    <x v="2"/>
    <m/>
    <m/>
    <n v="0"/>
    <n v="55.1402"/>
    <n v="1"/>
    <n v="0.15106904109589042"/>
    <x v="44"/>
    <n v="55.1402"/>
    <n v="1"/>
  </r>
  <r>
    <x v="5123"/>
    <n v="6170188"/>
    <s v="SMALL RETAIL SHOP/STALL"/>
    <s v="0617018870101"/>
    <s v="(66) 0846327004"/>
    <s v="831193"/>
    <x v="2"/>
    <m/>
    <m/>
    <n v="0"/>
    <n v="55.1402"/>
    <n v="1"/>
    <n v="0.15106904109589042"/>
    <x v="44"/>
    <n v="55.1402"/>
    <n v="1"/>
  </r>
  <r>
    <x v="5124"/>
    <n v="34552397"/>
    <s v="SMALL RETAIL SHOP/STALL"/>
    <s v="03455239750101"/>
    <s v="(66) 0841869396"/>
    <s v="831193"/>
    <x v="2"/>
    <m/>
    <m/>
    <n v="0"/>
    <n v="55.1402"/>
    <n v="1"/>
    <n v="0.15106904109589042"/>
    <x v="44"/>
    <n v="55.1402"/>
    <n v="1"/>
  </r>
  <r>
    <x v="5125"/>
    <n v="6754255"/>
    <s v="NON-PROFESSIONAL USER"/>
    <s v="00675425550706"/>
    <s v="(66) 0924344157"/>
    <s v="831193"/>
    <x v="2"/>
    <m/>
    <m/>
    <n v="0"/>
    <n v="55.1402"/>
    <n v="1"/>
    <n v="0.15106904109589042"/>
    <x v="44"/>
    <n v="55.1402"/>
    <n v="1"/>
  </r>
  <r>
    <x v="5126"/>
    <n v="6782942"/>
    <s v="NON-PROFESSIONAL USER"/>
    <s v="00678294230706"/>
    <s v="(66) 0814728971"/>
    <s v="831193"/>
    <x v="2"/>
    <m/>
    <m/>
    <n v="0"/>
    <n v="55.1402"/>
    <n v="1"/>
    <n v="0.15106904109589042"/>
    <x v="44"/>
    <n v="55.1402"/>
    <n v="1"/>
  </r>
  <r>
    <x v="5127"/>
    <n v="6168621"/>
    <s v="OTHER NON-FOOD SHOP"/>
    <s v="0616862160230"/>
    <s v="(66) 0986615996"/>
    <s v="831193"/>
    <x v="2"/>
    <m/>
    <m/>
    <n v="0"/>
    <n v="55.1402"/>
    <n v="1"/>
    <n v="0.15106904109589042"/>
    <x v="44"/>
    <n v="55.1402"/>
    <n v="1"/>
  </r>
  <r>
    <x v="4980"/>
    <n v="6766368"/>
    <s v="Self-Regist: End-User"/>
    <s v="00676636890797"/>
    <s v="(66) 0869176659"/>
    <s v="831193"/>
    <x v="2"/>
    <m/>
    <m/>
    <n v="0"/>
    <n v="55.1402"/>
    <n v="1"/>
    <n v="0.15106904109589042"/>
    <x v="44"/>
    <n v="55.1402"/>
    <n v="1"/>
  </r>
  <r>
    <x v="5128"/>
    <n v="34566511"/>
    <s v="Self-Regist: End-User"/>
    <s v="03456651170797"/>
    <s v="(66) 0894382882"/>
    <s v="831193"/>
    <x v="2"/>
    <m/>
    <m/>
    <n v="0"/>
    <n v="55.1402"/>
    <n v="1"/>
    <n v="0.15106904109589042"/>
    <x v="44"/>
    <n v="55.1402"/>
    <n v="1"/>
  </r>
  <r>
    <x v="5129"/>
    <n v="6767714"/>
    <s v="SMALL RETAIL SHOP/STALL"/>
    <s v="00676771430101"/>
    <s v="(66) 0819932553"/>
    <s v="831193"/>
    <x v="2"/>
    <m/>
    <m/>
    <n v="0"/>
    <n v="55.1402"/>
    <n v="1"/>
    <n v="0.15106904109589042"/>
    <x v="44"/>
    <n v="55.1402"/>
    <n v="1"/>
  </r>
  <r>
    <x v="5130"/>
    <n v="41058616"/>
    <s v="THAI FOOD"/>
    <s v="4105861610306"/>
    <s v="(66) 0899982131"/>
    <s v="831193"/>
    <x v="2"/>
    <m/>
    <m/>
    <n v="0"/>
    <n v="55.1402"/>
    <n v="1"/>
    <n v="0.15106904109589042"/>
    <x v="44"/>
    <n v="55.1402"/>
    <n v="1"/>
  </r>
  <r>
    <x v="5131"/>
    <n v="6152573"/>
    <s v="NON-PROFESSIONAL USER"/>
    <s v="0615257360706"/>
    <s v="(66) 0816728513"/>
    <s v="831193"/>
    <x v="2"/>
    <m/>
    <m/>
    <n v="0"/>
    <n v="55.1402"/>
    <n v="1"/>
    <n v="0.15106904109589042"/>
    <x v="44"/>
    <n v="55.1402"/>
    <n v="1"/>
  </r>
  <r>
    <x v="5132"/>
    <n v="6724096"/>
    <s v="THAI FOOD"/>
    <s v="00672409640306"/>
    <s v="(66) 0891569526"/>
    <s v="831193"/>
    <x v="2"/>
    <m/>
    <m/>
    <n v="0"/>
    <n v="55.1402"/>
    <n v="1"/>
    <n v="0.15106904109589042"/>
    <x v="44"/>
    <n v="55.1402"/>
    <n v="1"/>
  </r>
  <r>
    <x v="5133"/>
    <n v="34008202"/>
    <s v="BAKERY SHOP"/>
    <s v="3400820252321"/>
    <s v="(66) 0882695905"/>
    <s v="831193"/>
    <x v="2"/>
    <m/>
    <m/>
    <n v="0"/>
    <n v="55.1402"/>
    <n v="1"/>
    <n v="0.15106904109589042"/>
    <x v="44"/>
    <n v="55.1402"/>
    <n v="1"/>
  </r>
  <r>
    <x v="3165"/>
    <n v="6790069"/>
    <s v="NON-PROFESSIONAL USER"/>
    <s v="00679006940706"/>
    <s v="(66) 0612972446"/>
    <s v="831193"/>
    <x v="2"/>
    <m/>
    <m/>
    <n v="0"/>
    <n v="56.074800000000003"/>
    <n v="1"/>
    <n v="0.15362958904109589"/>
    <x v="44"/>
    <n v="56.074800000000003"/>
    <n v="1"/>
  </r>
  <r>
    <x v="5134"/>
    <n v="6803458"/>
    <s v="Self-Regist: End-User"/>
    <s v="00680345820797"/>
    <s v="(66) 0925592914"/>
    <s v="831193"/>
    <x v="2"/>
    <m/>
    <m/>
    <n v="0"/>
    <n v="56.074800000000003"/>
    <n v="1"/>
    <n v="0.15362958904109589"/>
    <x v="44"/>
    <n v="56.074800000000003"/>
    <n v="1"/>
  </r>
  <r>
    <x v="1716"/>
    <n v="6763800"/>
    <s v="Self-Regist: End-User"/>
    <s v="00676380010797"/>
    <s v="(66) 0965121797"/>
    <s v="831193"/>
    <x v="2"/>
    <m/>
    <m/>
    <n v="0"/>
    <n v="56.074800000000003"/>
    <n v="1"/>
    <n v="0.15362958904109589"/>
    <x v="44"/>
    <n v="56.074800000000003"/>
    <n v="1"/>
  </r>
  <r>
    <x v="5135"/>
    <n v="41655764"/>
    <s v="Self-Regist: End-User"/>
    <s v="04165576420797"/>
    <s v="(66) 0658807124"/>
    <s v="896160"/>
    <x v="4"/>
    <m/>
    <m/>
    <n v="0"/>
    <n v="56.074800000000003"/>
    <n v="1"/>
    <n v="0.15362958904109589"/>
    <x v="44"/>
    <n v="56.074800000000003"/>
    <n v="1"/>
  </r>
  <r>
    <x v="5136"/>
    <n v="6768986"/>
    <s v="NON-PROFESSIONAL USER"/>
    <s v="00676898690706"/>
    <s v="(66) 0644789514"/>
    <s v="831193"/>
    <x v="2"/>
    <m/>
    <m/>
    <n v="0"/>
    <n v="56.074800000000003"/>
    <n v="1"/>
    <n v="0.15362958904109589"/>
    <x v="44"/>
    <n v="56.074800000000003"/>
    <n v="1"/>
  </r>
  <r>
    <x v="5137"/>
    <n v="6770076"/>
    <s v="NON-PROFESSIONAL USER"/>
    <s v="00677007670706"/>
    <s v="(66) 0943239386"/>
    <s v="831193"/>
    <x v="2"/>
    <m/>
    <m/>
    <n v="0"/>
    <n v="56.074800000000003"/>
    <n v="1"/>
    <n v="0.15362958904109589"/>
    <x v="44"/>
    <n v="56.074800000000003"/>
    <n v="1"/>
  </r>
  <r>
    <x v="4433"/>
    <n v="6778054"/>
    <s v="Self-Regist: Food Retailer"/>
    <s v="00677805480198"/>
    <s v="(66) 0903168860"/>
    <s v="831193"/>
    <x v="2"/>
    <m/>
    <m/>
    <n v="0"/>
    <n v="56.074800000000003"/>
    <n v="1"/>
    <n v="0.15362958904109589"/>
    <x v="44"/>
    <n v="56.074800000000003"/>
    <n v="1"/>
  </r>
  <r>
    <x v="5138"/>
    <n v="50529991"/>
    <s v="NON-PROFESSIONAL USER"/>
    <s v="05052999100706"/>
    <s v="(66) 0943215683"/>
    <s v="831193"/>
    <x v="2"/>
    <m/>
    <m/>
    <n v="0"/>
    <n v="56.074800000000003"/>
    <n v="1"/>
    <n v="0.15362958904109589"/>
    <x v="44"/>
    <n v="56.074800000000003"/>
    <n v="1"/>
  </r>
  <r>
    <x v="5139"/>
    <n v="34006457"/>
    <s v="OTHER COMMERCIAL SERVICE"/>
    <s v="3400645790430"/>
    <s v="(66) 0858451915"/>
    <s v="831193"/>
    <x v="2"/>
    <m/>
    <m/>
    <n v="0"/>
    <n v="56.074800000000003"/>
    <n v="1"/>
    <n v="0.15362958904109589"/>
    <x v="44"/>
    <n v="56.074800000000003"/>
    <n v="1"/>
  </r>
  <r>
    <x v="5140"/>
    <n v="81015089"/>
    <s v="COFFEE/DRINKS/SNACK/BAKERY SHOP"/>
    <s v="08101508921322"/>
    <s v="(66) 0612696936"/>
    <s v="896160"/>
    <x v="4"/>
    <m/>
    <m/>
    <n v="0"/>
    <n v="58.878500000000003"/>
    <n v="1"/>
    <n v="0.1613109589041096"/>
    <x v="44"/>
    <n v="58.878500000000003"/>
    <n v="1"/>
  </r>
  <r>
    <x v="355"/>
    <n v="6784001"/>
    <s v="DAYPASS - END-USER"/>
    <s v="00678400160707"/>
    <s v="N/A"/>
    <s v="896160"/>
    <x v="4"/>
    <m/>
    <m/>
    <n v="0"/>
    <n v="58.878500000000003"/>
    <n v="1"/>
    <n v="0.1613109589041096"/>
    <x v="44"/>
    <n v="58.878500000000003"/>
    <n v="1"/>
  </r>
  <r>
    <x v="5141"/>
    <n v="6773644"/>
    <s v="NON-PROFESSIONAL USER"/>
    <s v="00677364440706"/>
    <s v="(66) 0972261157"/>
    <s v="896160"/>
    <x v="4"/>
    <m/>
    <m/>
    <n v="0"/>
    <n v="58.878500000000003"/>
    <n v="1"/>
    <n v="0.1613109589041096"/>
    <x v="44"/>
    <n v="58.878500000000003"/>
    <n v="1"/>
  </r>
  <r>
    <x v="5142"/>
    <n v="52539426"/>
    <s v="STEAK SHOP"/>
    <s v="05253942690316"/>
    <s v="(66) 0894490303"/>
    <s v="896160"/>
    <x v="4"/>
    <m/>
    <m/>
    <n v="0"/>
    <n v="58.878500000000003"/>
    <n v="1"/>
    <n v="0.1613109589041096"/>
    <x v="44"/>
    <n v="58.878500000000003"/>
    <n v="1"/>
  </r>
  <r>
    <x v="1722"/>
    <n v="6775632"/>
    <s v="SMALL RETAIL SHOP/STALL"/>
    <s v="00677563260101"/>
    <s v="(66) 0821902059"/>
    <s v="896160"/>
    <x v="4"/>
    <m/>
    <m/>
    <n v="0"/>
    <n v="58.878500000000003"/>
    <n v="1"/>
    <n v="0.1613109589041096"/>
    <x v="44"/>
    <n v="58.878500000000003"/>
    <n v="1"/>
  </r>
  <r>
    <x v="5143"/>
    <n v="6730687"/>
    <s v="OTHER STREET FOOD SHOP"/>
    <s v="00673068771328"/>
    <s v="(66) 0991428923"/>
    <s v="896160"/>
    <x v="4"/>
    <m/>
    <m/>
    <n v="0"/>
    <n v="58.878500000000003"/>
    <n v="1"/>
    <n v="0.1613109589041096"/>
    <x v="44"/>
    <n v="58.878500000000003"/>
    <n v="1"/>
  </r>
  <r>
    <x v="5144"/>
    <n v="6778556"/>
    <s v="Self-Regist: End-User"/>
    <s v="00677855660797"/>
    <s v="(66) 0805624945"/>
    <s v="896160"/>
    <x v="4"/>
    <m/>
    <m/>
    <n v="0"/>
    <n v="58.878500000000003"/>
    <n v="1"/>
    <n v="0.1613109589041096"/>
    <x v="44"/>
    <n v="58.878500000000003"/>
    <n v="1"/>
  </r>
  <r>
    <x v="5145"/>
    <n v="6056196"/>
    <s v="EXPORTER"/>
    <s v="0605619651606"/>
    <s v="(66) 0816819585"/>
    <s v="821820"/>
    <x v="1"/>
    <n v="134.5795"/>
    <n v="2"/>
    <n v="0.3687109589041096"/>
    <n v="193.458"/>
    <n v="3"/>
    <n v="0.53002191780821917"/>
    <x v="40"/>
    <n v="58.878500000000003"/>
    <n v="1"/>
  </r>
  <r>
    <x v="5146"/>
    <n v="6149957"/>
    <s v="LAUNDRY SHOP"/>
    <s v="0614995711405"/>
    <s v="(66) 0871834014"/>
    <s v="896160"/>
    <x v="4"/>
    <m/>
    <m/>
    <n v="0"/>
    <n v="58.878500000000003"/>
    <n v="1"/>
    <n v="0.1613109589041096"/>
    <x v="44"/>
    <n v="58.878500000000003"/>
    <n v="1"/>
  </r>
  <r>
    <x v="1433"/>
    <n v="6142597"/>
    <s v="OTHER NON-FOOD SHOP"/>
    <s v="0614259780230"/>
    <s v="(66) 0817060396"/>
    <s v="896160"/>
    <x v="4"/>
    <m/>
    <m/>
    <n v="0"/>
    <n v="58.878500000000003"/>
    <n v="1"/>
    <n v="0.1613109589041096"/>
    <x v="44"/>
    <n v="58.878500000000003"/>
    <n v="1"/>
  </r>
  <r>
    <x v="5147"/>
    <n v="6775444"/>
    <s v="COFFEE/DRINKS/SNACK/BAKERY SHOP"/>
    <s v="00677544460322"/>
    <s v="(66) 0817137035"/>
    <s v="152374"/>
    <x v="3"/>
    <n v="680.37390000000005"/>
    <n v="4"/>
    <n v="1.864038082191781"/>
    <n v="740.18690000000004"/>
    <n v="4"/>
    <n v="2.0279093150684933"/>
    <x v="39"/>
    <n v="59.812999999999988"/>
    <n v="0"/>
  </r>
  <r>
    <x v="5148"/>
    <n v="6795608"/>
    <s v="Self-Regist: End-User"/>
    <s v="00679560840797"/>
    <s v="(66) 0637975533"/>
    <s v="821820"/>
    <x v="1"/>
    <n v="64.486000000000004"/>
    <n v="1"/>
    <n v="0.17667397260273973"/>
    <n v="125.2337"/>
    <n v="2"/>
    <n v="0.34310602739726026"/>
    <x v="43"/>
    <n v="60.747699999999995"/>
    <n v="1"/>
  </r>
  <r>
    <x v="5149"/>
    <n v="6172353"/>
    <s v="NON-PROFESSIONAL USER"/>
    <s v="0617235320706"/>
    <s v="(66) 0967935651"/>
    <s v="831193"/>
    <x v="2"/>
    <n v="64.486000000000004"/>
    <n v="1"/>
    <n v="0.17667397260273973"/>
    <n v="125.2337"/>
    <n v="2"/>
    <n v="0.34310602739726026"/>
    <x v="43"/>
    <n v="60.747699999999995"/>
    <n v="1"/>
  </r>
  <r>
    <x v="5150"/>
    <n v="6783768"/>
    <s v="NON-PROFESSIONAL USER"/>
    <s v="00678376830706"/>
    <s v="(66) 0823346923"/>
    <s v="831193"/>
    <x v="2"/>
    <m/>
    <m/>
    <n v="0"/>
    <n v="60.747700000000002"/>
    <n v="1"/>
    <n v="0.16643205479452056"/>
    <x v="44"/>
    <n v="60.747700000000002"/>
    <n v="1"/>
  </r>
  <r>
    <x v="5151"/>
    <n v="6774647"/>
    <s v="NON-PROFESSIONAL USER"/>
    <s v="00677464780706"/>
    <s v="(66) 0619175620"/>
    <s v="831193"/>
    <x v="2"/>
    <m/>
    <m/>
    <n v="0"/>
    <n v="60.747700000000002"/>
    <n v="1"/>
    <n v="0.16643205479452056"/>
    <x v="44"/>
    <n v="60.747700000000002"/>
    <n v="1"/>
  </r>
  <r>
    <x v="5152"/>
    <n v="41646952"/>
    <s v="Self-Regist: End-User"/>
    <s v="04164695210797"/>
    <s v="(66) 0652420995"/>
    <s v="896160"/>
    <x v="4"/>
    <m/>
    <m/>
    <n v="0"/>
    <n v="60.747700000000002"/>
    <n v="1"/>
    <n v="0.16643205479452056"/>
    <x v="44"/>
    <n v="60.747700000000002"/>
    <n v="1"/>
  </r>
  <r>
    <x v="5153"/>
    <n v="6807121"/>
    <s v="Self-Regist: End-User"/>
    <s v="00680712100797"/>
    <s v="(66) 0956340305"/>
    <s v="821820"/>
    <x v="1"/>
    <m/>
    <m/>
    <n v="0"/>
    <n v="60.747700000000002"/>
    <n v="1"/>
    <n v="0.16643205479452056"/>
    <x v="44"/>
    <n v="60.747700000000002"/>
    <n v="1"/>
  </r>
  <r>
    <x v="5154"/>
    <n v="50527537"/>
    <s v="NON-PROFESSIONAL USER"/>
    <s v="05052753760706"/>
    <s v="(66) 0635480043"/>
    <s v="896160"/>
    <x v="4"/>
    <m/>
    <m/>
    <n v="0"/>
    <n v="60.747700000000002"/>
    <n v="1"/>
    <n v="0.16643205479452056"/>
    <x v="44"/>
    <n v="60.747700000000002"/>
    <n v="1"/>
  </r>
  <r>
    <x v="2205"/>
    <n v="41622615"/>
    <s v="OTHER STREET FOOD SHOP"/>
    <s v="04162261570328"/>
    <s v="(66) 0903206871"/>
    <s v="896160"/>
    <x v="4"/>
    <m/>
    <m/>
    <n v="0"/>
    <n v="60.747700000000002"/>
    <n v="1"/>
    <n v="0.16643205479452056"/>
    <x v="44"/>
    <n v="60.747700000000002"/>
    <n v="1"/>
  </r>
  <r>
    <x v="5155"/>
    <n v="6163130"/>
    <s v="BAKERY SHOP"/>
    <s v="0616313091321"/>
    <s v="(66) 0811502711"/>
    <s v="821820"/>
    <x v="1"/>
    <m/>
    <m/>
    <n v="0"/>
    <n v="60.747700000000002"/>
    <n v="1"/>
    <n v="0.16643205479452056"/>
    <x v="44"/>
    <n v="60.747700000000002"/>
    <n v="1"/>
  </r>
  <r>
    <x v="5156"/>
    <n v="6779324"/>
    <s v="OTHER ASIAN FOOD"/>
    <s v="00677932413326"/>
    <s v="(66) 0618059148"/>
    <s v="896160"/>
    <x v="4"/>
    <m/>
    <m/>
    <n v="0"/>
    <n v="60.747700000000002"/>
    <n v="1"/>
    <n v="0.16643205479452056"/>
    <x v="44"/>
    <n v="60.747700000000002"/>
    <n v="1"/>
  </r>
  <r>
    <x v="5157"/>
    <n v="10851117"/>
    <s v="Self-Regist: End-User"/>
    <s v="01085111720797"/>
    <s v="(66) 0972299242"/>
    <s v="821820"/>
    <x v="1"/>
    <m/>
    <m/>
    <n v="0"/>
    <n v="60.747700000000002"/>
    <n v="1"/>
    <n v="0.16643205479452056"/>
    <x v="44"/>
    <n v="60.747700000000002"/>
    <n v="1"/>
  </r>
  <r>
    <x v="5157"/>
    <n v="10851117"/>
    <s v="Self-Regist: End-User"/>
    <s v="01085111720797"/>
    <s v="(66) 0972299242"/>
    <s v="896160"/>
    <x v="4"/>
    <m/>
    <m/>
    <n v="0"/>
    <n v="60.747700000000002"/>
    <n v="1"/>
    <n v="0.16643205479452056"/>
    <x v="44"/>
    <n v="60.747700000000002"/>
    <n v="1"/>
  </r>
  <r>
    <x v="5158"/>
    <n v="50542322"/>
    <s v="Self-Regist: End-User"/>
    <s v="05054232250797"/>
    <s v="(66) 0644851942"/>
    <s v="896160"/>
    <x v="4"/>
    <m/>
    <m/>
    <n v="0"/>
    <n v="60.747700000000002"/>
    <n v="1"/>
    <n v="0.16643205479452056"/>
    <x v="44"/>
    <n v="60.747700000000002"/>
    <n v="1"/>
  </r>
  <r>
    <x v="4421"/>
    <n v="303000761"/>
    <s v="PORK PAN/BARBECUE/SUKI"/>
    <s v="30300076121317"/>
    <s v="(66) 0951471555"/>
    <s v="831193"/>
    <x v="2"/>
    <m/>
    <m/>
    <n v="0"/>
    <n v="60.747700000000002"/>
    <n v="1"/>
    <n v="0.16643205479452056"/>
    <x v="44"/>
    <n v="60.747700000000002"/>
    <n v="1"/>
  </r>
  <r>
    <x v="1221"/>
    <n v="6795574"/>
    <s v="Self-Regist: End-User"/>
    <s v="00679557440797"/>
    <s v="(66) 0629382978"/>
    <s v="831193"/>
    <x v="2"/>
    <m/>
    <m/>
    <n v="0"/>
    <n v="60.747700000000002"/>
    <n v="1"/>
    <n v="0.16643205479452056"/>
    <x v="44"/>
    <n v="60.747700000000002"/>
    <n v="1"/>
  </r>
  <r>
    <x v="5159"/>
    <n v="6802052"/>
    <s v="Self-Regist: End-User"/>
    <s v="00680205220797"/>
    <s v="(66) 0815409295"/>
    <s v="896160"/>
    <x v="4"/>
    <m/>
    <m/>
    <n v="0"/>
    <n v="60.747700000000002"/>
    <n v="1"/>
    <n v="0.16643205479452056"/>
    <x v="44"/>
    <n v="60.747700000000002"/>
    <n v="1"/>
  </r>
  <r>
    <x v="3176"/>
    <n v="6793015"/>
    <s v="THAI FOOD"/>
    <s v="00679301510306"/>
    <s v="(66) 0897000520"/>
    <s v="896160"/>
    <x v="4"/>
    <m/>
    <m/>
    <n v="0"/>
    <n v="60.747700000000002"/>
    <n v="1"/>
    <n v="0.16643205479452056"/>
    <x v="44"/>
    <n v="60.747700000000002"/>
    <n v="1"/>
  </r>
  <r>
    <x v="5160"/>
    <n v="6802646"/>
    <s v="Self-Regist: End-User"/>
    <s v="00680264670797"/>
    <s v="(66) 0895651405"/>
    <s v="831193"/>
    <x v="2"/>
    <m/>
    <m/>
    <n v="0"/>
    <n v="60.747700000000002"/>
    <n v="1"/>
    <n v="0.16643205479452056"/>
    <x v="44"/>
    <n v="60.747700000000002"/>
    <n v="1"/>
  </r>
  <r>
    <x v="5161"/>
    <n v="6783928"/>
    <s v="Self-Regist: End-User"/>
    <s v="00678392880797"/>
    <s v="(66) 0932878386"/>
    <s v="896160"/>
    <x v="4"/>
    <m/>
    <m/>
    <n v="0"/>
    <n v="60.747700000000002"/>
    <n v="1"/>
    <n v="0.16643205479452056"/>
    <x v="44"/>
    <n v="60.747700000000002"/>
    <n v="1"/>
  </r>
  <r>
    <x v="610"/>
    <n v="41644678"/>
    <s v="NON-PROFESSIONAL USER"/>
    <s v="04164467800706"/>
    <s v="(66) 0929487739"/>
    <s v="821820"/>
    <x v="1"/>
    <m/>
    <m/>
    <n v="0"/>
    <n v="60.747700000000002"/>
    <n v="1"/>
    <n v="0.16643205479452056"/>
    <x v="44"/>
    <n v="60.747700000000002"/>
    <n v="1"/>
  </r>
  <r>
    <x v="5162"/>
    <n v="73045690"/>
    <s v="MYANMAR - OTHER"/>
    <s v="07304569061742"/>
    <s v="(66) 0617651284"/>
    <s v="896160"/>
    <x v="4"/>
    <m/>
    <m/>
    <n v="0"/>
    <n v="60.747700000000002"/>
    <n v="1"/>
    <n v="0.16643205479452056"/>
    <x v="44"/>
    <n v="60.747700000000002"/>
    <n v="1"/>
  </r>
  <r>
    <x v="5163"/>
    <n v="6808990"/>
    <s v="Self-Regist: End-User"/>
    <s v="00680899050797"/>
    <s v="(66) 0943055331"/>
    <s v="896160"/>
    <x v="4"/>
    <m/>
    <m/>
    <n v="0"/>
    <n v="60.747700000000002"/>
    <n v="1"/>
    <n v="0.16643205479452056"/>
    <x v="44"/>
    <n v="60.747700000000002"/>
    <n v="1"/>
  </r>
  <r>
    <x v="5164"/>
    <n v="6774745"/>
    <s v="NON-PROFESSIONAL USER"/>
    <s v="00677474570706"/>
    <s v="(66) 0821105692"/>
    <s v="831193"/>
    <x v="2"/>
    <m/>
    <m/>
    <n v="0"/>
    <n v="60.747700000000002"/>
    <n v="1"/>
    <n v="0.16643205479452056"/>
    <x v="44"/>
    <n v="60.747700000000002"/>
    <n v="1"/>
  </r>
  <r>
    <x v="5165"/>
    <n v="6773896"/>
    <s v="NON-PROFESSIONAL USER"/>
    <s v="00677389670706"/>
    <s v="(66) 0635860787"/>
    <s v="896160"/>
    <x v="4"/>
    <m/>
    <m/>
    <n v="0"/>
    <n v="60.747700000000002"/>
    <n v="1"/>
    <n v="0.16643205479452056"/>
    <x v="44"/>
    <n v="60.747700000000002"/>
    <n v="1"/>
  </r>
  <r>
    <x v="5166"/>
    <n v="41640346"/>
    <s v="Self-Regist: End-User"/>
    <s v="04164034690797"/>
    <s v="(66) 0832032506"/>
    <s v="821820"/>
    <x v="1"/>
    <m/>
    <m/>
    <n v="0"/>
    <n v="60.747700000000002"/>
    <n v="1"/>
    <n v="0.16643205479452056"/>
    <x v="44"/>
    <n v="60.747700000000002"/>
    <n v="1"/>
  </r>
  <r>
    <x v="5167"/>
    <n v="6786769"/>
    <s v="Self-Regist: End-User"/>
    <s v="00678676920797"/>
    <s v="(66) 0855291616"/>
    <s v="896160"/>
    <x v="4"/>
    <m/>
    <m/>
    <n v="0"/>
    <n v="60.747700000000002"/>
    <n v="1"/>
    <n v="0.16643205479452056"/>
    <x v="44"/>
    <n v="60.747700000000002"/>
    <n v="1"/>
  </r>
  <r>
    <x v="5168"/>
    <n v="6771461"/>
    <s v="SUPERMARKET"/>
    <s v="00677146130107"/>
    <s v="(66) 0636143556"/>
    <s v="831193"/>
    <x v="2"/>
    <m/>
    <m/>
    <n v="0"/>
    <n v="60.747700000000002"/>
    <n v="1"/>
    <n v="0.16643205479452056"/>
    <x v="44"/>
    <n v="60.747700000000002"/>
    <n v="1"/>
  </r>
  <r>
    <x v="5169"/>
    <n v="50523028"/>
    <s v="THAI FOOD"/>
    <s v="05052302800306"/>
    <s v="(66) 0875647612"/>
    <s v="896160"/>
    <x v="4"/>
    <m/>
    <m/>
    <n v="0"/>
    <n v="60.747700000000002"/>
    <n v="1"/>
    <n v="0.16643205479452056"/>
    <x v="44"/>
    <n v="60.747700000000002"/>
    <n v="1"/>
  </r>
  <r>
    <x v="5170"/>
    <n v="50521063"/>
    <s v="BUTCHERY SHOP/STALL"/>
    <s v="05052106300103"/>
    <s v="(66) 0956879543"/>
    <s v="896160"/>
    <x v="4"/>
    <m/>
    <m/>
    <n v="0"/>
    <n v="60.747700000000002"/>
    <n v="1"/>
    <n v="0.16643205479452056"/>
    <x v="44"/>
    <n v="60.747700000000002"/>
    <n v="1"/>
  </r>
  <r>
    <x v="5171"/>
    <n v="41617708"/>
    <s v="SMALL RETAIL SHOP/STALL"/>
    <s v="04161770870101"/>
    <s v="(66) 0869593337"/>
    <s v="896160"/>
    <x v="4"/>
    <m/>
    <m/>
    <n v="0"/>
    <n v="60.747700000000002"/>
    <n v="1"/>
    <n v="0.16643205479452056"/>
    <x v="44"/>
    <n v="60.747700000000002"/>
    <n v="1"/>
  </r>
  <r>
    <x v="5172"/>
    <n v="6807299"/>
    <s v="Self-Regist: End-User"/>
    <s v="00680729920797"/>
    <s v="(66) 0816266232"/>
    <s v="831193"/>
    <x v="2"/>
    <m/>
    <m/>
    <n v="0"/>
    <n v="60.747700000000002"/>
    <n v="1"/>
    <n v="0.16643205479452056"/>
    <x v="44"/>
    <n v="60.747700000000002"/>
    <n v="1"/>
  </r>
  <r>
    <x v="5173"/>
    <n v="6755047"/>
    <s v="NON-PROFESSIONAL USER"/>
    <s v="00675504730706"/>
    <s v="(66) 0800484570"/>
    <s v="831193"/>
    <x v="2"/>
    <m/>
    <m/>
    <n v="0"/>
    <n v="60.747700000000002"/>
    <n v="1"/>
    <n v="0.16643205479452056"/>
    <x v="44"/>
    <n v="60.747700000000002"/>
    <n v="1"/>
  </r>
  <r>
    <x v="5174"/>
    <n v="6169764"/>
    <s v="VARIETY FOOD SHOP"/>
    <s v="0616976490318"/>
    <s v="(66) 0819935173"/>
    <s v="821820"/>
    <x v="1"/>
    <m/>
    <m/>
    <n v="0"/>
    <n v="60.747700000000002"/>
    <n v="1"/>
    <n v="0.16643205479452056"/>
    <x v="44"/>
    <n v="60.747700000000002"/>
    <n v="1"/>
  </r>
  <r>
    <x v="5175"/>
    <n v="65009871"/>
    <s v="OTHER FOOD RETAIL SHOP"/>
    <s v="6500987120130"/>
    <s v="(66) 0854447082"/>
    <s v="831193"/>
    <x v="2"/>
    <m/>
    <m/>
    <n v="0"/>
    <n v="60.747700000000002"/>
    <n v="1"/>
    <n v="0.16643205479452056"/>
    <x v="44"/>
    <n v="60.747700000000002"/>
    <n v="1"/>
  </r>
  <r>
    <x v="5176"/>
    <n v="146024108"/>
    <s v="BUTCHERY SHOP/STALL"/>
    <s v="14602410820103"/>
    <s v="(66) 0848166655"/>
    <s v="831193"/>
    <x v="2"/>
    <m/>
    <m/>
    <n v="0"/>
    <n v="60.747700000000002"/>
    <n v="1"/>
    <n v="0.16643205479452056"/>
    <x v="44"/>
    <n v="60.747700000000002"/>
    <n v="1"/>
  </r>
  <r>
    <x v="1363"/>
    <n v="6729133"/>
    <s v="FRUIT &amp; VEGGIE SHOP/STALL"/>
    <s v="00672913360102"/>
    <s v="(66) 0818846645"/>
    <s v="896160"/>
    <x v="4"/>
    <m/>
    <m/>
    <n v="0"/>
    <n v="60.747700000000002"/>
    <n v="1"/>
    <n v="0.16643205479452056"/>
    <x v="44"/>
    <n v="60.747700000000002"/>
    <n v="1"/>
  </r>
  <r>
    <x v="5177"/>
    <n v="41611185"/>
    <s v="NON-PROFESSIONAL USER"/>
    <s v="04161118580706"/>
    <s v="(66) 0895549711"/>
    <s v="831193"/>
    <x v="2"/>
    <m/>
    <m/>
    <n v="0"/>
    <n v="60.747700000000002"/>
    <n v="1"/>
    <n v="0.16643205479452056"/>
    <x v="44"/>
    <n v="60.747700000000002"/>
    <n v="1"/>
  </r>
  <r>
    <x v="4651"/>
    <n v="6775236"/>
    <s v="NON-PROFESSIONAL USER"/>
    <s v="00677523690706"/>
    <s v="(66) 0660612083"/>
    <s v="831193"/>
    <x v="2"/>
    <m/>
    <m/>
    <n v="0"/>
    <n v="60.747700000000002"/>
    <n v="1"/>
    <n v="0.16643205479452056"/>
    <x v="44"/>
    <n v="60.747700000000002"/>
    <n v="1"/>
  </r>
  <r>
    <x v="5178"/>
    <n v="6799433"/>
    <s v="Self-Regist: End-User"/>
    <s v="00679943340797"/>
    <s v="(66) 0814078497"/>
    <s v="831193"/>
    <x v="2"/>
    <m/>
    <m/>
    <n v="0"/>
    <n v="60.747700000000002"/>
    <n v="1"/>
    <n v="0.16643205479452056"/>
    <x v="44"/>
    <n v="60.747700000000002"/>
    <n v="1"/>
  </r>
  <r>
    <x v="5179"/>
    <n v="6770079"/>
    <s v="NON-PROFESSIONAL USER"/>
    <s v="00677007950706"/>
    <s v="(66) 0844893470"/>
    <s v="821820"/>
    <x v="1"/>
    <m/>
    <m/>
    <n v="0"/>
    <n v="60.747700000000002"/>
    <n v="1"/>
    <n v="0.16643205479452056"/>
    <x v="44"/>
    <n v="60.747700000000002"/>
    <n v="1"/>
  </r>
  <r>
    <x v="3222"/>
    <n v="41641102"/>
    <s v="Self-Regist: End-User"/>
    <s v="04164110211797"/>
    <s v="(66) 0990991665"/>
    <s v="831193"/>
    <x v="2"/>
    <m/>
    <m/>
    <n v="0"/>
    <n v="60.747700000000002"/>
    <n v="1"/>
    <n v="0.16643205479452056"/>
    <x v="44"/>
    <n v="60.747700000000002"/>
    <n v="1"/>
  </r>
  <r>
    <x v="4669"/>
    <n v="87044200"/>
    <s v="NON-PROFESSIONAL USER"/>
    <s v="08704420060706"/>
    <s v="(66) 0917841573"/>
    <s v="821820"/>
    <x v="1"/>
    <m/>
    <m/>
    <n v="0"/>
    <n v="60.747700000000002"/>
    <n v="1"/>
    <n v="0.16643205479452056"/>
    <x v="44"/>
    <n v="60.747700000000002"/>
    <n v="1"/>
  </r>
  <r>
    <x v="5180"/>
    <n v="50504903"/>
    <s v="NON-PROFESSIONAL USER"/>
    <s v="05050490330706"/>
    <s v="(66) 0946051690"/>
    <s v="896160"/>
    <x v="4"/>
    <m/>
    <m/>
    <n v="0"/>
    <n v="60.747700000000002"/>
    <n v="1"/>
    <n v="0.16643205479452056"/>
    <x v="44"/>
    <n v="60.747700000000002"/>
    <n v="1"/>
  </r>
  <r>
    <x v="5181"/>
    <n v="6801048"/>
    <s v="Self-Regist: End-User"/>
    <s v="00680104811797"/>
    <s v="(66) 0637965000"/>
    <s v="831193"/>
    <x v="2"/>
    <m/>
    <m/>
    <n v="0"/>
    <n v="60.747700000000002"/>
    <n v="1"/>
    <n v="0.16643205479452056"/>
    <x v="44"/>
    <n v="60.747700000000002"/>
    <n v="1"/>
  </r>
  <r>
    <x v="5182"/>
    <n v="6791407"/>
    <s v="NON-PROFESSIONAL USER"/>
    <s v="00679140700706"/>
    <s v="(66) 0897597215"/>
    <s v="831193"/>
    <x v="2"/>
    <m/>
    <m/>
    <n v="0"/>
    <n v="60.747700000000002"/>
    <n v="1"/>
    <n v="0.16643205479452056"/>
    <x v="44"/>
    <n v="60.747700000000002"/>
    <n v="1"/>
  </r>
  <r>
    <x v="5183"/>
    <n v="41029948"/>
    <s v="NON-PROFESSIONAL USER"/>
    <s v="4102994830706"/>
    <s v="(66) 0896028822"/>
    <s v="831193"/>
    <x v="2"/>
    <m/>
    <m/>
    <n v="0"/>
    <n v="60.747700000000002"/>
    <n v="1"/>
    <n v="0.16643205479452056"/>
    <x v="44"/>
    <n v="60.747700000000002"/>
    <n v="1"/>
  </r>
  <r>
    <x v="5184"/>
    <n v="41630157"/>
    <s v="NON-PROFESSIONAL USER"/>
    <s v="04163015711706"/>
    <s v="(66) 0654262951"/>
    <s v="831193"/>
    <x v="2"/>
    <m/>
    <m/>
    <n v="0"/>
    <n v="60.747700000000002"/>
    <n v="1"/>
    <n v="0.16643205479452056"/>
    <x v="44"/>
    <n v="60.747700000000002"/>
    <n v="1"/>
  </r>
  <r>
    <x v="5185"/>
    <n v="50531967"/>
    <s v="MAKRO STAFF"/>
    <s v="05053196790701"/>
    <s v="(66) 0936269699"/>
    <s v="831193"/>
    <x v="2"/>
    <m/>
    <m/>
    <n v="0"/>
    <n v="60.747700000000002"/>
    <n v="1"/>
    <n v="0.16643205479452056"/>
    <x v="44"/>
    <n v="60.747700000000002"/>
    <n v="1"/>
  </r>
  <r>
    <x v="5186"/>
    <n v="167011565"/>
    <s v="Self-Regist: End-User"/>
    <s v="16701156500797"/>
    <s v="(66) 0884301668"/>
    <s v="896160"/>
    <x v="4"/>
    <m/>
    <m/>
    <n v="0"/>
    <n v="60.747700000000002"/>
    <n v="1"/>
    <n v="0.16643205479452056"/>
    <x v="44"/>
    <n v="60.747700000000002"/>
    <n v="1"/>
  </r>
  <r>
    <x v="5187"/>
    <n v="81027211"/>
    <s v="Self-Regist: End-User"/>
    <s v="08102721121797"/>
    <s v="(66) 0645020487"/>
    <s v="831193"/>
    <x v="2"/>
    <m/>
    <m/>
    <n v="0"/>
    <n v="60.747700000000002"/>
    <n v="1"/>
    <n v="0.16643205479452056"/>
    <x v="44"/>
    <n v="60.747700000000002"/>
    <n v="1"/>
  </r>
  <r>
    <x v="5188"/>
    <n v="52553917"/>
    <s v="NON-PROFESSIONAL USER"/>
    <s v="05255391742706"/>
    <s v="(66) 0884133306"/>
    <s v="896160"/>
    <x v="4"/>
    <m/>
    <m/>
    <n v="0"/>
    <n v="60.747700000000002"/>
    <n v="1"/>
    <n v="0.16643205479452056"/>
    <x v="44"/>
    <n v="60.747700000000002"/>
    <n v="1"/>
  </r>
  <r>
    <x v="5189"/>
    <n v="50510739"/>
    <s v="COFFEE/DRINKS/SNACK/BAKERY SHOP"/>
    <s v="05051073960322"/>
    <s v="(66) 0967434168"/>
    <s v="896160"/>
    <x v="4"/>
    <m/>
    <m/>
    <n v="0"/>
    <n v="60.747700000000002"/>
    <n v="1"/>
    <n v="0.16643205479452056"/>
    <x v="44"/>
    <n v="60.747700000000002"/>
    <n v="1"/>
  </r>
  <r>
    <x v="5190"/>
    <n v="50535027"/>
    <s v="Self-Regist: End-User"/>
    <s v="05053502750797"/>
    <s v="(66) 0818833114"/>
    <s v="831193"/>
    <x v="2"/>
    <m/>
    <m/>
    <n v="0"/>
    <n v="60.747700000000002"/>
    <n v="1"/>
    <n v="0.16643205479452056"/>
    <x v="44"/>
    <n v="60.747700000000002"/>
    <n v="1"/>
  </r>
  <r>
    <x v="3256"/>
    <n v="6769678"/>
    <s v="PORK PAN/BARBECUE/SUKI"/>
    <s v="00676967820317"/>
    <s v="(66) 0882528674"/>
    <s v="831193"/>
    <x v="2"/>
    <m/>
    <m/>
    <n v="0"/>
    <n v="60.747700000000002"/>
    <n v="1"/>
    <n v="0.16643205479452056"/>
    <x v="44"/>
    <n v="60.747700000000002"/>
    <n v="1"/>
  </r>
  <r>
    <x v="5191"/>
    <n v="41028425"/>
    <s v="SMALL RETAIL SHOP/STALL"/>
    <s v="4102842521101"/>
    <s v="(66) 0857090817"/>
    <s v="821820"/>
    <x v="1"/>
    <m/>
    <m/>
    <n v="0"/>
    <n v="60.747700000000002"/>
    <n v="1"/>
    <n v="0.16643205479452056"/>
    <x v="44"/>
    <n v="60.747700000000002"/>
    <n v="1"/>
  </r>
  <r>
    <x v="5192"/>
    <n v="50534275"/>
    <s v="Self-Regist: Food Retailer"/>
    <s v="05053427510198"/>
    <s v="(66) 0949894685"/>
    <s v="831193"/>
    <x v="2"/>
    <m/>
    <m/>
    <n v="0"/>
    <n v="60.747700000000002"/>
    <n v="1"/>
    <n v="0.16643205479452056"/>
    <x v="44"/>
    <n v="60.747700000000002"/>
    <n v="1"/>
  </r>
  <r>
    <x v="5193"/>
    <n v="52531728"/>
    <s v="SMALL RETAIL SHOP/STALL"/>
    <s v="05253172840101"/>
    <s v="(66) 0929055035"/>
    <s v="831193"/>
    <x v="2"/>
    <m/>
    <m/>
    <n v="0"/>
    <n v="60.747700000000002"/>
    <n v="1"/>
    <n v="0.16643205479452056"/>
    <x v="44"/>
    <n v="60.747700000000002"/>
    <n v="1"/>
  </r>
  <r>
    <x v="5194"/>
    <n v="6721641"/>
    <s v="SMALL RETAIL SHOP/STALL"/>
    <s v="00672164130101"/>
    <s v="(66) 0860142728"/>
    <s v="831193"/>
    <x v="2"/>
    <m/>
    <m/>
    <n v="0"/>
    <n v="60.747700000000002"/>
    <n v="1"/>
    <n v="0.16643205479452056"/>
    <x v="44"/>
    <n v="60.747700000000002"/>
    <n v="1"/>
  </r>
  <r>
    <x v="2142"/>
    <n v="6719431"/>
    <s v="NON-PROFESSIONAL USER"/>
    <s v="0671943180706"/>
    <s v="(66) 0896369446"/>
    <s v="896160"/>
    <x v="4"/>
    <m/>
    <m/>
    <n v="0"/>
    <n v="60.747700000000002"/>
    <n v="1"/>
    <n v="0.16643205479452056"/>
    <x v="44"/>
    <n v="60.747700000000002"/>
    <n v="1"/>
  </r>
  <r>
    <x v="5195"/>
    <n v="500493382"/>
    <s v="Self-Regist: End-User"/>
    <s v="50049338200797"/>
    <s v="(66) 0882665281"/>
    <s v="831193"/>
    <x v="2"/>
    <m/>
    <m/>
    <n v="0"/>
    <n v="60.747700000000002"/>
    <n v="1"/>
    <n v="0.16643205479452056"/>
    <x v="44"/>
    <n v="60.747700000000002"/>
    <n v="1"/>
  </r>
  <r>
    <x v="5196"/>
    <n v="6719874"/>
    <s v="BUTCHERY SHOP/STALL"/>
    <s v="0671987490103"/>
    <s v="(66) 0987911355"/>
    <s v="896160"/>
    <x v="4"/>
    <m/>
    <m/>
    <n v="0"/>
    <n v="60.747700000000002"/>
    <n v="1"/>
    <n v="0.16643205479452056"/>
    <x v="44"/>
    <n v="60.747700000000002"/>
    <n v="1"/>
  </r>
  <r>
    <x v="5197"/>
    <n v="41052966"/>
    <s v="SMALL RETAIL SHOP/STALL"/>
    <s v="4105296620101"/>
    <s v="(66) 0807929833"/>
    <s v="896160"/>
    <x v="4"/>
    <m/>
    <m/>
    <n v="0"/>
    <n v="60.747700000000002"/>
    <n v="1"/>
    <n v="0.16643205479452056"/>
    <x v="44"/>
    <n v="60.747700000000002"/>
    <n v="1"/>
  </r>
  <r>
    <x v="5198"/>
    <n v="6755211"/>
    <s v="NON-PROFESSIONAL USER"/>
    <s v="00675521150706"/>
    <s v="(66) 0806061298"/>
    <s v="896160"/>
    <x v="4"/>
    <m/>
    <m/>
    <n v="0"/>
    <n v="60.747700000000002"/>
    <n v="1"/>
    <n v="0.16643205479452056"/>
    <x v="44"/>
    <n v="60.747700000000002"/>
    <n v="1"/>
  </r>
  <r>
    <x v="5199"/>
    <n v="6769513"/>
    <s v="NON-PROFESSIONAL USER"/>
    <s v="00676951320706"/>
    <s v="(66) 0617963952"/>
    <s v="831193"/>
    <x v="2"/>
    <m/>
    <m/>
    <n v="0"/>
    <n v="60.747700000000002"/>
    <n v="1"/>
    <n v="0.16643205479452056"/>
    <x v="44"/>
    <n v="60.747700000000002"/>
    <n v="1"/>
  </r>
  <r>
    <x v="5200"/>
    <n v="100010669"/>
    <s v="FACTORY/FARM"/>
    <s v="10001066920508"/>
    <s v="(66) 0861948282"/>
    <s v="821820"/>
    <x v="1"/>
    <m/>
    <m/>
    <n v="0"/>
    <n v="60.747700000000002"/>
    <n v="1"/>
    <n v="0.16643205479452056"/>
    <x v="44"/>
    <n v="60.747700000000002"/>
    <n v="1"/>
  </r>
  <r>
    <x v="5201"/>
    <n v="6805027"/>
    <s v="FOOD WHOLESALER"/>
    <s v="00680502731601"/>
    <s v="(66) 0823854770"/>
    <s v="821820"/>
    <x v="1"/>
    <m/>
    <m/>
    <n v="0"/>
    <n v="60.747700000000002"/>
    <n v="1"/>
    <n v="0.16643205479452056"/>
    <x v="44"/>
    <n v="60.747700000000002"/>
    <n v="1"/>
  </r>
  <r>
    <x v="5202"/>
    <n v="131024235"/>
    <s v="NON-PROFESSIONAL USER"/>
    <s v="13102423500706"/>
    <s v="(66) 0893895968"/>
    <s v="831193"/>
    <x v="2"/>
    <m/>
    <m/>
    <n v="0"/>
    <n v="60.747700000000002"/>
    <n v="1"/>
    <n v="0.16643205479452056"/>
    <x v="44"/>
    <n v="60.747700000000002"/>
    <n v="1"/>
  </r>
  <r>
    <x v="5203"/>
    <n v="52004238"/>
    <s v="NOODLE FOOD SHOP"/>
    <s v="5200423810319"/>
    <s v="(66) 0857075583"/>
    <s v="831193"/>
    <x v="2"/>
    <m/>
    <m/>
    <n v="0"/>
    <n v="60.747700000000002"/>
    <n v="1"/>
    <n v="0.16643205479452056"/>
    <x v="44"/>
    <n v="60.747700000000002"/>
    <n v="1"/>
  </r>
  <r>
    <x v="5204"/>
    <n v="50013150"/>
    <s v="NON-PROFESSIONAL USER"/>
    <s v="5001315000706"/>
    <s v="(66) 0898356540"/>
    <s v="831193"/>
    <x v="2"/>
    <m/>
    <m/>
    <n v="0"/>
    <n v="60.747700000000002"/>
    <n v="1"/>
    <n v="0.16643205479452056"/>
    <x v="44"/>
    <n v="60.747700000000002"/>
    <n v="1"/>
  </r>
  <r>
    <x v="5205"/>
    <n v="6801873"/>
    <s v="Self-Regist: End-User"/>
    <s v="00680187330797"/>
    <s v="(66) 0848852641"/>
    <s v="831193"/>
    <x v="2"/>
    <m/>
    <m/>
    <n v="0"/>
    <n v="60.747700000000002"/>
    <n v="1"/>
    <n v="0.16643205479452056"/>
    <x v="44"/>
    <n v="60.747700000000002"/>
    <n v="1"/>
  </r>
  <r>
    <x v="5206"/>
    <n v="41646727"/>
    <s v="Self-Regist: Restaurant"/>
    <s v="04164672750397"/>
    <s v="(66) 0993566591"/>
    <s v="831193"/>
    <x v="2"/>
    <m/>
    <m/>
    <n v="0"/>
    <n v="60.747700000000002"/>
    <n v="1"/>
    <n v="0.16643205479452056"/>
    <x v="44"/>
    <n v="60.747700000000002"/>
    <n v="1"/>
  </r>
  <r>
    <x v="5207"/>
    <n v="6768794"/>
    <s v="NON-PROFESSIONAL USER"/>
    <s v="00676879480706"/>
    <s v="(66) 0988971992"/>
    <s v="831193"/>
    <x v="2"/>
    <m/>
    <m/>
    <n v="0"/>
    <n v="60.747700000000002"/>
    <n v="1"/>
    <n v="0.16643205479452056"/>
    <x v="44"/>
    <n v="60.747700000000002"/>
    <n v="1"/>
  </r>
  <r>
    <x v="5208"/>
    <n v="6775392"/>
    <s v="Self-Regist: End-User"/>
    <s v="00677539240797"/>
    <s v="(66) 0613815147"/>
    <s v="831193"/>
    <x v="2"/>
    <m/>
    <m/>
    <n v="0"/>
    <n v="60.747700000000002"/>
    <n v="1"/>
    <n v="0.16643205479452056"/>
    <x v="44"/>
    <n v="60.747700000000002"/>
    <n v="1"/>
  </r>
  <r>
    <x v="5209"/>
    <n v="6780778"/>
    <s v="Self-Regist: End-User"/>
    <s v="00678077800797"/>
    <s v="(66) 0822329861"/>
    <s v="896160"/>
    <x v="4"/>
    <m/>
    <m/>
    <n v="0"/>
    <n v="60.747700000000002"/>
    <n v="1"/>
    <n v="0.16643205479452056"/>
    <x v="44"/>
    <n v="60.747700000000002"/>
    <n v="1"/>
  </r>
  <r>
    <x v="5210"/>
    <n v="50508654"/>
    <s v="SMALL RETAIL SHOP/STALL"/>
    <s v="05050865420101"/>
    <s v="(66) 0828123789"/>
    <s v="831193"/>
    <x v="2"/>
    <m/>
    <m/>
    <n v="0"/>
    <n v="60.747700000000002"/>
    <n v="1"/>
    <n v="0.16643205479452056"/>
    <x v="44"/>
    <n v="60.747700000000002"/>
    <n v="1"/>
  </r>
  <r>
    <x v="5211"/>
    <n v="52559821"/>
    <s v="Self-Regist: End-User"/>
    <s v="05255982160797"/>
    <s v="(66) 0838737109"/>
    <s v="831193"/>
    <x v="2"/>
    <m/>
    <m/>
    <n v="0"/>
    <n v="60.747700000000002"/>
    <n v="1"/>
    <n v="0.16643205479452056"/>
    <x v="44"/>
    <n v="60.747700000000002"/>
    <n v="1"/>
  </r>
  <r>
    <x v="5212"/>
    <n v="6019220"/>
    <s v="CONSIGNMENT - SERVICE"/>
    <s v="00601922071450"/>
    <s v="(66) 0819803312"/>
    <s v="831193"/>
    <x v="2"/>
    <m/>
    <m/>
    <n v="0"/>
    <n v="60.747700000000002"/>
    <n v="1"/>
    <n v="0.16643205479452056"/>
    <x v="44"/>
    <n v="60.747700000000002"/>
    <n v="1"/>
  </r>
  <r>
    <x v="5213"/>
    <n v="6153433"/>
    <s v="ELECTRONIC APPLIANCE SHOP"/>
    <s v="0615343320204"/>
    <s v="(66) 053240117"/>
    <s v="831193"/>
    <x v="2"/>
    <m/>
    <m/>
    <n v="0"/>
    <n v="60.747700000000002"/>
    <n v="1"/>
    <n v="0.16643205479452056"/>
    <x v="44"/>
    <n v="60.747700000000002"/>
    <n v="1"/>
  </r>
  <r>
    <x v="5214"/>
    <n v="41018811"/>
    <s v="OTHER COMMERCIAL SERVICE"/>
    <s v="4101881150430"/>
    <s v="(66) 0805013964"/>
    <s v="896160"/>
    <x v="4"/>
    <m/>
    <m/>
    <n v="0"/>
    <n v="60.747700000000002"/>
    <n v="1"/>
    <n v="0.16643205479452056"/>
    <x v="44"/>
    <n v="60.747700000000002"/>
    <n v="1"/>
  </r>
  <r>
    <x v="5215"/>
    <n v="67000021"/>
    <s v="OFFICE (GOVERNMENT SECTOR)"/>
    <s v="6700002150503"/>
    <s v="(66) 0895585533"/>
    <s v="831193"/>
    <x v="2"/>
    <m/>
    <m/>
    <n v="0"/>
    <n v="60.747700000000002"/>
    <n v="1"/>
    <n v="0.16643205479452056"/>
    <x v="44"/>
    <n v="60.747700000000002"/>
    <n v="1"/>
  </r>
  <r>
    <x v="5216"/>
    <n v="6786025"/>
    <s v="THAI FOOD"/>
    <s v="00678602550306"/>
    <s v="(66) 0654416165"/>
    <s v="831193"/>
    <x v="2"/>
    <m/>
    <m/>
    <n v="0"/>
    <n v="60.747700000000002"/>
    <n v="1"/>
    <n v="0.16643205479452056"/>
    <x v="44"/>
    <n v="60.747700000000002"/>
    <n v="1"/>
  </r>
  <r>
    <x v="4770"/>
    <n v="6748797"/>
    <s v="FACTORY/FARM"/>
    <s v="00674879730508"/>
    <s v="(66) 0931922649"/>
    <s v="831193"/>
    <x v="2"/>
    <m/>
    <m/>
    <n v="0"/>
    <n v="60.747700000000002"/>
    <n v="1"/>
    <n v="0.16643205479452056"/>
    <x v="44"/>
    <n v="60.747700000000002"/>
    <n v="1"/>
  </r>
  <r>
    <x v="5217"/>
    <n v="41631110"/>
    <s v="OTHER COMMERCIAL SERVICE"/>
    <s v="04163111010430"/>
    <s v="(66) 0956931786"/>
    <s v="831193"/>
    <x v="2"/>
    <m/>
    <m/>
    <n v="0"/>
    <n v="60.747700000000002"/>
    <n v="1"/>
    <n v="0.16643205479452056"/>
    <x v="44"/>
    <n v="60.747700000000002"/>
    <n v="1"/>
  </r>
  <r>
    <x v="5218"/>
    <n v="41610253"/>
    <s v="APARTMENT/DORMITORY"/>
    <s v="04161025300301"/>
    <s v="(66) 0643433232"/>
    <s v="831193"/>
    <x v="2"/>
    <m/>
    <m/>
    <n v="0"/>
    <n v="60.747700000000002"/>
    <n v="1"/>
    <n v="0.16643205479452056"/>
    <x v="44"/>
    <n v="60.747700000000002"/>
    <n v="1"/>
  </r>
  <r>
    <x v="5219"/>
    <n v="6753904"/>
    <s v="CHINESE FOOD"/>
    <s v="00675390400308"/>
    <s v="(66) 0819345608"/>
    <s v="831193"/>
    <x v="2"/>
    <m/>
    <m/>
    <n v="0"/>
    <n v="60.747700000000002"/>
    <n v="1"/>
    <n v="0.16643205479452056"/>
    <x v="44"/>
    <n v="60.747700000000002"/>
    <n v="1"/>
  </r>
  <r>
    <x v="5220"/>
    <n v="41624093"/>
    <s v="NOODLE FOOD SHOP"/>
    <s v="04162409340319"/>
    <s v="(66) 0630789866"/>
    <s v="831193"/>
    <x v="2"/>
    <m/>
    <m/>
    <n v="0"/>
    <n v="60.747700000000002"/>
    <n v="1"/>
    <n v="0.16643205479452056"/>
    <x v="44"/>
    <n v="60.747700000000002"/>
    <n v="1"/>
  </r>
  <r>
    <x v="5221"/>
    <n v="6174408"/>
    <s v="SMALL RETAIL SHOP/STALL"/>
    <s v="0617440830101"/>
    <s v="(66) 0811362446"/>
    <s v="831193"/>
    <x v="2"/>
    <m/>
    <m/>
    <n v="0"/>
    <n v="60.747700000000002"/>
    <n v="1"/>
    <n v="0.16643205479452056"/>
    <x v="44"/>
    <n v="60.747700000000002"/>
    <n v="1"/>
  </r>
  <r>
    <x v="5222"/>
    <n v="6722031"/>
    <s v="NON-PROFESSIONAL USER"/>
    <s v="00672203180706"/>
    <s v="(66) 0894294375"/>
    <s v="896160"/>
    <x v="4"/>
    <m/>
    <m/>
    <n v="0"/>
    <n v="60.747700000000002"/>
    <n v="1"/>
    <n v="0.16643205479452056"/>
    <x v="44"/>
    <n v="60.747700000000002"/>
    <n v="1"/>
  </r>
  <r>
    <x v="5223"/>
    <n v="50531892"/>
    <s v="Self-Regist: End-User"/>
    <s v="05053189210797"/>
    <s v="(66) 0654281445"/>
    <s v="831193"/>
    <x v="2"/>
    <m/>
    <m/>
    <n v="0"/>
    <n v="60.747700000000002"/>
    <n v="1"/>
    <n v="0.16643205479452056"/>
    <x v="44"/>
    <n v="60.747700000000002"/>
    <n v="1"/>
  </r>
  <r>
    <x v="5224"/>
    <n v="34535622"/>
    <s v="THAI NORTHEASTERN FOOD KIOSK"/>
    <s v="03453562230330"/>
    <s v="(66) 0833252423"/>
    <s v="831193"/>
    <x v="2"/>
    <m/>
    <m/>
    <n v="0"/>
    <n v="60.747700000000002"/>
    <n v="1"/>
    <n v="0.16643205479452056"/>
    <x v="44"/>
    <n v="60.747700000000002"/>
    <n v="1"/>
  </r>
  <r>
    <x v="5225"/>
    <n v="6802348"/>
    <s v="Self-Regist: End-User"/>
    <s v="00680234890797"/>
    <s v="(66) 0990356311"/>
    <s v="831193"/>
    <x v="2"/>
    <m/>
    <m/>
    <n v="0"/>
    <n v="60.747700000000002"/>
    <n v="1"/>
    <n v="0.16643205479452056"/>
    <x v="44"/>
    <n v="60.747700000000002"/>
    <n v="1"/>
  </r>
  <r>
    <x v="5226"/>
    <n v="6175857"/>
    <s v="VARIETY FOOD SHOP"/>
    <s v="0617585720318"/>
    <s v="(66) 0860618157"/>
    <s v="821820"/>
    <x v="1"/>
    <m/>
    <m/>
    <n v="0"/>
    <n v="60.747700000000002"/>
    <n v="1"/>
    <n v="0.16643205479452056"/>
    <x v="44"/>
    <n v="60.747700000000002"/>
    <n v="1"/>
  </r>
  <r>
    <x v="5227"/>
    <n v="6798026"/>
    <s v="Self-Regist: End-User"/>
    <s v="00679802650797"/>
    <s v="(66) 0653365379"/>
    <s v="896160"/>
    <x v="4"/>
    <m/>
    <m/>
    <n v="0"/>
    <n v="60.747700000000002"/>
    <n v="1"/>
    <n v="0.16643205479452056"/>
    <x v="44"/>
    <n v="60.747700000000002"/>
    <n v="1"/>
  </r>
  <r>
    <x v="5228"/>
    <n v="6748726"/>
    <s v="NON-PROFESSIONAL USER"/>
    <s v="00674872650706"/>
    <s v="(66) 0988853543"/>
    <s v="896160"/>
    <x v="4"/>
    <m/>
    <m/>
    <n v="0"/>
    <n v="60.747700000000002"/>
    <n v="1"/>
    <n v="0.16643205479452056"/>
    <x v="44"/>
    <n v="60.747700000000002"/>
    <n v="1"/>
  </r>
  <r>
    <x v="5229"/>
    <n v="6775215"/>
    <s v="NON-PROFESSIONAL USER"/>
    <s v="00677521590706"/>
    <s v="(66) 0966857942"/>
    <s v="896160"/>
    <x v="4"/>
    <m/>
    <m/>
    <n v="0"/>
    <n v="60.747700000000002"/>
    <n v="1"/>
    <n v="0.16643205479452056"/>
    <x v="44"/>
    <n v="60.747700000000002"/>
    <n v="1"/>
  </r>
  <r>
    <x v="5230"/>
    <n v="50522458"/>
    <s v="OTHER NON-FOOD SHOP"/>
    <s v="05052245840230"/>
    <s v="(66) 0826996131"/>
    <s v="831193"/>
    <x v="2"/>
    <m/>
    <m/>
    <n v="0"/>
    <n v="60.747700000000002"/>
    <n v="1"/>
    <n v="0.16643205479452056"/>
    <x v="44"/>
    <n v="60.747700000000002"/>
    <n v="1"/>
  </r>
  <r>
    <x v="5231"/>
    <n v="6777850"/>
    <s v="Self-Regist: End-User"/>
    <s v="00677785080797"/>
    <s v="(66) 0948308193"/>
    <s v="831193"/>
    <x v="2"/>
    <m/>
    <m/>
    <n v="0"/>
    <n v="60.747700000000002"/>
    <n v="1"/>
    <n v="0.16643205479452056"/>
    <x v="44"/>
    <n v="60.747700000000002"/>
    <n v="1"/>
  </r>
  <r>
    <x v="5232"/>
    <n v="6809285"/>
    <s v="Self-Regist: End-User"/>
    <s v="00680928590797"/>
    <s v="(66) 0823908200"/>
    <s v="896160"/>
    <x v="4"/>
    <m/>
    <m/>
    <n v="0"/>
    <n v="60.747700000000002"/>
    <n v="1"/>
    <n v="0.16643205479452056"/>
    <x v="44"/>
    <n v="60.747700000000002"/>
    <n v="1"/>
  </r>
  <r>
    <x v="5233"/>
    <n v="6737141"/>
    <s v="MAKRO STAFF"/>
    <s v="00673714111701"/>
    <s v="(66) 0834704882"/>
    <s v="831193"/>
    <x v="2"/>
    <m/>
    <m/>
    <n v="0"/>
    <n v="60.747700000000002"/>
    <n v="1"/>
    <n v="0.16643205479452056"/>
    <x v="44"/>
    <n v="60.747700000000002"/>
    <n v="1"/>
  </r>
  <r>
    <x v="5234"/>
    <n v="6797063"/>
    <s v="Self-Regist: End-User"/>
    <s v="00679706360797"/>
    <s v="(66) 0858635686"/>
    <s v="831193"/>
    <x v="2"/>
    <m/>
    <m/>
    <n v="0"/>
    <n v="60.747700000000002"/>
    <n v="1"/>
    <n v="0.16643205479452056"/>
    <x v="44"/>
    <n v="60.747700000000002"/>
    <n v="1"/>
  </r>
  <r>
    <x v="5235"/>
    <n v="6810023"/>
    <s v="Self-Regist: End-User"/>
    <s v="00681002311797"/>
    <s v="(66) 0615281989"/>
    <s v="896160"/>
    <x v="4"/>
    <m/>
    <m/>
    <n v="0"/>
    <n v="60.747700000000002"/>
    <n v="1"/>
    <n v="0.16643205479452056"/>
    <x v="44"/>
    <n v="60.747700000000002"/>
    <n v="1"/>
  </r>
  <r>
    <x v="5236"/>
    <n v="41638581"/>
    <s v="NON-PROFESSIONAL USER"/>
    <s v="04163858160706"/>
    <s v="(66) 0615922989"/>
    <s v="896160"/>
    <x v="4"/>
    <m/>
    <m/>
    <n v="0"/>
    <n v="60.747700000000002"/>
    <n v="1"/>
    <n v="0.16643205479452056"/>
    <x v="44"/>
    <n v="60.747700000000002"/>
    <n v="1"/>
  </r>
  <r>
    <x v="5237"/>
    <n v="6788492"/>
    <s v="Self-Regist: End-User"/>
    <s v="00678849210797"/>
    <s v="(66) 0934594927"/>
    <s v="896160"/>
    <x v="4"/>
    <m/>
    <m/>
    <n v="0"/>
    <n v="60.747700000000002"/>
    <n v="1"/>
    <n v="0.16643205479452056"/>
    <x v="44"/>
    <n v="60.747700000000002"/>
    <n v="1"/>
  </r>
  <r>
    <x v="5238"/>
    <n v="6166418"/>
    <s v="MINIMART"/>
    <s v="0616641810106"/>
    <s v="(66) 0"/>
    <s v="831193"/>
    <x v="2"/>
    <m/>
    <m/>
    <n v="0"/>
    <n v="60.747700000000002"/>
    <n v="1"/>
    <n v="0.16643205479452056"/>
    <x v="44"/>
    <n v="60.747700000000002"/>
    <n v="1"/>
  </r>
  <r>
    <x v="442"/>
    <n v="6108566"/>
    <s v="SMALL RETAIL SHOP/STALL"/>
    <s v="0610856631101"/>
    <m/>
    <s v="831193"/>
    <x v="2"/>
    <m/>
    <m/>
    <n v="0"/>
    <n v="60.747700000000002"/>
    <n v="1"/>
    <n v="0.16643205479452056"/>
    <x v="44"/>
    <n v="60.747700000000002"/>
    <n v="1"/>
  </r>
  <r>
    <x v="741"/>
    <n v="50019429"/>
    <s v="OFFICE (GOVERNMENT SECTOR)"/>
    <s v="5001942971503"/>
    <s v="(66) 0861812688"/>
    <s v="831193"/>
    <x v="2"/>
    <m/>
    <m/>
    <n v="0"/>
    <n v="60.747700000000002"/>
    <n v="1"/>
    <n v="0.16643205479452056"/>
    <x v="44"/>
    <n v="60.747700000000002"/>
    <n v="1"/>
  </r>
  <r>
    <x v="5239"/>
    <n v="6113187"/>
    <s v="FOUNDATION/ASSOCIATION/ROTARY"/>
    <s v="0611318741505"/>
    <s v="(66) 0659561779"/>
    <s v="831193"/>
    <x v="2"/>
    <m/>
    <m/>
    <n v="0"/>
    <n v="60.747700000000002"/>
    <n v="1"/>
    <n v="0.16643205479452056"/>
    <x v="44"/>
    <n v="60.747700000000002"/>
    <n v="1"/>
  </r>
  <r>
    <x v="5240"/>
    <n v="6773611"/>
    <s v="Self-Regist: End-User"/>
    <s v="00677361150797"/>
    <s v="(66) 0876975641"/>
    <s v="831193"/>
    <x v="2"/>
    <m/>
    <m/>
    <n v="0"/>
    <n v="60.747700000000002"/>
    <n v="1"/>
    <n v="0.16643205479452056"/>
    <x v="44"/>
    <n v="60.747700000000002"/>
    <n v="1"/>
  </r>
  <r>
    <x v="5241"/>
    <n v="6798483"/>
    <s v="Self-Regist: End-User"/>
    <s v="00679848370797"/>
    <s v="(66) 0958872121"/>
    <s v="896160"/>
    <x v="4"/>
    <m/>
    <m/>
    <n v="0"/>
    <n v="60.747700000000002"/>
    <n v="1"/>
    <n v="0.16643205479452056"/>
    <x v="44"/>
    <n v="60.747700000000002"/>
    <n v="1"/>
  </r>
  <r>
    <x v="5242"/>
    <n v="41026807"/>
    <s v="THAI NORTHEASTERN FOOD"/>
    <s v="4102680770307"/>
    <s v="(66) 0633932259"/>
    <s v="896160"/>
    <x v="4"/>
    <m/>
    <m/>
    <n v="0"/>
    <n v="60.747700000000002"/>
    <n v="1"/>
    <n v="0.16643205479452056"/>
    <x v="44"/>
    <n v="60.747700000000002"/>
    <n v="1"/>
  </r>
  <r>
    <x v="5243"/>
    <n v="6167997"/>
    <s v="SMALL RETAIL SHOP/STALL"/>
    <s v="0616799781101"/>
    <s v="(66) 0898178598"/>
    <s v="896160"/>
    <x v="4"/>
    <m/>
    <m/>
    <n v="0"/>
    <n v="60.747700000000002"/>
    <n v="1"/>
    <n v="0.16643205479452056"/>
    <x v="44"/>
    <n v="60.747700000000002"/>
    <n v="1"/>
  </r>
  <r>
    <x v="5244"/>
    <n v="41651020"/>
    <s v="Self-Regist: End-User"/>
    <s v="04165102030797"/>
    <s v="(66) 0909451544"/>
    <s v="896160"/>
    <x v="4"/>
    <m/>
    <m/>
    <n v="0"/>
    <n v="60.747700000000002"/>
    <n v="1"/>
    <n v="0.16643205479452056"/>
    <x v="44"/>
    <n v="60.747700000000002"/>
    <n v="1"/>
  </r>
  <r>
    <x v="5245"/>
    <n v="6777903"/>
    <s v="NON-PROFESSIONAL USER"/>
    <s v="00677790320706"/>
    <s v="(66) 0958805618"/>
    <s v="831193"/>
    <x v="2"/>
    <m/>
    <m/>
    <n v="0"/>
    <n v="60.747700000000002"/>
    <n v="1"/>
    <n v="0.16643205479452056"/>
    <x v="44"/>
    <n v="60.747700000000002"/>
    <n v="1"/>
  </r>
  <r>
    <x v="5246"/>
    <n v="6792217"/>
    <s v="Self-Regist: End-User"/>
    <s v="00679221700797"/>
    <s v="(66) 0928092582"/>
    <s v="831193"/>
    <x v="2"/>
    <m/>
    <m/>
    <n v="0"/>
    <n v="60.747700000000002"/>
    <n v="1"/>
    <n v="0.16643205479452056"/>
    <x v="44"/>
    <n v="60.747700000000002"/>
    <n v="1"/>
  </r>
  <r>
    <x v="5247"/>
    <n v="500492962"/>
    <s v="Self-Regist: End-User"/>
    <s v="50049296250797"/>
    <s v="(66) 0940047996"/>
    <s v="896160"/>
    <x v="4"/>
    <m/>
    <m/>
    <n v="0"/>
    <n v="60.747700000000002"/>
    <n v="1"/>
    <n v="0.16643205479452056"/>
    <x v="44"/>
    <n v="60.747700000000002"/>
    <n v="1"/>
  </r>
  <r>
    <x v="5248"/>
    <n v="6723716"/>
    <s v="NON-PROFESSIONAL USER"/>
    <s v="00672371610706"/>
    <s v="(66) 0857231630"/>
    <s v="831193"/>
    <x v="2"/>
    <m/>
    <m/>
    <n v="0"/>
    <n v="60.747700000000002"/>
    <n v="1"/>
    <n v="0.16643205479452056"/>
    <x v="44"/>
    <n v="60.747700000000002"/>
    <n v="1"/>
  </r>
  <r>
    <x v="5249"/>
    <n v="6747718"/>
    <s v="VARIETY FOOD SHOP"/>
    <s v="00674771810318"/>
    <s v="(66) 0964565789"/>
    <s v="831193"/>
    <x v="2"/>
    <m/>
    <m/>
    <n v="0"/>
    <n v="60.747700000000002"/>
    <n v="1"/>
    <n v="0.16643205479452056"/>
    <x v="44"/>
    <n v="60.747700000000002"/>
    <n v="1"/>
  </r>
  <r>
    <x v="5250"/>
    <n v="41619574"/>
    <s v="OTHER NON-FOOD SHOP"/>
    <s v="04161957430230"/>
    <s v="(66) 0869142211"/>
    <s v="821820"/>
    <x v="1"/>
    <m/>
    <m/>
    <n v="0"/>
    <n v="60.747700000000002"/>
    <n v="1"/>
    <n v="0.16643205479452056"/>
    <x v="44"/>
    <n v="60.747700000000002"/>
    <n v="1"/>
  </r>
  <r>
    <x v="5251"/>
    <n v="6746992"/>
    <s v="VARIETY FOOD SHOP"/>
    <s v="00674699280318"/>
    <s v="(66) 0850347309"/>
    <s v="896160"/>
    <x v="4"/>
    <m/>
    <m/>
    <n v="0"/>
    <n v="60.747700000000002"/>
    <n v="1"/>
    <n v="0.16643205479452056"/>
    <x v="44"/>
    <n v="60.747700000000002"/>
    <n v="1"/>
  </r>
  <r>
    <x v="3070"/>
    <n v="6769508"/>
    <s v="NON-PROFESSIONAL USER"/>
    <s v="00676950820706"/>
    <s v="(66) 0869398991"/>
    <s v="821820"/>
    <x v="1"/>
    <m/>
    <m/>
    <n v="0"/>
    <n v="60.747700000000002"/>
    <n v="1"/>
    <n v="0.16643205479452056"/>
    <x v="44"/>
    <n v="60.747700000000002"/>
    <n v="1"/>
  </r>
  <r>
    <x v="5252"/>
    <n v="6739206"/>
    <s v="NON-PROFESSIONAL USER"/>
    <s v="00673920661706"/>
    <s v="(66) 0953909979"/>
    <s v="896160"/>
    <x v="4"/>
    <m/>
    <m/>
    <n v="0"/>
    <n v="60.747700000000002"/>
    <n v="1"/>
    <n v="0.16643205479452056"/>
    <x v="44"/>
    <n v="60.747700000000002"/>
    <n v="1"/>
  </r>
  <r>
    <x v="5253"/>
    <n v="149033052"/>
    <s v="Self-Regist: End-User"/>
    <s v="14903305230797"/>
    <s v="(66) 0897701887"/>
    <s v="821820"/>
    <x v="1"/>
    <m/>
    <m/>
    <n v="0"/>
    <n v="60.747700000000002"/>
    <n v="1"/>
    <n v="0.16643205479452056"/>
    <x v="44"/>
    <n v="60.747700000000002"/>
    <n v="1"/>
  </r>
  <r>
    <x v="5254"/>
    <n v="6759583"/>
    <s v="Self-Regist: End-User"/>
    <s v="00675958310797"/>
    <s v="(66) 0643308967"/>
    <s v="831193"/>
    <x v="2"/>
    <m/>
    <m/>
    <n v="0"/>
    <n v="60.747700000000002"/>
    <n v="1"/>
    <n v="0.16643205479452056"/>
    <x v="44"/>
    <n v="60.747700000000002"/>
    <n v="1"/>
  </r>
  <r>
    <x v="5255"/>
    <n v="6788602"/>
    <s v="NOODLE FOOD SHOP"/>
    <s v="00678860280319"/>
    <s v="(66) 0804997632"/>
    <s v="831193"/>
    <x v="2"/>
    <m/>
    <m/>
    <n v="0"/>
    <n v="60.747700000000002"/>
    <n v="1"/>
    <n v="0.16643205479452056"/>
    <x v="44"/>
    <n v="60.747700000000002"/>
    <n v="1"/>
  </r>
  <r>
    <x v="5256"/>
    <n v="50521659"/>
    <s v="NON-PROFESSIONAL USER"/>
    <s v="05052165900706"/>
    <s v="(66) 0896339499"/>
    <s v="831193"/>
    <x v="2"/>
    <m/>
    <m/>
    <n v="0"/>
    <n v="60.747700000000002"/>
    <n v="1"/>
    <n v="0.16643205479452056"/>
    <x v="44"/>
    <n v="60.747700000000002"/>
    <n v="1"/>
  </r>
  <r>
    <x v="5257"/>
    <n v="6789806"/>
    <s v="NON-PROFESSIONAL USER"/>
    <s v="00678980630706"/>
    <s v="(66) 0631916556"/>
    <s v="821820"/>
    <x v="1"/>
    <m/>
    <m/>
    <n v="0"/>
    <n v="60.747700000000002"/>
    <n v="1"/>
    <n v="0.16643205479452056"/>
    <x v="44"/>
    <n v="60.747700000000002"/>
    <n v="1"/>
  </r>
  <r>
    <x v="5258"/>
    <n v="45502810"/>
    <s v="NON-PROFESSIONAL USER"/>
    <s v="04550281050706"/>
    <s v="(66) 0928137597"/>
    <s v="831193"/>
    <x v="2"/>
    <m/>
    <m/>
    <n v="0"/>
    <n v="60.747700000000002"/>
    <n v="1"/>
    <n v="0.16643205479452056"/>
    <x v="44"/>
    <n v="60.747700000000002"/>
    <n v="1"/>
  </r>
  <r>
    <x v="5259"/>
    <n v="140001801"/>
    <s v="NON-PROFESSIONAL USER"/>
    <s v="14000180120706"/>
    <s v="(66) 0843252212"/>
    <s v="831193"/>
    <x v="2"/>
    <m/>
    <m/>
    <n v="0"/>
    <n v="60.747700000000002"/>
    <n v="1"/>
    <n v="0.16643205479452056"/>
    <x v="44"/>
    <n v="60.747700000000002"/>
    <n v="1"/>
  </r>
  <r>
    <x v="5260"/>
    <n v="6784828"/>
    <s v="NON-PROFESSIONAL USER"/>
    <s v="00678482890706"/>
    <s v="(66) 0801439927"/>
    <s v="821820"/>
    <x v="1"/>
    <m/>
    <m/>
    <n v="0"/>
    <n v="60.747700000000002"/>
    <n v="1"/>
    <n v="0.16643205479452056"/>
    <x v="44"/>
    <n v="60.747700000000002"/>
    <n v="1"/>
  </r>
  <r>
    <x v="5261"/>
    <n v="6739165"/>
    <s v="NON-PROFESSIONAL USER"/>
    <s v="00673916590706"/>
    <s v="(66) 0628309673"/>
    <s v="831193"/>
    <x v="2"/>
    <m/>
    <m/>
    <n v="0"/>
    <n v="60.747700000000002"/>
    <n v="1"/>
    <n v="0.16643205479452056"/>
    <x v="44"/>
    <n v="60.747700000000002"/>
    <n v="1"/>
  </r>
  <r>
    <x v="4929"/>
    <n v="6801728"/>
    <s v="Self-Regist: End-User"/>
    <s v="00680172840797"/>
    <s v="(66) 0873011919"/>
    <s v="831193"/>
    <x v="2"/>
    <m/>
    <m/>
    <n v="0"/>
    <n v="60.747700000000002"/>
    <n v="1"/>
    <n v="0.16643205479452056"/>
    <x v="44"/>
    <n v="60.747700000000002"/>
    <n v="1"/>
  </r>
  <r>
    <x v="5262"/>
    <n v="23778900"/>
    <s v="BAKERY SHOP"/>
    <s v="02377890030321"/>
    <s v="(66) 0899568920"/>
    <s v="896160"/>
    <x v="4"/>
    <m/>
    <m/>
    <n v="0"/>
    <n v="60.747700000000002"/>
    <n v="1"/>
    <n v="0.16643205479452056"/>
    <x v="44"/>
    <n v="60.747700000000002"/>
    <n v="1"/>
  </r>
  <r>
    <x v="5263"/>
    <n v="6111878"/>
    <s v="NON-PROFESSIONAL USER"/>
    <s v="0611187862706"/>
    <s v="(66) 0627469797"/>
    <s v="896160"/>
    <x v="4"/>
    <m/>
    <m/>
    <n v="0"/>
    <n v="60.747700000000002"/>
    <n v="1"/>
    <n v="0.16643205479452056"/>
    <x v="44"/>
    <n v="60.747700000000002"/>
    <n v="1"/>
  </r>
  <r>
    <x v="5264"/>
    <n v="34561129"/>
    <s v="Self-Regist: End-User"/>
    <s v="03456112970797"/>
    <s v="(66) 0899996018"/>
    <s v="831193"/>
    <x v="2"/>
    <m/>
    <m/>
    <n v="0"/>
    <n v="60.747700000000002"/>
    <n v="1"/>
    <n v="0.16643205479452056"/>
    <x v="44"/>
    <n v="60.747700000000002"/>
    <n v="1"/>
  </r>
  <r>
    <x v="5265"/>
    <n v="6628086"/>
    <s v="NON-PROFESSIONAL USER"/>
    <s v="0662808650706"/>
    <s v="(66) 0856759919"/>
    <s v="831193"/>
    <x v="2"/>
    <m/>
    <m/>
    <n v="0"/>
    <n v="60.747700000000002"/>
    <n v="1"/>
    <n v="0.16643205479452056"/>
    <x v="44"/>
    <n v="60.747700000000002"/>
    <n v="1"/>
  </r>
  <r>
    <x v="5266"/>
    <n v="6752880"/>
    <s v="Self-Regist: End-User"/>
    <s v="00675288090797"/>
    <s v="(66) 0992293263"/>
    <s v="831193"/>
    <x v="2"/>
    <m/>
    <m/>
    <n v="0"/>
    <n v="60.747700000000002"/>
    <n v="1"/>
    <n v="0.16643205479452056"/>
    <x v="44"/>
    <n v="60.747700000000002"/>
    <n v="1"/>
  </r>
  <r>
    <x v="5267"/>
    <n v="80044482"/>
    <s v="NON-PROFESSIONAL USER"/>
    <s v="08004448230706"/>
    <s v="(66) 0628894566"/>
    <s v="831193"/>
    <x v="2"/>
    <m/>
    <m/>
    <n v="0"/>
    <n v="60.747700000000002"/>
    <n v="1"/>
    <n v="0.16643205479452056"/>
    <x v="44"/>
    <n v="60.747700000000002"/>
    <n v="1"/>
  </r>
  <r>
    <x v="5268"/>
    <n v="6762869"/>
    <s v="Self-Regist: End-User"/>
    <s v="00676286920797"/>
    <s v="(66) 0967709672"/>
    <s v="896160"/>
    <x v="4"/>
    <m/>
    <m/>
    <n v="0"/>
    <n v="60.747700000000002"/>
    <n v="1"/>
    <n v="0.16643205479452056"/>
    <x v="44"/>
    <n v="60.747700000000002"/>
    <n v="1"/>
  </r>
  <r>
    <x v="5269"/>
    <n v="6009486"/>
    <s v="FOUNDATION/ASSOCIATION/ROTARY"/>
    <s v="0600948653505"/>
    <s v="(66) 0649646492"/>
    <s v="831193"/>
    <x v="2"/>
    <m/>
    <m/>
    <n v="0"/>
    <n v="60.747700000000002"/>
    <n v="1"/>
    <n v="0.16643205479452056"/>
    <x v="44"/>
    <n v="60.747700000000002"/>
    <n v="1"/>
  </r>
  <r>
    <x v="1811"/>
    <n v="6719543"/>
    <s v="BUTCHERY SHOP/STALL"/>
    <s v="0671954310103"/>
    <s v="(66) 0851397581"/>
    <s v="821820"/>
    <x v="1"/>
    <m/>
    <m/>
    <n v="0"/>
    <n v="60.747700000000002"/>
    <n v="1"/>
    <n v="0.16643205479452056"/>
    <x v="44"/>
    <n v="60.747700000000002"/>
    <n v="1"/>
  </r>
  <r>
    <x v="5270"/>
    <n v="31027418"/>
    <s v="TRAVEL AGENT"/>
    <s v="3102741800408"/>
    <s v="(66) 0899514382"/>
    <s v="896160"/>
    <x v="4"/>
    <m/>
    <m/>
    <n v="0"/>
    <n v="60.747700000000002"/>
    <n v="1"/>
    <n v="0.16643205479452056"/>
    <x v="44"/>
    <n v="60.747700000000002"/>
    <n v="1"/>
  </r>
  <r>
    <x v="5271"/>
    <n v="6811148"/>
    <s v="OTHER ASIAN FOOD"/>
    <s v="00681114800326"/>
    <s v="(66) 0654372508"/>
    <s v="896160"/>
    <x v="4"/>
    <m/>
    <m/>
    <n v="0"/>
    <n v="60.747700000000002"/>
    <n v="1"/>
    <n v="0.16643205479452056"/>
    <x v="44"/>
    <n v="60.747700000000002"/>
    <n v="1"/>
  </r>
  <r>
    <x v="5272"/>
    <n v="6789308"/>
    <s v="NON-PROFESSIONAL USER"/>
    <s v="00678930860706"/>
    <s v="(66) 0918599050"/>
    <s v="831193"/>
    <x v="2"/>
    <m/>
    <m/>
    <n v="0"/>
    <n v="60.747700000000002"/>
    <n v="1"/>
    <n v="0.16643205479452056"/>
    <x v="44"/>
    <n v="60.747700000000002"/>
    <n v="1"/>
  </r>
  <r>
    <x v="1241"/>
    <n v="6600672"/>
    <s v="NON-PROFESSIONAL USER"/>
    <s v="0660067252706"/>
    <s v="(66) 015312685"/>
    <s v="896160"/>
    <x v="4"/>
    <m/>
    <m/>
    <n v="0"/>
    <n v="60.747700000000002"/>
    <n v="1"/>
    <n v="0.16643205479452056"/>
    <x v="44"/>
    <n v="60.747700000000002"/>
    <n v="1"/>
  </r>
  <r>
    <x v="5273"/>
    <n v="50538386"/>
    <s v="Self-Regist: End-User"/>
    <s v="05053838640797"/>
    <s v="(66) 0955064986"/>
    <s v="896160"/>
    <x v="4"/>
    <m/>
    <m/>
    <n v="0"/>
    <n v="60.747700000000002"/>
    <n v="1"/>
    <n v="0.16643205479452056"/>
    <x v="44"/>
    <n v="60.747700000000002"/>
    <n v="1"/>
  </r>
  <r>
    <x v="5274"/>
    <n v="6748961"/>
    <s v="Self-Regist: End-User"/>
    <s v="00674896150797"/>
    <s v="(66) 0979913911"/>
    <s v="896160"/>
    <x v="4"/>
    <m/>
    <m/>
    <n v="0"/>
    <n v="60.747700000000002"/>
    <n v="1"/>
    <n v="0.16643205479452056"/>
    <x v="44"/>
    <n v="60.747700000000002"/>
    <n v="1"/>
  </r>
  <r>
    <x v="5275"/>
    <n v="50536728"/>
    <s v="Self-Regist: End-User"/>
    <s v="05053672850797"/>
    <s v="(66) 0892133651"/>
    <s v="896160"/>
    <x v="4"/>
    <m/>
    <m/>
    <n v="0"/>
    <n v="60.747700000000002"/>
    <n v="1"/>
    <n v="0.16643205479452056"/>
    <x v="44"/>
    <n v="60.747700000000002"/>
    <n v="1"/>
  </r>
  <r>
    <x v="5276"/>
    <n v="50524963"/>
    <s v="OTHER STREET FOOD SHOP"/>
    <s v="05052496380328"/>
    <s v="(66) 0834760857"/>
    <s v="896160"/>
    <x v="4"/>
    <m/>
    <m/>
    <n v="0"/>
    <n v="60.747700000000002"/>
    <n v="1"/>
    <n v="0.16643205479452056"/>
    <x v="44"/>
    <n v="60.747700000000002"/>
    <n v="1"/>
  </r>
  <r>
    <x v="1703"/>
    <n v="6738402"/>
    <s v="COFFEE/DRINKS/SNACK/BAKERY SHOP"/>
    <s v="00673840291322"/>
    <s v="(66) 0908933472"/>
    <s v="821820"/>
    <x v="1"/>
    <m/>
    <m/>
    <n v="0"/>
    <n v="60.747700000000002"/>
    <n v="1"/>
    <n v="0.16643205479452056"/>
    <x v="44"/>
    <n v="60.747700000000002"/>
    <n v="1"/>
  </r>
  <r>
    <x v="5277"/>
    <n v="303000063"/>
    <s v="HOTEL &amp; RESORT ( C )"/>
    <s v="30300006390302"/>
    <s v="(66) 0820386348"/>
    <s v="831193"/>
    <x v="2"/>
    <m/>
    <m/>
    <n v="0"/>
    <n v="60.747700000000002"/>
    <n v="1"/>
    <n v="0.16643205479452056"/>
    <x v="44"/>
    <n v="60.747700000000002"/>
    <n v="1"/>
  </r>
  <r>
    <x v="2828"/>
    <n v="6770586"/>
    <s v="HOTEL &amp; RESORT ( B )"/>
    <s v="00677058630303"/>
    <s v="(66) 0630860846"/>
    <s v="831193"/>
    <x v="2"/>
    <m/>
    <m/>
    <n v="0"/>
    <n v="60.747700000000002"/>
    <n v="1"/>
    <n v="0.16643205479452056"/>
    <x v="44"/>
    <n v="60.747700000000002"/>
    <n v="1"/>
  </r>
  <r>
    <x v="5278"/>
    <n v="34045715"/>
    <s v="NON-PROFESSIONAL USER"/>
    <s v="3404571520706"/>
    <s v="(66) 0810295455"/>
    <s v="896160"/>
    <x v="4"/>
    <m/>
    <m/>
    <n v="0"/>
    <n v="60.747700000000002"/>
    <n v="1"/>
    <n v="0.16643205479452056"/>
    <x v="44"/>
    <n v="60.747700000000002"/>
    <n v="1"/>
  </r>
  <r>
    <x v="979"/>
    <n v="6602888"/>
    <s v="NON-PROFESSIONAL USER"/>
    <s v="0660288831706"/>
    <s v="(66) 0850297292"/>
    <s v="831193"/>
    <x v="2"/>
    <m/>
    <m/>
    <n v="0"/>
    <n v="60.747700000000002"/>
    <n v="1"/>
    <n v="0.16643205479452056"/>
    <x v="44"/>
    <n v="60.747700000000002"/>
    <n v="1"/>
  </r>
  <r>
    <x v="5279"/>
    <n v="6803684"/>
    <s v="Self-Regist: End-User"/>
    <s v="00680368410797"/>
    <s v="(66) 0873606049"/>
    <s v="896160"/>
    <x v="4"/>
    <m/>
    <m/>
    <n v="0"/>
    <n v="60.747700000000002"/>
    <n v="1"/>
    <n v="0.16643205479452056"/>
    <x v="44"/>
    <n v="60.747700000000002"/>
    <n v="1"/>
  </r>
  <r>
    <x v="5280"/>
    <n v="6780058"/>
    <s v="NON-PROFESSIONAL USER"/>
    <s v="00678005810706"/>
    <s v="(66) 0637902709"/>
    <s v="831193"/>
    <x v="2"/>
    <m/>
    <m/>
    <n v="0"/>
    <n v="60.747700000000002"/>
    <n v="1"/>
    <n v="0.16643205479452056"/>
    <x v="44"/>
    <n v="60.747700000000002"/>
    <n v="1"/>
  </r>
  <r>
    <x v="5281"/>
    <n v="6803512"/>
    <s v="Self-Regist: End-User"/>
    <s v="00680351260797"/>
    <s v="(66) 0611614478"/>
    <s v="831193"/>
    <x v="2"/>
    <m/>
    <m/>
    <n v="0"/>
    <n v="60.747700000000002"/>
    <n v="1"/>
    <n v="0.16643205479452056"/>
    <x v="44"/>
    <n v="60.747700000000002"/>
    <n v="1"/>
  </r>
  <r>
    <x v="1154"/>
    <n v="6775449"/>
    <s v="Self-Regist: End-User"/>
    <s v="00677544911797"/>
    <s v="(66) 0932751752"/>
    <s v="821820"/>
    <x v="1"/>
    <m/>
    <m/>
    <n v="0"/>
    <n v="60.747700000000002"/>
    <n v="1"/>
    <n v="0.16643205479452056"/>
    <x v="44"/>
    <n v="60.747700000000002"/>
    <n v="1"/>
  </r>
  <r>
    <x v="5282"/>
    <n v="50518887"/>
    <s v="NON-PROFESSIONAL USER"/>
    <s v="05051888791706"/>
    <s v="(66) 0847033468"/>
    <s v="821820"/>
    <x v="1"/>
    <m/>
    <m/>
    <n v="0"/>
    <n v="60.747700000000002"/>
    <n v="1"/>
    <n v="0.16643205479452056"/>
    <x v="44"/>
    <n v="60.747700000000002"/>
    <n v="1"/>
  </r>
  <r>
    <x v="5283"/>
    <n v="50526860"/>
    <s v="COFFEE/DRINKS/SNACK/BAKERY SHOP"/>
    <s v="05052686060322"/>
    <s v="(66) 0899999677"/>
    <s v="896160"/>
    <x v="4"/>
    <m/>
    <m/>
    <n v="0"/>
    <n v="60.747700000000002"/>
    <n v="1"/>
    <n v="0.16643205479452056"/>
    <x v="44"/>
    <n v="60.747700000000002"/>
    <n v="1"/>
  </r>
  <r>
    <x v="5284"/>
    <n v="6739822"/>
    <s v="OTHER FOOD KIOSK"/>
    <s v="00673982280331"/>
    <s v="(66) 0884165818"/>
    <s v="831193"/>
    <x v="2"/>
    <m/>
    <m/>
    <n v="0"/>
    <n v="60.747700000000002"/>
    <n v="1"/>
    <n v="0.16643205479452056"/>
    <x v="44"/>
    <n v="60.747700000000002"/>
    <n v="1"/>
  </r>
  <r>
    <x v="5285"/>
    <n v="6755465"/>
    <s v="Self-Regist: End-User"/>
    <s v="00675546530797"/>
    <s v="(66) 0818855362"/>
    <s v="896160"/>
    <x v="4"/>
    <m/>
    <m/>
    <n v="0"/>
    <n v="60.747700000000002"/>
    <n v="1"/>
    <n v="0.16643205479452056"/>
    <x v="44"/>
    <n v="60.747700000000002"/>
    <n v="1"/>
  </r>
  <r>
    <x v="5286"/>
    <n v="303002790"/>
    <s v="Self-Regist: End-User"/>
    <s v="30300279020797"/>
    <s v="(66) 0921031508"/>
    <s v="831193"/>
    <x v="2"/>
    <m/>
    <m/>
    <n v="0"/>
    <n v="60.747700000000002"/>
    <n v="1"/>
    <n v="0.16643205479452056"/>
    <x v="44"/>
    <n v="60.747700000000002"/>
    <n v="1"/>
  </r>
  <r>
    <x v="5286"/>
    <n v="303002790"/>
    <s v="Self-Regist: End-User"/>
    <s v="30300279020797"/>
    <s v="(66) 0921031508"/>
    <s v="896160"/>
    <x v="4"/>
    <m/>
    <m/>
    <n v="0"/>
    <n v="60.747700000000002"/>
    <n v="1"/>
    <n v="0.16643205479452056"/>
    <x v="44"/>
    <n v="60.747700000000002"/>
    <n v="1"/>
  </r>
  <r>
    <x v="5287"/>
    <n v="6796035"/>
    <s v="Self-Regist: End-User"/>
    <s v="00679603550797"/>
    <s v="(66) 0873031759"/>
    <s v="896160"/>
    <x v="4"/>
    <m/>
    <m/>
    <n v="0"/>
    <n v="60.747700000000002"/>
    <n v="1"/>
    <n v="0.16643205479452056"/>
    <x v="44"/>
    <n v="60.747700000000002"/>
    <n v="1"/>
  </r>
  <r>
    <x v="5288"/>
    <n v="6762229"/>
    <s v="SMALL RETAIL SHOP/STALL"/>
    <s v="00676222900101"/>
    <s v="(66) 0635324989"/>
    <s v="831193"/>
    <x v="2"/>
    <m/>
    <m/>
    <n v="0"/>
    <n v="60.747700000000002"/>
    <n v="1"/>
    <n v="0.16643205479452056"/>
    <x v="44"/>
    <n v="60.747700000000002"/>
    <n v="1"/>
  </r>
  <r>
    <x v="5289"/>
    <n v="6784191"/>
    <s v="Self-Regist: End-User"/>
    <s v="00678419130797"/>
    <s v="(66) 0932850596"/>
    <s v="831193"/>
    <x v="2"/>
    <m/>
    <m/>
    <n v="0"/>
    <n v="60.747700000000002"/>
    <n v="1"/>
    <n v="0.16643205479452056"/>
    <x v="44"/>
    <n v="60.747700000000002"/>
    <n v="1"/>
  </r>
  <r>
    <x v="5290"/>
    <n v="6780324"/>
    <s v="SMALL RETAIL SHOP/STALL"/>
    <s v="00678032430101"/>
    <s v="(66) 0857095158"/>
    <s v="896160"/>
    <x v="4"/>
    <m/>
    <m/>
    <n v="0"/>
    <n v="60.747700000000002"/>
    <n v="1"/>
    <n v="0.16643205479452056"/>
    <x v="44"/>
    <n v="60.747700000000002"/>
    <n v="1"/>
  </r>
  <r>
    <x v="5291"/>
    <n v="6792513"/>
    <s v="NON-PROFESSIONAL USER"/>
    <s v="00679251330706"/>
    <s v="(66) 0840419882"/>
    <s v="896160"/>
    <x v="4"/>
    <m/>
    <m/>
    <n v="0"/>
    <n v="60.747700000000002"/>
    <n v="1"/>
    <n v="0.16643205479452056"/>
    <x v="44"/>
    <n v="60.747700000000002"/>
    <n v="1"/>
  </r>
  <r>
    <x v="5292"/>
    <n v="6786234"/>
    <s v="JAPANESE FOOD"/>
    <s v="00678623450310"/>
    <s v="(66) 0952397951"/>
    <s v="831193"/>
    <x v="2"/>
    <m/>
    <m/>
    <n v="0"/>
    <n v="60.747700000000002"/>
    <n v="1"/>
    <n v="0.16643205479452056"/>
    <x v="44"/>
    <n v="60.747700000000002"/>
    <n v="1"/>
  </r>
  <r>
    <x v="5293"/>
    <n v="6047231"/>
    <s v="FOUNDATION/ASSOCIATION/ROTARY"/>
    <s v="0604723155505"/>
    <m/>
    <s v="831193"/>
    <x v="2"/>
    <m/>
    <m/>
    <n v="0"/>
    <n v="60.747700000000002"/>
    <n v="1"/>
    <n v="0.16643205479452056"/>
    <x v="44"/>
    <n v="60.747700000000002"/>
    <n v="1"/>
  </r>
  <r>
    <x v="5294"/>
    <n v="6779993"/>
    <s v="NON-PROFESSIONAL USER"/>
    <s v="00677999360706"/>
    <s v="(66) 0801234363"/>
    <s v="831193"/>
    <x v="2"/>
    <m/>
    <m/>
    <n v="0"/>
    <n v="60.747700000000002"/>
    <n v="1"/>
    <n v="0.16643205479452056"/>
    <x v="44"/>
    <n v="60.747700000000002"/>
    <n v="1"/>
  </r>
  <r>
    <x v="5295"/>
    <n v="6741804"/>
    <s v="NON-PROFESSIONAL USER"/>
    <s v="00674180401706"/>
    <s v="(66) 0656262924"/>
    <s v="821820"/>
    <x v="1"/>
    <n v="193.458"/>
    <n v="3"/>
    <n v="0.53002191780821917"/>
    <n v="254.20570000000001"/>
    <n v="4"/>
    <n v="0.69645397260273978"/>
    <x v="39"/>
    <n v="60.747700000000009"/>
    <n v="1"/>
  </r>
  <r>
    <x v="5296"/>
    <n v="6792616"/>
    <s v="NON-PROFESSIONAL USER"/>
    <s v="00679261660706"/>
    <s v="(66) 0823862339"/>
    <s v="831193"/>
    <x v="2"/>
    <m/>
    <m/>
    <n v="0"/>
    <n v="60.756999999999998"/>
    <n v="1"/>
    <n v="0.16645753424657533"/>
    <x v="44"/>
    <n v="60.756999999999998"/>
    <n v="1"/>
  </r>
  <r>
    <x v="5297"/>
    <n v="6792172"/>
    <s v="Self-Regist: End-User"/>
    <s v="00679217240797"/>
    <s v="(66) 0973471536"/>
    <s v="821820"/>
    <x v="1"/>
    <m/>
    <m/>
    <n v="0"/>
    <n v="60.756999999999998"/>
    <n v="1"/>
    <n v="0.16645753424657533"/>
    <x v="44"/>
    <n v="60.756999999999998"/>
    <n v="1"/>
  </r>
  <r>
    <x v="5298"/>
    <n v="41652837"/>
    <s v="Self-Regist: End-User"/>
    <s v="04165283780797"/>
    <s v="(66) 0656698430"/>
    <s v="831193"/>
    <x v="2"/>
    <m/>
    <m/>
    <n v="0"/>
    <n v="62.588799999999999"/>
    <n v="1"/>
    <n v="0.17147616438356164"/>
    <x v="44"/>
    <n v="62.588799999999999"/>
    <n v="1"/>
  </r>
  <r>
    <x v="5299"/>
    <n v="41630566"/>
    <s v="Self-Regist: End-User"/>
    <s v="04163056690797"/>
    <s v="(66) 0971951415"/>
    <s v="831193"/>
    <x v="2"/>
    <m/>
    <m/>
    <n v="0"/>
    <n v="62.616799999999998"/>
    <n v="1"/>
    <n v="0.17155287671232877"/>
    <x v="44"/>
    <n v="62.616799999999998"/>
    <n v="1"/>
  </r>
  <r>
    <x v="5300"/>
    <n v="6781007"/>
    <s v="MINIMART"/>
    <s v="00678100760106"/>
    <s v="(66) 0828809715"/>
    <s v="831193"/>
    <x v="2"/>
    <m/>
    <m/>
    <n v="0"/>
    <n v="62.616799999999998"/>
    <n v="1"/>
    <n v="0.17155287671232877"/>
    <x v="44"/>
    <n v="62.616799999999998"/>
    <n v="1"/>
  </r>
  <r>
    <x v="3700"/>
    <n v="6795495"/>
    <s v="Self-Regist: End-User"/>
    <s v="00679549511797"/>
    <s v="(66) 0629572240"/>
    <s v="831193"/>
    <x v="2"/>
    <m/>
    <m/>
    <n v="0"/>
    <n v="62.616799999999998"/>
    <n v="1"/>
    <n v="0.17155287671232877"/>
    <x v="44"/>
    <n v="62.616799999999998"/>
    <n v="1"/>
  </r>
  <r>
    <x v="5301"/>
    <n v="50533129"/>
    <s v="NON-PROFESSIONAL USER"/>
    <s v="05053312940706"/>
    <s v="(66) 0816718156"/>
    <s v="831193"/>
    <x v="2"/>
    <m/>
    <m/>
    <n v="0"/>
    <n v="62.616799999999998"/>
    <n v="1"/>
    <n v="0.17155287671232877"/>
    <x v="44"/>
    <n v="62.616799999999998"/>
    <n v="1"/>
  </r>
  <r>
    <x v="5302"/>
    <n v="50538459"/>
    <s v="Self-Regist: End-User"/>
    <s v="05053845960797"/>
    <s v="(66) 0946095552"/>
    <s v="831193"/>
    <x v="2"/>
    <m/>
    <m/>
    <n v="0"/>
    <n v="62.616799999999998"/>
    <n v="1"/>
    <n v="0.17155287671232877"/>
    <x v="44"/>
    <n v="62.616799999999998"/>
    <n v="1"/>
  </r>
  <r>
    <x v="5303"/>
    <n v="6775249"/>
    <s v="Self-Regist: End-User"/>
    <s v="00677524900797"/>
    <s v="(66) 0954238437"/>
    <s v="831193"/>
    <x v="2"/>
    <m/>
    <m/>
    <n v="0"/>
    <n v="62.616799999999998"/>
    <n v="1"/>
    <n v="0.17155287671232877"/>
    <x v="44"/>
    <n v="62.616799999999998"/>
    <n v="1"/>
  </r>
  <r>
    <x v="5304"/>
    <n v="50529622"/>
    <s v="SMALL RETAIL SHOP/STALL"/>
    <s v="05052962261101"/>
    <s v="(66) 0856264518"/>
    <s v="831193"/>
    <x v="2"/>
    <m/>
    <m/>
    <n v="0"/>
    <n v="62.616799999999998"/>
    <n v="1"/>
    <n v="0.17155287671232877"/>
    <x v="44"/>
    <n v="62.616799999999998"/>
    <n v="1"/>
  </r>
  <r>
    <x v="4660"/>
    <n v="23823862"/>
    <s v="Self-Regist: End-User"/>
    <s v="02382386240797"/>
    <s v="(66) 0644236684"/>
    <s v="831193"/>
    <x v="2"/>
    <m/>
    <m/>
    <n v="0"/>
    <n v="62.616799999999998"/>
    <n v="1"/>
    <n v="0.17155287671232877"/>
    <x v="44"/>
    <n v="62.616799999999998"/>
    <n v="1"/>
  </r>
  <r>
    <x v="5305"/>
    <n v="6770366"/>
    <s v="NON-PROFESSIONAL USER"/>
    <s v="00677036670706"/>
    <s v="(66) 0612879160"/>
    <s v="831193"/>
    <x v="2"/>
    <m/>
    <m/>
    <n v="0"/>
    <n v="62.616799999999998"/>
    <n v="1"/>
    <n v="0.17155287671232877"/>
    <x v="44"/>
    <n v="62.616799999999998"/>
    <n v="1"/>
  </r>
  <r>
    <x v="5306"/>
    <n v="167008597"/>
    <s v="Self-Regist: End-User"/>
    <s v="16700859790797"/>
    <s v="(66) 0889917562"/>
    <s v="831193"/>
    <x v="2"/>
    <m/>
    <m/>
    <n v="0"/>
    <n v="62.616799999999998"/>
    <n v="1"/>
    <n v="0.17155287671232877"/>
    <x v="44"/>
    <n v="62.616799999999998"/>
    <n v="1"/>
  </r>
  <r>
    <x v="5307"/>
    <n v="18863797"/>
    <s v="NON-PROFESSIONAL USER"/>
    <s v="01886379710706"/>
    <s v="(66) 0634691969"/>
    <s v="831193"/>
    <x v="2"/>
    <m/>
    <m/>
    <n v="0"/>
    <n v="62.616799999999998"/>
    <n v="1"/>
    <n v="0.17155287671232877"/>
    <x v="44"/>
    <n v="62.616799999999998"/>
    <n v="1"/>
  </r>
  <r>
    <x v="5308"/>
    <n v="6775979"/>
    <s v="NON-PROFESSIONAL USER"/>
    <s v="00677597930706"/>
    <s v="(66) 0832035060"/>
    <s v="831193"/>
    <x v="2"/>
    <m/>
    <m/>
    <n v="0"/>
    <n v="62.616799999999998"/>
    <n v="1"/>
    <n v="0.17155287671232877"/>
    <x v="44"/>
    <n v="62.616799999999998"/>
    <n v="1"/>
  </r>
  <r>
    <x v="5309"/>
    <n v="50530509"/>
    <s v="NON-PROFESSIONAL USER"/>
    <s v="05053050990706"/>
    <s v="(66) 0821871985"/>
    <s v="831193"/>
    <x v="2"/>
    <m/>
    <m/>
    <n v="0"/>
    <n v="62.616799999999998"/>
    <n v="1"/>
    <n v="0.17155287671232877"/>
    <x v="44"/>
    <n v="62.616799999999998"/>
    <n v="1"/>
  </r>
  <r>
    <x v="5310"/>
    <n v="87054663"/>
    <s v="Self-Regist: End-User"/>
    <s v="08705466330797"/>
    <s v="(66) 0932813715"/>
    <s v="831193"/>
    <x v="2"/>
    <m/>
    <m/>
    <n v="0"/>
    <n v="62.616799999999998"/>
    <n v="1"/>
    <n v="0.17155287671232877"/>
    <x v="44"/>
    <n v="62.616799999999998"/>
    <n v="1"/>
  </r>
  <r>
    <x v="5311"/>
    <n v="41056456"/>
    <s v="OTHER NON-FOOD SHOP"/>
    <s v="4105645660230"/>
    <s v="(66) 0869170220"/>
    <s v="831193"/>
    <x v="2"/>
    <m/>
    <m/>
    <n v="0"/>
    <n v="62.616799999999998"/>
    <n v="1"/>
    <n v="0.17155287671232877"/>
    <x v="44"/>
    <n v="62.616799999999998"/>
    <n v="1"/>
  </r>
  <r>
    <x v="5312"/>
    <n v="6801799"/>
    <s v="Self-Regist: End-User"/>
    <s v="00680179920797"/>
    <s v="(66) 0816387169"/>
    <s v="831193"/>
    <x v="2"/>
    <n v="64.486000000000004"/>
    <n v="1"/>
    <n v="0.17667397260273973"/>
    <n v="127.1028"/>
    <n v="2"/>
    <n v="0.34822684931506848"/>
    <x v="43"/>
    <n v="62.616799999999998"/>
    <n v="1"/>
  </r>
  <r>
    <x v="5313"/>
    <n v="41648681"/>
    <s v="THAI FOOD"/>
    <s v="04164868170306"/>
    <s v="(66) 0855010430"/>
    <s v="831193"/>
    <x v="2"/>
    <m/>
    <m/>
    <n v="0"/>
    <n v="62.616799999999998"/>
    <n v="1"/>
    <n v="0.17155287671232877"/>
    <x v="44"/>
    <n v="62.616799999999998"/>
    <n v="1"/>
  </r>
  <r>
    <x v="5314"/>
    <n v="6150453"/>
    <s v="SMALL RETAIL SHOP/STALL"/>
    <s v="0615045351101"/>
    <s v="(66) 0861845870"/>
    <s v="831193"/>
    <x v="2"/>
    <m/>
    <m/>
    <n v="0"/>
    <n v="62.616799999999998"/>
    <n v="1"/>
    <n v="0.17155287671232877"/>
    <x v="44"/>
    <n v="62.616799999999998"/>
    <n v="1"/>
  </r>
  <r>
    <x v="5315"/>
    <n v="6767560"/>
    <s v="Self-Regist: End-User"/>
    <s v="00676756010797"/>
    <s v="(66) 0875759191"/>
    <s v="831193"/>
    <x v="2"/>
    <m/>
    <m/>
    <n v="0"/>
    <n v="62.616799999999998"/>
    <n v="1"/>
    <n v="0.17155287671232877"/>
    <x v="44"/>
    <n v="62.616799999999998"/>
    <n v="1"/>
  </r>
  <r>
    <x v="5316"/>
    <n v="6171075"/>
    <s v="NON-PROFESSIONAL USER"/>
    <s v="0617107560706"/>
    <s v="(66) 0882681682"/>
    <s v="831193"/>
    <x v="2"/>
    <m/>
    <m/>
    <n v="0"/>
    <n v="62.616799999999998"/>
    <n v="1"/>
    <n v="0.17155287671232877"/>
    <x v="44"/>
    <n v="62.616799999999998"/>
    <n v="1"/>
  </r>
  <r>
    <x v="5317"/>
    <n v="6803415"/>
    <s v="Self-Regist: End-User"/>
    <s v="00680341511797"/>
    <s v="(66) 0939456628"/>
    <s v="831193"/>
    <x v="2"/>
    <m/>
    <m/>
    <n v="0"/>
    <n v="62.616799999999998"/>
    <n v="1"/>
    <n v="0.17155287671232877"/>
    <x v="44"/>
    <n v="62.616799999999998"/>
    <n v="1"/>
  </r>
  <r>
    <x v="5318"/>
    <n v="82040796"/>
    <s v="NON-PROFESSIONAL USER"/>
    <s v="08204079621706"/>
    <s v="(66) 0870457555"/>
    <s v="831193"/>
    <x v="2"/>
    <m/>
    <m/>
    <n v="0"/>
    <n v="62.616799999999998"/>
    <n v="1"/>
    <n v="0.17155287671232877"/>
    <x v="44"/>
    <n v="62.616799999999998"/>
    <n v="1"/>
  </r>
  <r>
    <x v="5319"/>
    <n v="41649289"/>
    <s v="Self-Regist: End-User"/>
    <s v="04164928960797"/>
    <s v="(66) 0830299051"/>
    <s v="831193"/>
    <x v="2"/>
    <m/>
    <m/>
    <n v="0"/>
    <n v="62.616799999999998"/>
    <n v="1"/>
    <n v="0.17155287671232877"/>
    <x v="44"/>
    <n v="62.616799999999998"/>
    <n v="1"/>
  </r>
  <r>
    <x v="5320"/>
    <n v="34547998"/>
    <s v="NON-PROFESSIONAL USER"/>
    <s v="03454799860706"/>
    <s v="(66) 0956892066"/>
    <s v="831193"/>
    <x v="2"/>
    <m/>
    <m/>
    <n v="0"/>
    <n v="62.616799999999998"/>
    <n v="1"/>
    <n v="0.17155287671232877"/>
    <x v="44"/>
    <n v="62.616799999999998"/>
    <n v="1"/>
  </r>
  <r>
    <x v="5321"/>
    <n v="41649915"/>
    <s v="THAI FOOD"/>
    <s v="04164991531306"/>
    <s v="(66) 0819525871"/>
    <s v="831193"/>
    <x v="2"/>
    <m/>
    <m/>
    <n v="0"/>
    <n v="62.616799999999998"/>
    <n v="1"/>
    <n v="0.17155287671232877"/>
    <x v="44"/>
    <n v="62.616799999999998"/>
    <n v="1"/>
  </r>
  <r>
    <x v="5322"/>
    <n v="6801882"/>
    <s v="Self-Regist: End-User"/>
    <s v="00680188240797"/>
    <s v="(66) 0979747769"/>
    <s v="831193"/>
    <x v="2"/>
    <m/>
    <m/>
    <n v="0"/>
    <n v="62.616799999999998"/>
    <n v="1"/>
    <n v="0.17155287671232877"/>
    <x v="44"/>
    <n v="62.616799999999998"/>
    <n v="1"/>
  </r>
  <r>
    <x v="5323"/>
    <n v="50536973"/>
    <s v="Self-Regist: End-User"/>
    <s v="05053697390797"/>
    <s v="(66) 0918597602"/>
    <s v="831193"/>
    <x v="2"/>
    <m/>
    <m/>
    <n v="0"/>
    <n v="62.616799999999998"/>
    <n v="1"/>
    <n v="0.17155287671232877"/>
    <x v="44"/>
    <n v="62.616799999999998"/>
    <n v="1"/>
  </r>
  <r>
    <x v="5324"/>
    <n v="6808162"/>
    <s v="Self-Regist: End-User"/>
    <s v="00680816230797"/>
    <s v="(66) 0954679203"/>
    <s v="831193"/>
    <x v="2"/>
    <m/>
    <m/>
    <n v="0"/>
    <n v="62.616799999999998"/>
    <n v="1"/>
    <n v="0.17155287671232877"/>
    <x v="44"/>
    <n v="62.616799999999998"/>
    <n v="1"/>
  </r>
  <r>
    <x v="5325"/>
    <n v="6127740"/>
    <s v="PUB/BAR/KARAOKE"/>
    <s v="0612774061305"/>
    <s v="(66) 0861927776"/>
    <s v="831193"/>
    <x v="2"/>
    <n v="508.41129999999998"/>
    <n v="8"/>
    <n v="1.3929076712328767"/>
    <n v="571.02809999999999"/>
    <n v="9"/>
    <n v="1.5644605479452054"/>
    <x v="34"/>
    <n v="62.616800000000012"/>
    <n v="1"/>
  </r>
  <r>
    <x v="3259"/>
    <n v="6732368"/>
    <s v="OTHER FOOD KIOSK"/>
    <s v="00673236880331"/>
    <s v="(66) 0866716136"/>
    <s v="821820"/>
    <x v="1"/>
    <m/>
    <m/>
    <n v="0"/>
    <n v="64.476600000000005"/>
    <n v="1"/>
    <n v="0.17664821917808221"/>
    <x v="44"/>
    <n v="64.476600000000005"/>
    <n v="1"/>
  </r>
  <r>
    <x v="5326"/>
    <n v="34561397"/>
    <s v="COFFEE/DRINKS/SNACK/BAKERY SHOP"/>
    <s v="03456139760322"/>
    <s v="(66) 0904672756"/>
    <s v="831193"/>
    <x v="2"/>
    <n v="128.97200000000001"/>
    <n v="2"/>
    <n v="0.35334794520547946"/>
    <n v="193.4579"/>
    <n v="3"/>
    <n v="0.53002164383561645"/>
    <x v="40"/>
    <n v="64.485899999999987"/>
    <n v="1"/>
  </r>
  <r>
    <x v="5327"/>
    <n v="41007404"/>
    <s v="SCHOOL/COLLEGE"/>
    <s v="4100740460509"/>
    <s v="(66) 0813871665"/>
    <s v="821820"/>
    <x v="1"/>
    <m/>
    <m/>
    <n v="0"/>
    <n v="64.486000000000004"/>
    <n v="1"/>
    <n v="0.17667397260273973"/>
    <x v="44"/>
    <n v="64.486000000000004"/>
    <n v="1"/>
  </r>
  <r>
    <x v="5328"/>
    <n v="34548030"/>
    <s v="COFFEE/DRINKS/SNACK/BAKERY SHOP"/>
    <s v="03454803070322"/>
    <s v="(66) 0899554546"/>
    <s v="831193"/>
    <x v="2"/>
    <m/>
    <m/>
    <n v="0"/>
    <n v="64.486000000000004"/>
    <n v="1"/>
    <n v="0.17667397260273973"/>
    <x v="44"/>
    <n v="64.486000000000004"/>
    <n v="1"/>
  </r>
  <r>
    <x v="5329"/>
    <n v="1750984"/>
    <s v="NON-PROFESSIONAL USER"/>
    <s v="00175098420706"/>
    <s v="(66) 0948945028"/>
    <s v="831193"/>
    <x v="2"/>
    <m/>
    <m/>
    <n v="0"/>
    <n v="64.486000000000004"/>
    <n v="1"/>
    <n v="0.17667397260273973"/>
    <x v="44"/>
    <n v="64.486000000000004"/>
    <n v="1"/>
  </r>
  <r>
    <x v="5330"/>
    <n v="6773539"/>
    <s v="Self-Regist: End-User"/>
    <s v="00677353911797"/>
    <s v="(66) 0620255282"/>
    <s v="831193"/>
    <x v="2"/>
    <m/>
    <m/>
    <n v="0"/>
    <n v="64.486000000000004"/>
    <n v="1"/>
    <n v="0.17667397260273973"/>
    <x v="44"/>
    <n v="64.486000000000004"/>
    <n v="1"/>
  </r>
  <r>
    <x v="937"/>
    <n v="6745808"/>
    <s v="Self-Regist: End-User"/>
    <s v="00674580810797"/>
    <s v="(66) 0956819009"/>
    <s v="831193"/>
    <x v="2"/>
    <m/>
    <m/>
    <n v="0"/>
    <n v="64.486000000000004"/>
    <n v="1"/>
    <n v="0.17667397260273973"/>
    <x v="44"/>
    <n v="64.486000000000004"/>
    <n v="1"/>
  </r>
  <r>
    <x v="5331"/>
    <n v="50541440"/>
    <s v="Self-Regist: End-User"/>
    <s v="05054144060797"/>
    <s v="(66) 0636062374"/>
    <s v="831193"/>
    <x v="2"/>
    <m/>
    <m/>
    <n v="0"/>
    <n v="64.486000000000004"/>
    <n v="1"/>
    <n v="0.17667397260273973"/>
    <x v="44"/>
    <n v="64.486000000000004"/>
    <n v="1"/>
  </r>
  <r>
    <x v="5332"/>
    <n v="6788627"/>
    <s v="NON-PROFESSIONAL USER"/>
    <s v="00678862790706"/>
    <s v="(66) 0949312975"/>
    <s v="831193"/>
    <x v="2"/>
    <m/>
    <m/>
    <n v="0"/>
    <n v="64.486000000000004"/>
    <n v="1"/>
    <n v="0.17667397260273973"/>
    <x v="44"/>
    <n v="64.486000000000004"/>
    <n v="1"/>
  </r>
  <r>
    <x v="5333"/>
    <n v="41632300"/>
    <s v="THAI FOOD"/>
    <s v="04163230020306"/>
    <s v="(66) 0631133895"/>
    <s v="831193"/>
    <x v="2"/>
    <m/>
    <m/>
    <n v="0"/>
    <n v="64.486000000000004"/>
    <n v="1"/>
    <n v="0.17667397260273973"/>
    <x v="44"/>
    <n v="64.486000000000004"/>
    <n v="1"/>
  </r>
  <r>
    <x v="5334"/>
    <n v="21926314"/>
    <s v="Self-Regist: End-User"/>
    <s v="02192631460797"/>
    <s v="(66) 0928985859"/>
    <s v="821820"/>
    <x v="1"/>
    <m/>
    <m/>
    <n v="0"/>
    <n v="64.486000000000004"/>
    <n v="1"/>
    <n v="0.17667397260273973"/>
    <x v="44"/>
    <n v="64.486000000000004"/>
    <n v="1"/>
  </r>
  <r>
    <x v="5335"/>
    <n v="6791325"/>
    <s v="COFFEE/DRINKS/SNACK/BAKERY SHOP"/>
    <s v="00679132580322"/>
    <s v="(66) 0936326964"/>
    <s v="896160"/>
    <x v="4"/>
    <m/>
    <m/>
    <n v="0"/>
    <n v="64.486000000000004"/>
    <n v="1"/>
    <n v="0.17667397260273973"/>
    <x v="44"/>
    <n v="64.486000000000004"/>
    <n v="1"/>
  </r>
  <r>
    <x v="66"/>
    <n v="6787383"/>
    <s v="JAPANESE FOOD"/>
    <s v="00678738300310"/>
    <s v="(66) 0960353520"/>
    <s v="896160"/>
    <x v="4"/>
    <m/>
    <m/>
    <n v="0"/>
    <n v="64.486000000000004"/>
    <n v="1"/>
    <n v="0.17667397260273973"/>
    <x v="44"/>
    <n v="64.486000000000004"/>
    <n v="1"/>
  </r>
  <r>
    <x v="5336"/>
    <n v="41630170"/>
    <s v="PUB/BAR/KARAOKE"/>
    <s v="04163017080305"/>
    <s v="(66) 0959631961"/>
    <s v="821820"/>
    <x v="1"/>
    <m/>
    <m/>
    <n v="0"/>
    <n v="64.486000000000004"/>
    <n v="1"/>
    <n v="0.17667397260273973"/>
    <x v="44"/>
    <n v="64.486000000000004"/>
    <n v="1"/>
  </r>
  <r>
    <x v="5337"/>
    <n v="6780318"/>
    <s v="THAI FOOD"/>
    <s v="00678031800306"/>
    <s v="(66) 0951488823"/>
    <s v="831193"/>
    <x v="2"/>
    <m/>
    <m/>
    <n v="0"/>
    <n v="64.486000000000004"/>
    <n v="1"/>
    <n v="0.17667397260273973"/>
    <x v="44"/>
    <n v="64.486000000000004"/>
    <n v="1"/>
  </r>
  <r>
    <x v="5338"/>
    <n v="6799815"/>
    <s v="Self-Regist: End-User"/>
    <s v="00679981500797"/>
    <s v="(66) 0824317097"/>
    <s v="831193"/>
    <x v="2"/>
    <m/>
    <m/>
    <n v="0"/>
    <n v="64.486000000000004"/>
    <n v="1"/>
    <n v="0.17667397260273973"/>
    <x v="44"/>
    <n v="64.486000000000004"/>
    <n v="1"/>
  </r>
  <r>
    <x v="3680"/>
    <n v="6771714"/>
    <s v="NON-PROFESSIONAL USER"/>
    <s v="00677171470706"/>
    <s v="(66) 0820495306"/>
    <s v="831193"/>
    <x v="2"/>
    <m/>
    <m/>
    <n v="0"/>
    <n v="64.486000000000004"/>
    <n v="1"/>
    <n v="0.17667397260273973"/>
    <x v="44"/>
    <n v="64.486000000000004"/>
    <n v="1"/>
  </r>
  <r>
    <x v="5339"/>
    <n v="6812195"/>
    <s v="Self-Regist: End-User"/>
    <s v="00681219560797"/>
    <s v="(66) 0944865778"/>
    <s v="896160"/>
    <x v="4"/>
    <m/>
    <m/>
    <n v="0"/>
    <n v="64.486000000000004"/>
    <n v="1"/>
    <n v="0.17667397260273973"/>
    <x v="44"/>
    <n v="64.486000000000004"/>
    <n v="1"/>
  </r>
  <r>
    <x v="5340"/>
    <n v="6765762"/>
    <s v="THAI FOOD"/>
    <s v="00676576250306"/>
    <s v="(66) 0619043535"/>
    <s v="831193"/>
    <x v="2"/>
    <m/>
    <m/>
    <n v="0"/>
    <n v="64.486000000000004"/>
    <n v="1"/>
    <n v="0.17667397260273973"/>
    <x v="44"/>
    <n v="64.486000000000004"/>
    <n v="1"/>
  </r>
  <r>
    <x v="5341"/>
    <n v="6801421"/>
    <s v="Self-Regist: End-User"/>
    <s v="00680142110797"/>
    <s v="(66) 0923387022"/>
    <s v="896160"/>
    <x v="4"/>
    <m/>
    <m/>
    <n v="0"/>
    <n v="64.486000000000004"/>
    <n v="1"/>
    <n v="0.17667397260273973"/>
    <x v="44"/>
    <n v="64.486000000000004"/>
    <n v="1"/>
  </r>
  <r>
    <x v="5342"/>
    <n v="53261506"/>
    <s v="NON-PROFESSIONAL USER"/>
    <s v="05326150680706"/>
    <s v="(66) 0983792204"/>
    <s v="831193"/>
    <x v="2"/>
    <m/>
    <m/>
    <n v="0"/>
    <n v="64.486000000000004"/>
    <n v="1"/>
    <n v="0.17667397260273973"/>
    <x v="44"/>
    <n v="64.486000000000004"/>
    <n v="1"/>
  </r>
  <r>
    <x v="5343"/>
    <n v="6797386"/>
    <s v="Self-Regist: End-User"/>
    <s v="00679738650797"/>
    <s v="(66) 0640066904"/>
    <s v="896160"/>
    <x v="4"/>
    <m/>
    <m/>
    <n v="0"/>
    <n v="64.486000000000004"/>
    <n v="1"/>
    <n v="0.17667397260273973"/>
    <x v="44"/>
    <n v="64.486000000000004"/>
    <n v="1"/>
  </r>
  <r>
    <x v="5344"/>
    <n v="41633414"/>
    <s v="NON-PROFESSIONAL USER"/>
    <s v="04163341470706"/>
    <s v="(66) 0987361570"/>
    <s v="831193"/>
    <x v="2"/>
    <m/>
    <m/>
    <n v="0"/>
    <n v="64.486000000000004"/>
    <n v="1"/>
    <n v="0.17667397260273973"/>
    <x v="44"/>
    <n v="64.486000000000004"/>
    <n v="1"/>
  </r>
  <r>
    <x v="5345"/>
    <n v="50516788"/>
    <s v="COFFEE/DRINKS/SNACK/BAKERY SHOP"/>
    <s v="05051678840322"/>
    <s v="(66) 0956900111"/>
    <s v="831193"/>
    <x v="2"/>
    <m/>
    <m/>
    <n v="0"/>
    <n v="64.486000000000004"/>
    <n v="1"/>
    <n v="0.17667397260273973"/>
    <x v="44"/>
    <n v="64.486000000000004"/>
    <n v="1"/>
  </r>
  <r>
    <x v="4336"/>
    <n v="6769197"/>
    <s v="NON-PROFESSIONAL USER"/>
    <s v="00676919740706"/>
    <s v="(66) 0827929533"/>
    <s v="896160"/>
    <x v="4"/>
    <m/>
    <m/>
    <n v="0"/>
    <n v="64.486000000000004"/>
    <n v="1"/>
    <n v="0.17667397260273973"/>
    <x v="44"/>
    <n v="64.486000000000004"/>
    <n v="1"/>
  </r>
  <r>
    <x v="5346"/>
    <n v="6782827"/>
    <s v="NON-PROFESSIONAL USER"/>
    <s v="00678282750706"/>
    <s v="(66) 0808722641"/>
    <s v="831193"/>
    <x v="2"/>
    <m/>
    <m/>
    <n v="0"/>
    <n v="64.486000000000004"/>
    <n v="1"/>
    <n v="0.17667397260273973"/>
    <x v="44"/>
    <n v="64.486000000000004"/>
    <n v="1"/>
  </r>
  <r>
    <x v="5347"/>
    <n v="50541785"/>
    <s v="Self-Regist: End-User"/>
    <s v="05054178580797"/>
    <s v="(66) 0982232283"/>
    <s v="831193"/>
    <x v="2"/>
    <m/>
    <m/>
    <n v="0"/>
    <n v="64.486000000000004"/>
    <n v="1"/>
    <n v="0.17667397260273973"/>
    <x v="44"/>
    <n v="64.486000000000004"/>
    <n v="1"/>
  </r>
  <r>
    <x v="5348"/>
    <n v="6165621"/>
    <s v="VARIETY FOOD SHOP"/>
    <s v="0616562111318"/>
    <s v="(66) 0871889995"/>
    <s v="831193"/>
    <x v="2"/>
    <m/>
    <m/>
    <n v="0"/>
    <n v="64.486000000000004"/>
    <n v="1"/>
    <n v="0.17667397260273973"/>
    <x v="44"/>
    <n v="64.486000000000004"/>
    <n v="1"/>
  </r>
  <r>
    <x v="5349"/>
    <n v="6807809"/>
    <s v="Self-Regist: End-User"/>
    <s v="00680780970797"/>
    <s v="(66) 0638766777"/>
    <s v="831193"/>
    <x v="2"/>
    <m/>
    <m/>
    <n v="0"/>
    <n v="64.486000000000004"/>
    <n v="1"/>
    <n v="0.17667397260273973"/>
    <x v="44"/>
    <n v="64.486000000000004"/>
    <n v="1"/>
  </r>
  <r>
    <x v="5078"/>
    <n v="6797752"/>
    <s v="Self-Regist: End-User"/>
    <s v="00679775210797"/>
    <s v="(66) 0891222468"/>
    <s v="821820"/>
    <x v="1"/>
    <m/>
    <m/>
    <n v="0"/>
    <n v="64.486000000000004"/>
    <n v="1"/>
    <n v="0.17667397260273973"/>
    <x v="44"/>
    <n v="64.486000000000004"/>
    <n v="1"/>
  </r>
  <r>
    <x v="5350"/>
    <n v="6805500"/>
    <s v="Self-Regist: End-User"/>
    <s v="00680550080797"/>
    <s v="(66) 0626701496"/>
    <s v="831193"/>
    <x v="2"/>
    <m/>
    <m/>
    <n v="0"/>
    <n v="64.486000000000004"/>
    <n v="1"/>
    <n v="0.17667397260273973"/>
    <x v="44"/>
    <n v="64.486000000000004"/>
    <n v="1"/>
  </r>
  <r>
    <x v="5351"/>
    <n v="6811017"/>
    <s v="Self-Regist: End-User"/>
    <s v="00681101720797"/>
    <s v="(66) 0811117720"/>
    <s v="831193"/>
    <x v="2"/>
    <m/>
    <m/>
    <n v="0"/>
    <n v="64.486000000000004"/>
    <n v="1"/>
    <n v="0.17667397260273973"/>
    <x v="44"/>
    <n v="64.486000000000004"/>
    <n v="1"/>
  </r>
  <r>
    <x v="5352"/>
    <n v="6804086"/>
    <s v="Self-Regist: End-User"/>
    <s v="00680408650797"/>
    <s v="(66) 0994441413"/>
    <s v="831193"/>
    <x v="2"/>
    <m/>
    <m/>
    <n v="0"/>
    <n v="64.486000000000004"/>
    <n v="1"/>
    <n v="0.17667397260273973"/>
    <x v="44"/>
    <n v="64.486000000000004"/>
    <n v="1"/>
  </r>
  <r>
    <x v="5353"/>
    <n v="6768245"/>
    <s v="NON-PROFESSIONAL USER"/>
    <s v="00676824511706"/>
    <s v="(66) 0650600022"/>
    <s v="821820"/>
    <x v="1"/>
    <n v="64.486000000000004"/>
    <n v="1"/>
    <n v="0.17667397260273973"/>
    <n v="128.97200000000001"/>
    <n v="2"/>
    <n v="0.35334794520547946"/>
    <x v="43"/>
    <n v="64.486000000000004"/>
    <n v="1"/>
  </r>
  <r>
    <x v="5354"/>
    <n v="6799352"/>
    <s v="Self-Regist: End-User"/>
    <s v="00679935240797"/>
    <s v="(66) 0925678469"/>
    <s v="831193"/>
    <x v="2"/>
    <m/>
    <m/>
    <n v="0"/>
    <n v="64.486000000000004"/>
    <n v="1"/>
    <n v="0.17667397260273973"/>
    <x v="44"/>
    <n v="64.486000000000004"/>
    <n v="1"/>
  </r>
  <r>
    <x v="1419"/>
    <n v="6796493"/>
    <s v="Self-Regist: End-User"/>
    <s v="00679649311797"/>
    <s v="(66) 0944545400"/>
    <s v="896160"/>
    <x v="4"/>
    <m/>
    <m/>
    <n v="0"/>
    <n v="64.486000000000004"/>
    <n v="1"/>
    <n v="0.17667397260273973"/>
    <x v="44"/>
    <n v="64.486000000000004"/>
    <n v="1"/>
  </r>
  <r>
    <x v="5355"/>
    <n v="6724878"/>
    <s v="THAI FOOD"/>
    <s v="00672487890306"/>
    <s v="(66) 0994465346"/>
    <s v="831193"/>
    <x v="2"/>
    <m/>
    <m/>
    <n v="0"/>
    <n v="64.486000000000004"/>
    <n v="1"/>
    <n v="0.17667397260273973"/>
    <x v="44"/>
    <n v="64.486000000000004"/>
    <n v="1"/>
  </r>
  <r>
    <x v="5356"/>
    <n v="6789069"/>
    <s v="Self-Regist: End-User"/>
    <s v="00678906970797"/>
    <s v="(66) 0896416415"/>
    <s v="831193"/>
    <x v="2"/>
    <m/>
    <m/>
    <n v="0"/>
    <n v="64.486000000000004"/>
    <n v="1"/>
    <n v="0.17667397260273973"/>
    <x v="44"/>
    <n v="64.486000000000004"/>
    <n v="1"/>
  </r>
  <r>
    <x v="5357"/>
    <n v="6809459"/>
    <s v="Self-Regist: End-User"/>
    <s v="00680945980797"/>
    <s v="(66) 0924976672"/>
    <s v="831193"/>
    <x v="2"/>
    <m/>
    <m/>
    <n v="0"/>
    <n v="64.486000000000004"/>
    <n v="1"/>
    <n v="0.17667397260273973"/>
    <x v="44"/>
    <n v="64.486000000000004"/>
    <n v="1"/>
  </r>
  <r>
    <x v="5358"/>
    <n v="6170977"/>
    <s v="HOTEL &amp; RESORT ( C )"/>
    <s v="0617097770302"/>
    <s v="(66) 0897593172"/>
    <s v="821820"/>
    <x v="1"/>
    <m/>
    <m/>
    <n v="0"/>
    <n v="64.486000000000004"/>
    <n v="1"/>
    <n v="0.17667397260273973"/>
    <x v="44"/>
    <n v="64.486000000000004"/>
    <n v="1"/>
  </r>
  <r>
    <x v="5359"/>
    <n v="6777600"/>
    <s v="NON-PROFESSIONAL USER"/>
    <s v="00677760000706"/>
    <s v="(66) 0828328206"/>
    <s v="831193"/>
    <x v="2"/>
    <m/>
    <m/>
    <n v="0"/>
    <n v="64.486000000000004"/>
    <n v="1"/>
    <n v="0.17667397260273973"/>
    <x v="44"/>
    <n v="64.486000000000004"/>
    <n v="1"/>
  </r>
  <r>
    <x v="5360"/>
    <n v="6102863"/>
    <s v="NOODLE FOOD KIOSK"/>
    <s v="0610286361320"/>
    <s v="(66) 0931955392"/>
    <s v="831193"/>
    <x v="2"/>
    <m/>
    <m/>
    <n v="0"/>
    <n v="64.486000000000004"/>
    <n v="1"/>
    <n v="0.17667397260273973"/>
    <x v="44"/>
    <n v="64.486000000000004"/>
    <n v="1"/>
  </r>
  <r>
    <x v="5361"/>
    <n v="34567486"/>
    <s v="Self-Regist: End-User"/>
    <s v="03456748670797"/>
    <s v="(66) 0813323200"/>
    <s v="821820"/>
    <x v="1"/>
    <m/>
    <m/>
    <n v="0"/>
    <n v="64.486000000000004"/>
    <n v="1"/>
    <n v="0.17667397260273973"/>
    <x v="44"/>
    <n v="64.486000000000004"/>
    <n v="1"/>
  </r>
  <r>
    <x v="5362"/>
    <n v="6788561"/>
    <s v="Self-Regist: End-User"/>
    <s v="00678856120797"/>
    <s v="(66) 0903275253"/>
    <s v="821820"/>
    <x v="1"/>
    <m/>
    <m/>
    <n v="0"/>
    <n v="64.486000000000004"/>
    <n v="1"/>
    <n v="0.17667397260273973"/>
    <x v="44"/>
    <n v="64.486000000000004"/>
    <n v="1"/>
  </r>
  <r>
    <x v="5363"/>
    <n v="41645945"/>
    <s v="NON-PROFESSIONAL USER"/>
    <s v="04164594500706"/>
    <s v="(66) 0931026906"/>
    <s v="831193"/>
    <x v="2"/>
    <m/>
    <m/>
    <n v="0"/>
    <n v="64.486000000000004"/>
    <n v="1"/>
    <n v="0.17667397260273973"/>
    <x v="44"/>
    <n v="64.486000000000004"/>
    <n v="1"/>
  </r>
  <r>
    <x v="5364"/>
    <n v="6731062"/>
    <s v="HOTEL &amp; RESORT ( C )"/>
    <s v="00673106220302"/>
    <s v="(66) 0910761327"/>
    <s v="821820"/>
    <x v="1"/>
    <m/>
    <m/>
    <n v="0"/>
    <n v="64.486000000000004"/>
    <n v="1"/>
    <n v="0.17667397260273973"/>
    <x v="44"/>
    <n v="64.486000000000004"/>
    <n v="1"/>
  </r>
  <r>
    <x v="165"/>
    <n v="6775968"/>
    <s v="COFFEE/DRINKS/SNACK/BAKERY SHOP"/>
    <s v="00677596870322"/>
    <s v="(66) 0956928469"/>
    <s v="821820"/>
    <x v="1"/>
    <m/>
    <m/>
    <n v="0"/>
    <n v="64.486000000000004"/>
    <n v="1"/>
    <n v="0.17667397260273973"/>
    <x v="44"/>
    <n v="64.486000000000004"/>
    <n v="1"/>
  </r>
  <r>
    <x v="5365"/>
    <n v="73051584"/>
    <s v="Self-Regist: End-User"/>
    <s v="07305158421797"/>
    <s v="(66) 0950292623"/>
    <s v="831193"/>
    <x v="2"/>
    <m/>
    <m/>
    <n v="0"/>
    <n v="64.486000000000004"/>
    <n v="1"/>
    <n v="0.17667397260273973"/>
    <x v="44"/>
    <n v="64.486000000000004"/>
    <n v="1"/>
  </r>
  <r>
    <x v="5366"/>
    <n v="6807982"/>
    <s v="Self-Regist: End-User"/>
    <s v="00680798210797"/>
    <s v="(66) 0620877130"/>
    <s v="831193"/>
    <x v="2"/>
    <m/>
    <m/>
    <n v="0"/>
    <n v="64.486000000000004"/>
    <n v="1"/>
    <n v="0.17667397260273973"/>
    <x v="44"/>
    <n v="64.486000000000004"/>
    <n v="1"/>
  </r>
  <r>
    <x v="5367"/>
    <n v="67051630"/>
    <s v="MYANMAR - HORECA"/>
    <s v="06705163010342"/>
    <s v="(66) 0611103050"/>
    <s v="831193"/>
    <x v="2"/>
    <m/>
    <m/>
    <n v="0"/>
    <n v="64.486000000000004"/>
    <n v="1"/>
    <n v="0.17667397260273973"/>
    <x v="44"/>
    <n v="64.486000000000004"/>
    <n v="1"/>
  </r>
  <r>
    <x v="5368"/>
    <n v="6778839"/>
    <s v="NON-PROFESSIONAL USER"/>
    <s v="00677883900706"/>
    <s v="(66) 0918530605"/>
    <s v="831193"/>
    <x v="2"/>
    <m/>
    <m/>
    <n v="0"/>
    <n v="64.486000000000004"/>
    <n v="1"/>
    <n v="0.17667397260273973"/>
    <x v="44"/>
    <n v="64.486000000000004"/>
    <n v="1"/>
  </r>
  <r>
    <x v="4458"/>
    <n v="6776177"/>
    <s v="NON-PROFESSIONAL USER"/>
    <s v="00677617770706"/>
    <s v="(66) 0611012014"/>
    <s v="831193"/>
    <x v="2"/>
    <m/>
    <m/>
    <n v="0"/>
    <n v="64.486000000000004"/>
    <n v="1"/>
    <n v="0.17667397260273973"/>
    <x v="44"/>
    <n v="64.486000000000004"/>
    <n v="1"/>
  </r>
  <r>
    <x v="5369"/>
    <n v="6787727"/>
    <s v="NON-PROFESSIONAL USER"/>
    <s v="00678772780706"/>
    <s v="(66) 0621252745"/>
    <s v="821820"/>
    <x v="1"/>
    <m/>
    <m/>
    <n v="0"/>
    <n v="64.486000000000004"/>
    <n v="1"/>
    <n v="0.17667397260273973"/>
    <x v="44"/>
    <n v="64.486000000000004"/>
    <n v="1"/>
  </r>
  <r>
    <x v="5370"/>
    <n v="41648208"/>
    <s v="Self-Regist: End-User"/>
    <s v="04164820890797"/>
    <s v="(66) 0979539919"/>
    <s v="821820"/>
    <x v="1"/>
    <m/>
    <m/>
    <n v="0"/>
    <n v="64.486000000000004"/>
    <n v="1"/>
    <n v="0.17667397260273973"/>
    <x v="44"/>
    <n v="64.486000000000004"/>
    <n v="1"/>
  </r>
  <r>
    <x v="5371"/>
    <n v="50542669"/>
    <s v="Self-Regist: End-User"/>
    <s v="05054266920797"/>
    <s v="(66) 0971322929"/>
    <s v="831193"/>
    <x v="2"/>
    <m/>
    <m/>
    <n v="0"/>
    <n v="64.486000000000004"/>
    <n v="1"/>
    <n v="0.17667397260273973"/>
    <x v="44"/>
    <n v="64.486000000000004"/>
    <n v="1"/>
  </r>
  <r>
    <x v="5372"/>
    <n v="6807985"/>
    <s v="Self-Regist: End-User"/>
    <s v="00680798511797"/>
    <s v="(66) 0821416192"/>
    <s v="831193"/>
    <x v="2"/>
    <m/>
    <m/>
    <n v="0"/>
    <n v="64.486000000000004"/>
    <n v="1"/>
    <n v="0.17667397260273973"/>
    <x v="44"/>
    <n v="64.486000000000004"/>
    <n v="1"/>
  </r>
  <r>
    <x v="5373"/>
    <n v="41623199"/>
    <s v="Self-Regist: End-User"/>
    <s v="04162319911797"/>
    <s v="0622979562"/>
    <s v="831193"/>
    <x v="2"/>
    <m/>
    <m/>
    <n v="0"/>
    <n v="64.486000000000004"/>
    <n v="1"/>
    <n v="0.17667397260273973"/>
    <x v="44"/>
    <n v="64.486000000000004"/>
    <n v="1"/>
  </r>
  <r>
    <x v="5374"/>
    <n v="41621704"/>
    <s v="Self-Regist: End-User"/>
    <s v="04162170411797"/>
    <s v="(66) 0952692894"/>
    <s v="821820"/>
    <x v="1"/>
    <m/>
    <m/>
    <n v="0"/>
    <n v="64.486000000000004"/>
    <n v="1"/>
    <n v="0.17667397260273973"/>
    <x v="44"/>
    <n v="64.486000000000004"/>
    <n v="1"/>
  </r>
  <r>
    <x v="5375"/>
    <n v="6761005"/>
    <s v="Self-Regist: End-User"/>
    <s v="00676100580797"/>
    <s v="(66) 0944340037"/>
    <s v="821820"/>
    <x v="1"/>
    <m/>
    <m/>
    <n v="0"/>
    <n v="64.486000000000004"/>
    <n v="1"/>
    <n v="0.17667397260273973"/>
    <x v="44"/>
    <n v="64.486000000000004"/>
    <n v="1"/>
  </r>
  <r>
    <x v="5375"/>
    <n v="6761005"/>
    <s v="Self-Regist: End-User"/>
    <s v="00676100580797"/>
    <s v="(66) 0944340037"/>
    <s v="831193"/>
    <x v="2"/>
    <m/>
    <m/>
    <n v="0"/>
    <n v="64.486000000000004"/>
    <n v="1"/>
    <n v="0.17667397260273973"/>
    <x v="44"/>
    <n v="64.486000000000004"/>
    <n v="1"/>
  </r>
  <r>
    <x v="5376"/>
    <n v="6781666"/>
    <s v="SMALL RETAIL SHOP/STALL"/>
    <s v="00678166620101"/>
    <s v="(66) 0614674439"/>
    <s v="831193"/>
    <x v="2"/>
    <m/>
    <m/>
    <n v="0"/>
    <n v="64.486000000000004"/>
    <n v="1"/>
    <n v="0.17667397260273973"/>
    <x v="44"/>
    <n v="64.486000000000004"/>
    <n v="1"/>
  </r>
  <r>
    <x v="5377"/>
    <n v="41629460"/>
    <s v="NOODLE FOOD SHOP"/>
    <s v="04162946000319"/>
    <s v="(66) 0958794926"/>
    <s v="831193"/>
    <x v="2"/>
    <m/>
    <m/>
    <n v="0"/>
    <n v="64.486000000000004"/>
    <n v="1"/>
    <n v="0.17667397260273973"/>
    <x v="44"/>
    <n v="64.486000000000004"/>
    <n v="1"/>
  </r>
  <r>
    <x v="4590"/>
    <n v="6804826"/>
    <s v="Self-Regist: End-User"/>
    <s v="00680482611797"/>
    <s v="(66) 0612696973"/>
    <s v="896160"/>
    <x v="4"/>
    <m/>
    <m/>
    <n v="0"/>
    <n v="64.486000000000004"/>
    <n v="1"/>
    <n v="0.17667397260273973"/>
    <x v="44"/>
    <n v="64.486000000000004"/>
    <n v="1"/>
  </r>
  <r>
    <x v="5378"/>
    <n v="50541183"/>
    <s v="Self-Regist: End-User"/>
    <s v="05054118350797"/>
    <s v="(66) 0882589650"/>
    <s v="821820"/>
    <x v="1"/>
    <m/>
    <m/>
    <n v="0"/>
    <n v="64.486000000000004"/>
    <n v="1"/>
    <n v="0.17667397260273973"/>
    <x v="44"/>
    <n v="64.486000000000004"/>
    <n v="1"/>
  </r>
  <r>
    <x v="5379"/>
    <n v="6811744"/>
    <s v="Self-Regist: End-User"/>
    <s v="00681174470797"/>
    <s v="(66) 0626091024"/>
    <s v="831193"/>
    <x v="2"/>
    <m/>
    <m/>
    <n v="0"/>
    <n v="64.486000000000004"/>
    <n v="1"/>
    <n v="0.17667397260273973"/>
    <x v="44"/>
    <n v="64.486000000000004"/>
    <n v="1"/>
  </r>
  <r>
    <x v="5380"/>
    <n v="6755591"/>
    <s v="Self-Regist: End-User"/>
    <s v="00675559180797"/>
    <s v="(66) 0875682407"/>
    <s v="831193"/>
    <x v="2"/>
    <m/>
    <m/>
    <n v="0"/>
    <n v="64.486000000000004"/>
    <n v="1"/>
    <n v="0.17667397260273973"/>
    <x v="44"/>
    <n v="64.486000000000004"/>
    <n v="1"/>
  </r>
  <r>
    <x v="2264"/>
    <n v="67039659"/>
    <s v="Self-Regist: End-User"/>
    <s v="06703965921797"/>
    <s v="(66) 0812873644"/>
    <s v="821820"/>
    <x v="1"/>
    <m/>
    <m/>
    <n v="0"/>
    <n v="64.486000000000004"/>
    <n v="1"/>
    <n v="0.17667397260273973"/>
    <x v="44"/>
    <n v="64.486000000000004"/>
    <n v="1"/>
  </r>
  <r>
    <x v="5381"/>
    <n v="52545212"/>
    <s v="Self-Regist: End-User"/>
    <s v="05254521211797"/>
    <s v="(66) 0979464468"/>
    <s v="831193"/>
    <x v="2"/>
    <m/>
    <m/>
    <n v="0"/>
    <n v="64.486000000000004"/>
    <n v="1"/>
    <n v="0.17667397260273973"/>
    <x v="44"/>
    <n v="64.486000000000004"/>
    <n v="1"/>
  </r>
  <r>
    <x v="5382"/>
    <n v="6810848"/>
    <s v="Self-Regist: End-User"/>
    <s v="00681084870797"/>
    <s v="(66) 0949697458"/>
    <s v="831193"/>
    <x v="2"/>
    <m/>
    <m/>
    <n v="0"/>
    <n v="64.486000000000004"/>
    <n v="1"/>
    <n v="0.17667397260273973"/>
    <x v="44"/>
    <n v="64.486000000000004"/>
    <n v="1"/>
  </r>
  <r>
    <x v="5383"/>
    <n v="54413188"/>
    <s v="Self-Regist: End-User"/>
    <s v="05441318860797"/>
    <s v="(66) 0804550446"/>
    <s v="821820"/>
    <x v="1"/>
    <m/>
    <m/>
    <n v="0"/>
    <n v="64.486000000000004"/>
    <n v="1"/>
    <n v="0.17667397260273973"/>
    <x v="44"/>
    <n v="64.486000000000004"/>
    <n v="1"/>
  </r>
  <r>
    <x v="5384"/>
    <n v="6810501"/>
    <s v="Self-Regist: End-User"/>
    <s v="00681050111797"/>
    <s v="(66) 0826123765"/>
    <s v="896160"/>
    <x v="4"/>
    <m/>
    <m/>
    <n v="0"/>
    <n v="64.486000000000004"/>
    <n v="1"/>
    <n v="0.17667397260273973"/>
    <x v="44"/>
    <n v="64.486000000000004"/>
    <n v="1"/>
  </r>
  <r>
    <x v="5385"/>
    <n v="21931711"/>
    <s v="Self-Regist: End-User"/>
    <s v="02193171150797"/>
    <s v="(66) 0917258516"/>
    <s v="831193"/>
    <x v="2"/>
    <m/>
    <m/>
    <n v="0"/>
    <n v="64.486000000000004"/>
    <n v="1"/>
    <n v="0.17667397260273973"/>
    <x v="44"/>
    <n v="64.486000000000004"/>
    <n v="1"/>
  </r>
  <r>
    <x v="5386"/>
    <n v="68094227"/>
    <s v="Self-Regist: End-User"/>
    <s v="06809422770797"/>
    <s v="(66) 0828234042"/>
    <s v="896160"/>
    <x v="4"/>
    <m/>
    <m/>
    <n v="0"/>
    <n v="64.486000000000004"/>
    <n v="1"/>
    <n v="0.17667397260273973"/>
    <x v="44"/>
    <n v="64.486000000000004"/>
    <n v="1"/>
  </r>
  <r>
    <x v="5387"/>
    <n v="6801921"/>
    <s v="Self-Regist: End-User"/>
    <s v="00680192140797"/>
    <s v="(66) 0821619973"/>
    <s v="831193"/>
    <x v="2"/>
    <m/>
    <m/>
    <n v="0"/>
    <n v="64.486000000000004"/>
    <n v="1"/>
    <n v="0.17667397260273973"/>
    <x v="44"/>
    <n v="64.486000000000004"/>
    <n v="1"/>
  </r>
  <r>
    <x v="5388"/>
    <n v="6809050"/>
    <s v="Self-Regist: End-User"/>
    <s v="00680905050797"/>
    <s v="(66) 0979752019"/>
    <s v="831193"/>
    <x v="2"/>
    <m/>
    <m/>
    <n v="0"/>
    <n v="64.486000000000004"/>
    <n v="1"/>
    <n v="0.17667397260273973"/>
    <x v="44"/>
    <n v="64.486000000000004"/>
    <n v="1"/>
  </r>
  <r>
    <x v="5389"/>
    <n v="80056476"/>
    <s v="Self-Regist: End-User"/>
    <s v="08005647630797"/>
    <s v="(66) 0956691524"/>
    <s v="831193"/>
    <x v="2"/>
    <m/>
    <m/>
    <n v="0"/>
    <n v="64.486000000000004"/>
    <n v="1"/>
    <n v="0.17667397260273973"/>
    <x v="44"/>
    <n v="64.486000000000004"/>
    <n v="1"/>
  </r>
  <r>
    <x v="5390"/>
    <n v="41611978"/>
    <s v="NON-PROFESSIONAL USER"/>
    <s v="04161197890706"/>
    <s v="(66) 0931317332"/>
    <s v="831193"/>
    <x v="2"/>
    <m/>
    <m/>
    <n v="0"/>
    <n v="64.486000000000004"/>
    <n v="1"/>
    <n v="0.17667397260273973"/>
    <x v="44"/>
    <n v="64.486000000000004"/>
    <n v="1"/>
  </r>
  <r>
    <x v="5391"/>
    <n v="6772933"/>
    <s v="FRUIT &amp; VEGGIE SHOP/STALL"/>
    <s v="00677293360102"/>
    <s v="(66) 0848062665"/>
    <s v="821820"/>
    <x v="1"/>
    <m/>
    <m/>
    <n v="0"/>
    <n v="64.486000000000004"/>
    <n v="1"/>
    <n v="0.17667397260273973"/>
    <x v="44"/>
    <n v="64.486000000000004"/>
    <n v="1"/>
  </r>
  <r>
    <x v="5392"/>
    <n v="6784991"/>
    <s v="Self-Regist: End-User"/>
    <s v="00678499111797"/>
    <s v="(66) 0886888112"/>
    <s v="831193"/>
    <x v="2"/>
    <m/>
    <m/>
    <n v="0"/>
    <n v="64.486000000000004"/>
    <n v="1"/>
    <n v="0.17667397260273973"/>
    <x v="44"/>
    <n v="64.486000000000004"/>
    <n v="1"/>
  </r>
  <r>
    <x v="5393"/>
    <n v="50545075"/>
    <s v="Self-Regist: End-User"/>
    <s v="05054507540797"/>
    <s v="(66) 0620234791"/>
    <s v="831193"/>
    <x v="2"/>
    <m/>
    <m/>
    <n v="0"/>
    <n v="64.486000000000004"/>
    <n v="1"/>
    <n v="0.17667397260273973"/>
    <x v="44"/>
    <n v="64.486000000000004"/>
    <n v="1"/>
  </r>
  <r>
    <x v="5394"/>
    <n v="41657424"/>
    <s v="Self-Regist: End-User"/>
    <s v="04165742450797"/>
    <s v="(66) 0983629512"/>
    <s v="831193"/>
    <x v="2"/>
    <m/>
    <m/>
    <n v="0"/>
    <n v="64.486000000000004"/>
    <n v="1"/>
    <n v="0.17667397260273973"/>
    <x v="44"/>
    <n v="64.486000000000004"/>
    <n v="1"/>
  </r>
  <r>
    <x v="5395"/>
    <n v="50533569"/>
    <s v="Self-Regist: End-User"/>
    <s v="05053356970797"/>
    <s v="(66) 0987054589"/>
    <s v="831193"/>
    <x v="2"/>
    <m/>
    <m/>
    <n v="0"/>
    <n v="64.486000000000004"/>
    <n v="1"/>
    <n v="0.17667397260273973"/>
    <x v="44"/>
    <n v="64.486000000000004"/>
    <n v="1"/>
  </r>
  <r>
    <x v="5396"/>
    <n v="41651210"/>
    <s v="Self-Regist: End-User"/>
    <s v="04165121090797"/>
    <s v="(66) 0922411109"/>
    <s v="831193"/>
    <x v="2"/>
    <m/>
    <m/>
    <n v="0"/>
    <n v="64.486000000000004"/>
    <n v="1"/>
    <n v="0.17667397260273973"/>
    <x v="44"/>
    <n v="64.486000000000004"/>
    <n v="1"/>
  </r>
  <r>
    <x v="5397"/>
    <n v="34569688"/>
    <s v="Self-Regist: End-User"/>
    <s v="03456968820797"/>
    <s v="(66) 0818942719"/>
    <s v="831193"/>
    <x v="2"/>
    <m/>
    <m/>
    <n v="0"/>
    <n v="64.486000000000004"/>
    <n v="1"/>
    <n v="0.17667397260273973"/>
    <x v="44"/>
    <n v="64.486000000000004"/>
    <n v="1"/>
  </r>
  <r>
    <x v="5398"/>
    <n v="6805249"/>
    <s v="Self-Regist: End-User"/>
    <s v="00680524930797"/>
    <s v="(66) 0824269649"/>
    <s v="831193"/>
    <x v="2"/>
    <m/>
    <m/>
    <n v="0"/>
    <n v="64.486000000000004"/>
    <n v="1"/>
    <n v="0.17667397260273973"/>
    <x v="44"/>
    <n v="64.486000000000004"/>
    <n v="1"/>
  </r>
  <r>
    <x v="5399"/>
    <n v="6732687"/>
    <s v="OTHER FOOD KIOSK"/>
    <s v="00673268760331"/>
    <s v="(66) 0931523255"/>
    <s v="831193"/>
    <x v="2"/>
    <m/>
    <m/>
    <n v="0"/>
    <n v="64.486000000000004"/>
    <n v="1"/>
    <n v="0.17667397260273973"/>
    <x v="44"/>
    <n v="64.486000000000004"/>
    <n v="1"/>
  </r>
  <r>
    <x v="1179"/>
    <n v="6783643"/>
    <s v="NON-PROFESSIONAL USER"/>
    <s v="00678364380706"/>
    <s v="(66) 0926580873"/>
    <s v="821820"/>
    <x v="1"/>
    <m/>
    <m/>
    <n v="0"/>
    <n v="64.486000000000004"/>
    <n v="1"/>
    <n v="0.17667397260273973"/>
    <x v="44"/>
    <n v="64.486000000000004"/>
    <n v="1"/>
  </r>
  <r>
    <x v="5400"/>
    <n v="6798820"/>
    <s v="Self-Regist: End-User"/>
    <s v="00679882050797"/>
    <s v="(66) 0944470802"/>
    <s v="831193"/>
    <x v="2"/>
    <m/>
    <m/>
    <n v="0"/>
    <n v="64.486000000000004"/>
    <n v="1"/>
    <n v="0.17667397260273973"/>
    <x v="44"/>
    <n v="64.486000000000004"/>
    <n v="1"/>
  </r>
  <r>
    <x v="5401"/>
    <n v="50545859"/>
    <s v="Self-Regist: End-User"/>
    <s v="05054585940797"/>
    <s v="(66) 0832057242"/>
    <s v="831193"/>
    <x v="2"/>
    <m/>
    <m/>
    <n v="0"/>
    <n v="64.486000000000004"/>
    <n v="1"/>
    <n v="0.17667397260273973"/>
    <x v="44"/>
    <n v="64.486000000000004"/>
    <n v="1"/>
  </r>
  <r>
    <x v="5402"/>
    <n v="6811212"/>
    <s v="Self-Regist: End-User"/>
    <s v="00681121280797"/>
    <s v="(66) 0922652714"/>
    <s v="821820"/>
    <x v="1"/>
    <m/>
    <m/>
    <n v="0"/>
    <n v="64.486000000000004"/>
    <n v="1"/>
    <n v="0.17667397260273973"/>
    <x v="44"/>
    <n v="64.486000000000004"/>
    <n v="1"/>
  </r>
  <r>
    <x v="610"/>
    <n v="41644678"/>
    <s v="NON-PROFESSIONAL USER"/>
    <s v="04164467800706"/>
    <s v="(66) 0929487739"/>
    <s v="831193"/>
    <x v="2"/>
    <m/>
    <m/>
    <n v="0"/>
    <n v="64.486000000000004"/>
    <n v="1"/>
    <n v="0.17667397260273973"/>
    <x v="44"/>
    <n v="64.486000000000004"/>
    <n v="1"/>
  </r>
  <r>
    <x v="5403"/>
    <n v="41635156"/>
    <s v="NON-PROFESSIONAL USER"/>
    <s v="04163515640706"/>
    <s v="(66) 0632987762"/>
    <s v="831193"/>
    <x v="2"/>
    <m/>
    <m/>
    <n v="0"/>
    <n v="64.486000000000004"/>
    <n v="1"/>
    <n v="0.17667397260273973"/>
    <x v="44"/>
    <n v="64.486000000000004"/>
    <n v="1"/>
  </r>
  <r>
    <x v="5404"/>
    <n v="41645989"/>
    <s v="NON-PROFESSIONAL USER"/>
    <s v="04164598960706"/>
    <s v="(66) 0952265100"/>
    <s v="831193"/>
    <x v="2"/>
    <n v="64.486000000000004"/>
    <n v="1"/>
    <n v="0.17667397260273973"/>
    <n v="128.97200000000001"/>
    <n v="2"/>
    <n v="0.35334794520547946"/>
    <x v="43"/>
    <n v="64.486000000000004"/>
    <n v="1"/>
  </r>
  <r>
    <x v="5405"/>
    <n v="6790090"/>
    <s v="NON-PROFESSIONAL USER"/>
    <s v="00679009000706"/>
    <s v="(66) 0828429163"/>
    <s v="821820"/>
    <x v="1"/>
    <m/>
    <m/>
    <n v="0"/>
    <n v="64.486000000000004"/>
    <n v="1"/>
    <n v="0.17667397260273973"/>
    <x v="44"/>
    <n v="64.486000000000004"/>
    <n v="1"/>
  </r>
  <r>
    <x v="5406"/>
    <n v="41654440"/>
    <s v="Self-Regist: End-User"/>
    <s v="04165444050797"/>
    <s v="(66) 0829813810"/>
    <s v="831193"/>
    <x v="2"/>
    <m/>
    <m/>
    <n v="0"/>
    <n v="64.486000000000004"/>
    <n v="1"/>
    <n v="0.17667397260273973"/>
    <x v="44"/>
    <n v="64.486000000000004"/>
    <n v="1"/>
  </r>
  <r>
    <x v="5407"/>
    <n v="6771557"/>
    <s v="NON-PROFESSIONAL USER"/>
    <s v="00677155700706"/>
    <s v="(66) 0650171016"/>
    <s v="831193"/>
    <x v="2"/>
    <m/>
    <m/>
    <n v="0"/>
    <n v="64.486000000000004"/>
    <n v="1"/>
    <n v="0.17667397260273973"/>
    <x v="44"/>
    <n v="64.486000000000004"/>
    <n v="1"/>
  </r>
  <r>
    <x v="5408"/>
    <n v="6775465"/>
    <s v="NON-PROFESSIONAL USER"/>
    <s v="00677546560706"/>
    <s v="(66) 0800540855"/>
    <s v="831193"/>
    <x v="2"/>
    <m/>
    <m/>
    <n v="0"/>
    <n v="64.486000000000004"/>
    <n v="1"/>
    <n v="0.17667397260273973"/>
    <x v="44"/>
    <n v="64.486000000000004"/>
    <n v="1"/>
  </r>
  <r>
    <x v="5409"/>
    <n v="6797267"/>
    <s v="Self-Regist: End-User"/>
    <s v="00679726760797"/>
    <s v="(66) 0619945312"/>
    <s v="821820"/>
    <x v="1"/>
    <m/>
    <m/>
    <n v="0"/>
    <n v="64.486000000000004"/>
    <n v="1"/>
    <n v="0.17667397260273973"/>
    <x v="44"/>
    <n v="64.486000000000004"/>
    <n v="1"/>
  </r>
  <r>
    <x v="3671"/>
    <n v="6771994"/>
    <s v="Self-Regist: End-User"/>
    <s v="00677199450797"/>
    <s v="(66) 0654745172"/>
    <s v="821820"/>
    <x v="1"/>
    <m/>
    <m/>
    <n v="0"/>
    <n v="64.486000000000004"/>
    <n v="1"/>
    <n v="0.17667397260273973"/>
    <x v="44"/>
    <n v="64.486000000000004"/>
    <n v="1"/>
  </r>
  <r>
    <x v="5410"/>
    <n v="41621371"/>
    <s v="Self-Regist: End-User"/>
    <s v="04162137190797"/>
    <s v="(66) 0992731116"/>
    <s v="821820"/>
    <x v="1"/>
    <m/>
    <m/>
    <n v="0"/>
    <n v="64.486000000000004"/>
    <n v="1"/>
    <n v="0.17667397260273973"/>
    <x v="44"/>
    <n v="64.486000000000004"/>
    <n v="1"/>
  </r>
  <r>
    <x v="5411"/>
    <n v="6772735"/>
    <s v="Self-Regist: End-User"/>
    <s v="00677273520797"/>
    <s v="(66) 0933264454"/>
    <s v="831193"/>
    <x v="2"/>
    <m/>
    <m/>
    <n v="0"/>
    <n v="64.486000000000004"/>
    <n v="1"/>
    <n v="0.17667397260273973"/>
    <x v="44"/>
    <n v="64.486000000000004"/>
    <n v="1"/>
  </r>
  <r>
    <x v="5412"/>
    <n v="41630268"/>
    <s v="Self-Regist: End-User"/>
    <s v="04163026800797"/>
    <s v="(66) 0882534240"/>
    <s v="831193"/>
    <x v="2"/>
    <m/>
    <m/>
    <n v="0"/>
    <n v="64.486000000000004"/>
    <n v="1"/>
    <n v="0.17667397260273973"/>
    <x v="44"/>
    <n v="64.486000000000004"/>
    <n v="1"/>
  </r>
  <r>
    <x v="5413"/>
    <n v="41640116"/>
    <s v="Self-Regist: Restaurant"/>
    <s v="04164011690397"/>
    <s v="(66) 0918619246"/>
    <s v="821820"/>
    <x v="1"/>
    <m/>
    <m/>
    <n v="0"/>
    <n v="64.486000000000004"/>
    <n v="1"/>
    <n v="0.17667397260273973"/>
    <x v="44"/>
    <n v="64.486000000000004"/>
    <n v="1"/>
  </r>
  <r>
    <x v="5414"/>
    <n v="6781946"/>
    <s v="Self-Regist: End-User"/>
    <s v="00678194690797"/>
    <s v="(66) 0818829622"/>
    <s v="821820"/>
    <x v="1"/>
    <m/>
    <m/>
    <n v="0"/>
    <n v="64.486000000000004"/>
    <n v="1"/>
    <n v="0.17667397260273973"/>
    <x v="44"/>
    <n v="64.486000000000004"/>
    <n v="1"/>
  </r>
  <r>
    <x v="5415"/>
    <n v="50545214"/>
    <s v="Self-Regist: End-User"/>
    <s v="05054521490797"/>
    <s v="(66) 0822653269"/>
    <s v="831193"/>
    <x v="2"/>
    <m/>
    <m/>
    <n v="0"/>
    <n v="64.486000000000004"/>
    <n v="1"/>
    <n v="0.17667397260273973"/>
    <x v="44"/>
    <n v="64.486000000000004"/>
    <n v="1"/>
  </r>
  <r>
    <x v="5416"/>
    <n v="3772728"/>
    <s v="Self-Regist: End-User"/>
    <s v="00377272820797"/>
    <s v="(66) 0634123300"/>
    <s v="831193"/>
    <x v="2"/>
    <m/>
    <m/>
    <n v="0"/>
    <n v="64.486000000000004"/>
    <n v="1"/>
    <n v="0.17667397260273973"/>
    <x v="44"/>
    <n v="64.486000000000004"/>
    <n v="1"/>
  </r>
  <r>
    <x v="5417"/>
    <n v="50544742"/>
    <s v="Self-Regist: End-User"/>
    <s v="05054474210797"/>
    <s v="(66) 0931369054"/>
    <s v="821820"/>
    <x v="1"/>
    <m/>
    <m/>
    <n v="0"/>
    <n v="64.486000000000004"/>
    <n v="1"/>
    <n v="0.17667397260273973"/>
    <x v="44"/>
    <n v="64.486000000000004"/>
    <n v="1"/>
  </r>
  <r>
    <x v="5088"/>
    <n v="6769892"/>
    <s v="NON-PROFESSIONAL USER"/>
    <s v="00676989220706"/>
    <s v="(66) 0869210869"/>
    <s v="821820"/>
    <x v="1"/>
    <n v="64.486000000000004"/>
    <n v="1"/>
    <n v="0.17667397260273973"/>
    <n v="128.97200000000001"/>
    <n v="2"/>
    <n v="0.35334794520547946"/>
    <x v="43"/>
    <n v="64.486000000000004"/>
    <n v="1"/>
  </r>
  <r>
    <x v="5418"/>
    <n v="41644478"/>
    <s v="NON-PROFESSIONAL USER"/>
    <s v="04164447810706"/>
    <s v="(66) 0810814654"/>
    <s v="831193"/>
    <x v="2"/>
    <m/>
    <m/>
    <n v="0"/>
    <n v="64.486000000000004"/>
    <n v="1"/>
    <n v="0.17667397260273973"/>
    <x v="44"/>
    <n v="64.486000000000004"/>
    <n v="1"/>
  </r>
  <r>
    <x v="5419"/>
    <n v="50539329"/>
    <s v="Self-Regist: End-User"/>
    <s v="05053932960797"/>
    <s v="(66) 0828336651"/>
    <s v="821820"/>
    <x v="1"/>
    <m/>
    <m/>
    <n v="0"/>
    <n v="64.486000000000004"/>
    <n v="1"/>
    <n v="0.17667397260273973"/>
    <x v="44"/>
    <n v="64.486000000000004"/>
    <n v="1"/>
  </r>
  <r>
    <x v="5420"/>
    <n v="6785138"/>
    <s v="NON-PROFESSIONAL USER"/>
    <s v="00678513860706"/>
    <s v="(66) 0996294592"/>
    <s v="821820"/>
    <x v="1"/>
    <m/>
    <m/>
    <n v="0"/>
    <n v="64.486000000000004"/>
    <n v="1"/>
    <n v="0.17667397260273973"/>
    <x v="44"/>
    <n v="64.486000000000004"/>
    <n v="1"/>
  </r>
  <r>
    <x v="5421"/>
    <n v="6174390"/>
    <s v="NOODLE FOOD KIOSK"/>
    <s v="0617439011320"/>
    <s v="(66) 0897002728"/>
    <s v="821820"/>
    <x v="1"/>
    <m/>
    <m/>
    <n v="0"/>
    <n v="64.486000000000004"/>
    <n v="1"/>
    <n v="0.17667397260273973"/>
    <x v="44"/>
    <n v="64.486000000000004"/>
    <n v="1"/>
  </r>
  <r>
    <x v="5422"/>
    <n v="6784845"/>
    <s v="Self-Regist: End-User"/>
    <s v="00678484580797"/>
    <s v="(66) 0898502074"/>
    <s v="821820"/>
    <x v="1"/>
    <m/>
    <m/>
    <n v="0"/>
    <n v="64.486000000000004"/>
    <n v="1"/>
    <n v="0.17667397260273973"/>
    <x v="44"/>
    <n v="64.486000000000004"/>
    <n v="1"/>
  </r>
  <r>
    <x v="5423"/>
    <n v="6745522"/>
    <s v="Self-Regist: End-User"/>
    <s v="00674552290797"/>
    <s v="(66) 0810201102"/>
    <s v="821820"/>
    <x v="1"/>
    <m/>
    <m/>
    <n v="0"/>
    <n v="64.486000000000004"/>
    <n v="1"/>
    <n v="0.17667397260273973"/>
    <x v="44"/>
    <n v="64.486000000000004"/>
    <n v="1"/>
  </r>
  <r>
    <x v="5424"/>
    <n v="6803218"/>
    <s v="Self-Regist: End-User"/>
    <s v="00680321890797"/>
    <s v="(66) 0948303382"/>
    <s v="821820"/>
    <x v="1"/>
    <m/>
    <m/>
    <n v="0"/>
    <n v="64.486000000000004"/>
    <n v="1"/>
    <n v="0.17667397260273973"/>
    <x v="44"/>
    <n v="64.486000000000004"/>
    <n v="1"/>
  </r>
  <r>
    <x v="5425"/>
    <n v="6803938"/>
    <s v="Self-Regist: End-User"/>
    <s v="00680393880797"/>
    <s v="(66) 0825483189"/>
    <s v="821820"/>
    <x v="1"/>
    <m/>
    <m/>
    <n v="0"/>
    <n v="64.486000000000004"/>
    <n v="1"/>
    <n v="0.17667397260273973"/>
    <x v="44"/>
    <n v="64.486000000000004"/>
    <n v="1"/>
  </r>
  <r>
    <x v="5426"/>
    <n v="6779001"/>
    <s v="Self-Regist: End-User"/>
    <s v="00677900170797"/>
    <s v="(66) 0846116599"/>
    <s v="831193"/>
    <x v="2"/>
    <m/>
    <m/>
    <n v="0"/>
    <n v="64.486000000000004"/>
    <n v="1"/>
    <n v="0.17667397260273973"/>
    <x v="44"/>
    <n v="64.486000000000004"/>
    <n v="1"/>
  </r>
  <r>
    <x v="5427"/>
    <n v="6779484"/>
    <s v="NON-PROFESSIONAL USER"/>
    <s v="00677948420706"/>
    <s v="(66) 0877867847"/>
    <s v="831193"/>
    <x v="2"/>
    <m/>
    <m/>
    <n v="0"/>
    <n v="64.486000000000004"/>
    <n v="1"/>
    <n v="0.17667397260273973"/>
    <x v="44"/>
    <n v="64.486000000000004"/>
    <n v="1"/>
  </r>
  <r>
    <x v="5428"/>
    <n v="6770790"/>
    <s v="NON-PROFESSIONAL USER"/>
    <s v="00677079011706"/>
    <s v="(66) 0931364995"/>
    <s v="821820"/>
    <x v="1"/>
    <m/>
    <m/>
    <n v="0"/>
    <n v="64.486000000000004"/>
    <n v="1"/>
    <n v="0.17667397260273973"/>
    <x v="44"/>
    <n v="64.486000000000004"/>
    <n v="1"/>
  </r>
  <r>
    <x v="5429"/>
    <n v="6801556"/>
    <s v="Self-Regist: End-User"/>
    <s v="00680155600797"/>
    <s v="(66) 0897051865"/>
    <s v="831193"/>
    <x v="2"/>
    <m/>
    <m/>
    <n v="0"/>
    <n v="64.486000000000004"/>
    <n v="1"/>
    <n v="0.17667397260273973"/>
    <x v="44"/>
    <n v="64.486000000000004"/>
    <n v="1"/>
  </r>
  <r>
    <x v="5430"/>
    <n v="23000130"/>
    <s v="OTHER NON-FOOD SHOP"/>
    <s v="2300013051230"/>
    <s v="(66) 0866725325"/>
    <s v="831193"/>
    <x v="2"/>
    <m/>
    <m/>
    <n v="0"/>
    <n v="64.486000000000004"/>
    <n v="1"/>
    <n v="0.17667397260273973"/>
    <x v="44"/>
    <n v="64.486000000000004"/>
    <n v="1"/>
  </r>
  <r>
    <x v="5431"/>
    <n v="50546362"/>
    <s v="Self-Regist: End-User"/>
    <s v="05054636210797"/>
    <s v="(66) 0955292312"/>
    <s v="896160"/>
    <x v="4"/>
    <m/>
    <m/>
    <n v="0"/>
    <n v="64.486000000000004"/>
    <n v="1"/>
    <n v="0.17667397260273973"/>
    <x v="44"/>
    <n v="64.486000000000004"/>
    <n v="1"/>
  </r>
  <r>
    <x v="5432"/>
    <n v="34559107"/>
    <s v="NON-PROFESSIONAL USER"/>
    <s v="03455910710706"/>
    <s v="(66) 0942564255"/>
    <s v="831193"/>
    <x v="2"/>
    <m/>
    <m/>
    <n v="0"/>
    <n v="64.486000000000004"/>
    <n v="1"/>
    <n v="0.17667397260273973"/>
    <x v="44"/>
    <n v="64.486000000000004"/>
    <n v="1"/>
  </r>
  <r>
    <x v="5433"/>
    <n v="6773268"/>
    <s v="NON-PROFESSIONAL USER"/>
    <s v="00677326840706"/>
    <s v="(66) 0929416496"/>
    <s v="821820"/>
    <x v="1"/>
    <m/>
    <m/>
    <n v="0"/>
    <n v="64.486000000000004"/>
    <n v="1"/>
    <n v="0.17667397260273973"/>
    <x v="44"/>
    <n v="64.486000000000004"/>
    <n v="1"/>
  </r>
  <r>
    <x v="5434"/>
    <n v="50542128"/>
    <s v="Self-Regist: End-User"/>
    <s v="05054212820797"/>
    <s v="(66) 0931472715"/>
    <s v="831193"/>
    <x v="2"/>
    <m/>
    <m/>
    <n v="0"/>
    <n v="64.486000000000004"/>
    <n v="1"/>
    <n v="0.17667397260273973"/>
    <x v="44"/>
    <n v="64.486000000000004"/>
    <n v="1"/>
  </r>
  <r>
    <x v="5435"/>
    <n v="23814323"/>
    <s v="NON-PROFESSIONAL USER"/>
    <s v="02381432390706"/>
    <s v="(66) 0816032468"/>
    <s v="821820"/>
    <x v="1"/>
    <m/>
    <m/>
    <n v="0"/>
    <n v="64.486000000000004"/>
    <n v="1"/>
    <n v="0.17667397260273973"/>
    <x v="44"/>
    <n v="64.486000000000004"/>
    <n v="1"/>
  </r>
  <r>
    <x v="5436"/>
    <n v="18850544"/>
    <s v="NON-PROFESSIONAL USER"/>
    <s v="01885054430706"/>
    <s v="(66) 0979943814"/>
    <s v="831193"/>
    <x v="2"/>
    <m/>
    <m/>
    <n v="0"/>
    <n v="64.486000000000004"/>
    <n v="1"/>
    <n v="0.17667397260273973"/>
    <x v="44"/>
    <n v="64.486000000000004"/>
    <n v="1"/>
  </r>
  <r>
    <x v="5437"/>
    <n v="6747120"/>
    <s v="NON-PROFESSIONAL USER"/>
    <s v="00674712060706"/>
    <s v="(66) 0918602655"/>
    <s v="831193"/>
    <x v="2"/>
    <m/>
    <m/>
    <n v="0"/>
    <n v="64.486000000000004"/>
    <n v="1"/>
    <n v="0.17667397260273973"/>
    <x v="44"/>
    <n v="64.486000000000004"/>
    <n v="1"/>
  </r>
  <r>
    <x v="5438"/>
    <n v="6726908"/>
    <s v="NON-PROFESSIONAL USER"/>
    <s v="00672690890706"/>
    <s v="(66) 0907568148"/>
    <s v="821820"/>
    <x v="1"/>
    <m/>
    <m/>
    <n v="0"/>
    <n v="64.486000000000004"/>
    <n v="1"/>
    <n v="0.17667397260273973"/>
    <x v="44"/>
    <n v="64.486000000000004"/>
    <n v="1"/>
  </r>
  <r>
    <x v="5439"/>
    <n v="15950864"/>
    <s v="NON-PROFESSIONAL USER"/>
    <s v="01595086470706"/>
    <s v="(66) 0818681408"/>
    <s v="821820"/>
    <x v="1"/>
    <m/>
    <m/>
    <n v="0"/>
    <n v="64.486000000000004"/>
    <n v="1"/>
    <n v="0.17667397260273973"/>
    <x v="44"/>
    <n v="64.486000000000004"/>
    <n v="1"/>
  </r>
  <r>
    <x v="5440"/>
    <n v="34053095"/>
    <s v="NON-PROFESSIONAL USER"/>
    <s v="3405309550706"/>
    <s v="(66) 0898551082"/>
    <s v="821820"/>
    <x v="1"/>
    <m/>
    <m/>
    <n v="0"/>
    <n v="64.486000000000004"/>
    <n v="1"/>
    <n v="0.17667397260273973"/>
    <x v="44"/>
    <n v="64.486000000000004"/>
    <n v="1"/>
  </r>
  <r>
    <x v="5441"/>
    <n v="6804452"/>
    <s v="Self-Regist: End-User"/>
    <s v="00680445210797"/>
    <s v="(66) 0885036802"/>
    <s v="831193"/>
    <x v="2"/>
    <m/>
    <m/>
    <n v="0"/>
    <n v="64.486000000000004"/>
    <n v="1"/>
    <n v="0.17667397260273973"/>
    <x v="44"/>
    <n v="64.486000000000004"/>
    <n v="1"/>
  </r>
  <r>
    <x v="5442"/>
    <n v="41642092"/>
    <s v="NOODLE FOOD SHOP"/>
    <s v="04164209230319"/>
    <s v="(66) 0966989889"/>
    <s v="831193"/>
    <x v="2"/>
    <m/>
    <m/>
    <n v="0"/>
    <n v="64.486000000000004"/>
    <n v="1"/>
    <n v="0.17667397260273973"/>
    <x v="44"/>
    <n v="64.486000000000004"/>
    <n v="1"/>
  </r>
  <r>
    <x v="5443"/>
    <n v="6733577"/>
    <s v="NON-PROFESSIONAL USER"/>
    <s v="00673357730706"/>
    <s v="(66) 0877464049"/>
    <s v="831193"/>
    <x v="2"/>
    <m/>
    <m/>
    <n v="0"/>
    <n v="64.486000000000004"/>
    <n v="1"/>
    <n v="0.17667397260273973"/>
    <x v="44"/>
    <n v="64.486000000000004"/>
    <n v="1"/>
  </r>
  <r>
    <x v="5444"/>
    <n v="67050650"/>
    <s v="Self-Regist: End-User"/>
    <s v="06705065040797"/>
    <s v="(66) 0811120013"/>
    <s v="821820"/>
    <x v="1"/>
    <m/>
    <m/>
    <n v="0"/>
    <n v="64.486000000000004"/>
    <n v="1"/>
    <n v="0.17667397260273973"/>
    <x v="44"/>
    <n v="64.486000000000004"/>
    <n v="1"/>
  </r>
  <r>
    <x v="2330"/>
    <n v="6722315"/>
    <s v="THAI SPECIAL FOOD SHOP"/>
    <s v="00672231550327"/>
    <s v="(66) 0897590621"/>
    <s v="831193"/>
    <x v="2"/>
    <m/>
    <m/>
    <n v="0"/>
    <n v="64.486000000000004"/>
    <n v="1"/>
    <n v="0.17667397260273973"/>
    <x v="44"/>
    <n v="64.486000000000004"/>
    <n v="1"/>
  </r>
  <r>
    <x v="5445"/>
    <n v="6168349"/>
    <s v="THAI FOOD"/>
    <s v="00616834952306"/>
    <s v="(66) 0835773399"/>
    <s v="821820"/>
    <x v="1"/>
    <m/>
    <m/>
    <n v="0"/>
    <n v="64.486000000000004"/>
    <n v="1"/>
    <n v="0.17667397260273973"/>
    <x v="44"/>
    <n v="64.486000000000004"/>
    <n v="1"/>
  </r>
  <r>
    <x v="5446"/>
    <n v="50011583"/>
    <s v="THAI SPECIAL FOOD SHOP"/>
    <s v="5001158340327"/>
    <s v="(66) 0865350887"/>
    <s v="821820"/>
    <x v="1"/>
    <m/>
    <m/>
    <n v="0"/>
    <n v="64.486000000000004"/>
    <n v="1"/>
    <n v="0.17667397260273973"/>
    <x v="44"/>
    <n v="64.486000000000004"/>
    <n v="1"/>
  </r>
  <r>
    <x v="5447"/>
    <n v="6807471"/>
    <s v="Self-Regist: Unidentified Professional"/>
    <s v="00680747120796"/>
    <s v="(66) 0650070470"/>
    <s v="831193"/>
    <x v="2"/>
    <m/>
    <m/>
    <n v="0"/>
    <n v="64.486000000000004"/>
    <n v="1"/>
    <n v="0.17667397260273973"/>
    <x v="44"/>
    <n v="64.486000000000004"/>
    <n v="1"/>
  </r>
  <r>
    <x v="5448"/>
    <n v="146023976"/>
    <s v="OTHER FOOD KIOSK"/>
    <s v="14602397640331"/>
    <s v="(66) 0961106868"/>
    <s v="821820"/>
    <x v="1"/>
    <m/>
    <m/>
    <n v="0"/>
    <n v="64.486000000000004"/>
    <n v="1"/>
    <n v="0.17667397260273973"/>
    <x v="44"/>
    <n v="64.486000000000004"/>
    <n v="1"/>
  </r>
  <r>
    <x v="5449"/>
    <n v="6773338"/>
    <s v="VARIETY FOOD SHOP"/>
    <s v="00677333880318"/>
    <s v="(66) 0806718725"/>
    <s v="831193"/>
    <x v="2"/>
    <m/>
    <m/>
    <n v="0"/>
    <n v="64.486000000000004"/>
    <n v="1"/>
    <n v="0.17667397260273973"/>
    <x v="44"/>
    <n v="64.486000000000004"/>
    <n v="1"/>
  </r>
  <r>
    <x v="5450"/>
    <n v="103041452"/>
    <s v="THAI FOOD"/>
    <s v="10304145240306"/>
    <s v="(66) 0615461214"/>
    <s v="831193"/>
    <x v="2"/>
    <m/>
    <m/>
    <n v="0"/>
    <n v="64.486000000000004"/>
    <n v="1"/>
    <n v="0.17667397260273973"/>
    <x v="44"/>
    <n v="64.486000000000004"/>
    <n v="1"/>
  </r>
  <r>
    <x v="5451"/>
    <n v="6768028"/>
    <s v="VARIETY FOOD SHOP"/>
    <s v="00676802810318"/>
    <s v="(66) 0816720877"/>
    <s v="831193"/>
    <x v="2"/>
    <m/>
    <m/>
    <n v="0"/>
    <n v="64.486000000000004"/>
    <n v="1"/>
    <n v="0.17667397260273973"/>
    <x v="44"/>
    <n v="64.486000000000004"/>
    <n v="1"/>
  </r>
  <r>
    <x v="5452"/>
    <n v="6808092"/>
    <s v="TEMPLE/MOSQUE/CHURCH"/>
    <s v="00680809211504"/>
    <s v="(66) 0864397232"/>
    <s v="821820"/>
    <x v="1"/>
    <m/>
    <m/>
    <n v="0"/>
    <n v="64.486000000000004"/>
    <n v="1"/>
    <n v="0.17667397260273973"/>
    <x v="44"/>
    <n v="64.486000000000004"/>
    <n v="1"/>
  </r>
  <r>
    <x v="5453"/>
    <n v="41600378"/>
    <s v="NON-PROFESSIONAL USER"/>
    <s v="04160037811706"/>
    <s v="(66) 0844805582"/>
    <s v="831193"/>
    <x v="2"/>
    <m/>
    <m/>
    <n v="0"/>
    <n v="64.486000000000004"/>
    <n v="1"/>
    <n v="0.17667397260273973"/>
    <x v="44"/>
    <n v="64.486000000000004"/>
    <n v="1"/>
  </r>
  <r>
    <x v="5454"/>
    <n v="50507957"/>
    <s v="SMALL RETAIL SHOP/STALL"/>
    <s v="05050795790101"/>
    <s v="(66) 0869210460"/>
    <s v="831193"/>
    <x v="2"/>
    <m/>
    <m/>
    <n v="0"/>
    <n v="64.486000000000004"/>
    <n v="1"/>
    <n v="0.17667397260273973"/>
    <x v="44"/>
    <n v="64.486000000000004"/>
    <n v="1"/>
  </r>
  <r>
    <x v="5455"/>
    <n v="6783089"/>
    <s v="Self-Regist: End-User"/>
    <s v="00678308910797"/>
    <s v="(66) 0973436602"/>
    <s v="831193"/>
    <x v="2"/>
    <m/>
    <m/>
    <n v="0"/>
    <n v="64.486000000000004"/>
    <n v="1"/>
    <n v="0.17667397260273973"/>
    <x v="44"/>
    <n v="64.486000000000004"/>
    <n v="1"/>
  </r>
  <r>
    <x v="5456"/>
    <n v="50025316"/>
    <s v="SMALL RETAIL SHOP/STALL"/>
    <s v="5002531650101"/>
    <s v="(66) 0881381756"/>
    <s v="831193"/>
    <x v="2"/>
    <m/>
    <m/>
    <n v="0"/>
    <n v="64.486000000000004"/>
    <n v="1"/>
    <n v="0.17667397260273973"/>
    <x v="44"/>
    <n v="64.486000000000004"/>
    <n v="1"/>
  </r>
  <r>
    <x v="5457"/>
    <n v="41637165"/>
    <s v="MAKRO STAFF"/>
    <s v="04163716560701"/>
    <s v="(66) 0937920995"/>
    <s v="831193"/>
    <x v="2"/>
    <m/>
    <m/>
    <n v="0"/>
    <n v="64.486000000000004"/>
    <n v="1"/>
    <n v="0.17667397260273973"/>
    <x v="44"/>
    <n v="64.486000000000004"/>
    <n v="1"/>
  </r>
  <r>
    <x v="5458"/>
    <n v="6792772"/>
    <s v="Self-Regist: End-User"/>
    <s v="00679277210797"/>
    <s v="(66) 0819759525"/>
    <s v="821820"/>
    <x v="1"/>
    <m/>
    <m/>
    <n v="0"/>
    <n v="64.486000000000004"/>
    <n v="1"/>
    <n v="0.17667397260273973"/>
    <x v="44"/>
    <n v="64.486000000000004"/>
    <n v="1"/>
  </r>
  <r>
    <x v="5459"/>
    <n v="6791641"/>
    <s v="Self-Regist: End-User"/>
    <s v="00679164180797"/>
    <s v="(66) 0918594840"/>
    <s v="896160"/>
    <x v="4"/>
    <m/>
    <m/>
    <n v="0"/>
    <n v="64.486000000000004"/>
    <n v="1"/>
    <n v="0.17667397260273973"/>
    <x v="44"/>
    <n v="64.486000000000004"/>
    <n v="1"/>
  </r>
  <r>
    <x v="5460"/>
    <n v="6756719"/>
    <s v="Self-Regist: End-User"/>
    <s v="00675671950797"/>
    <s v="(66) 0819927757"/>
    <s v="821820"/>
    <x v="1"/>
    <m/>
    <m/>
    <n v="0"/>
    <n v="64.486000000000004"/>
    <n v="1"/>
    <n v="0.17667397260273973"/>
    <x v="44"/>
    <n v="64.486000000000004"/>
    <n v="1"/>
  </r>
  <r>
    <x v="5461"/>
    <n v="103006505"/>
    <s v="OTHER NON-FOOD SHOP"/>
    <s v="10300650500230"/>
    <s v="(66) 0815681727"/>
    <s v="821820"/>
    <x v="1"/>
    <m/>
    <m/>
    <n v="0"/>
    <n v="64.486000000000004"/>
    <n v="1"/>
    <n v="0.17667397260273973"/>
    <x v="44"/>
    <n v="64.486000000000004"/>
    <n v="1"/>
  </r>
  <r>
    <x v="1486"/>
    <n v="50022020"/>
    <s v="MINIMART"/>
    <s v="5002202020106"/>
    <s v="(66) 0810281945"/>
    <s v="831193"/>
    <x v="2"/>
    <m/>
    <m/>
    <n v="0"/>
    <n v="64.486000000000004"/>
    <n v="1"/>
    <n v="0.17667397260273973"/>
    <x v="44"/>
    <n v="64.486000000000004"/>
    <n v="1"/>
  </r>
  <r>
    <x v="5462"/>
    <n v="6753441"/>
    <s v="NON-PROFESSIONAL USER"/>
    <s v="00675344140706"/>
    <s v="(66) 0613575826"/>
    <s v="831193"/>
    <x v="2"/>
    <m/>
    <m/>
    <n v="0"/>
    <n v="64.486000000000004"/>
    <n v="1"/>
    <n v="0.17667397260273973"/>
    <x v="44"/>
    <n v="64.486000000000004"/>
    <n v="1"/>
  </r>
  <r>
    <x v="5463"/>
    <n v="6740136"/>
    <s v="NON-PROFESSIONAL USER"/>
    <s v="00674013680706"/>
    <s v="(66) 0812891732"/>
    <s v="831193"/>
    <x v="2"/>
    <m/>
    <m/>
    <n v="0"/>
    <n v="64.486000000000004"/>
    <n v="1"/>
    <n v="0.17667397260273973"/>
    <x v="44"/>
    <n v="64.486000000000004"/>
    <n v="1"/>
  </r>
  <r>
    <x v="5464"/>
    <n v="43568198"/>
    <s v="NON-PROFESSIONAL USER"/>
    <s v="04356819890706"/>
    <s v="(66) 0932616246"/>
    <s v="831193"/>
    <x v="2"/>
    <m/>
    <m/>
    <n v="0"/>
    <n v="64.486000000000004"/>
    <n v="1"/>
    <n v="0.17667397260273973"/>
    <x v="44"/>
    <n v="64.486000000000004"/>
    <n v="1"/>
  </r>
  <r>
    <x v="5465"/>
    <n v="34563903"/>
    <s v="NON-PROFESSIONAL USER"/>
    <s v="03456390300706"/>
    <s v="(66) 0947181355"/>
    <s v="831193"/>
    <x v="2"/>
    <m/>
    <m/>
    <n v="0"/>
    <n v="64.486000000000004"/>
    <n v="1"/>
    <n v="0.17667397260273973"/>
    <x v="44"/>
    <n v="64.486000000000004"/>
    <n v="1"/>
  </r>
  <r>
    <x v="5466"/>
    <n v="81025028"/>
    <s v="BUTCHERY SHOP/STALL"/>
    <s v="08102502860103"/>
    <s v="(66) 0935150883"/>
    <s v="821820"/>
    <x v="1"/>
    <m/>
    <m/>
    <n v="0"/>
    <n v="64.486000000000004"/>
    <n v="1"/>
    <n v="0.17667397260273973"/>
    <x v="44"/>
    <n v="64.486000000000004"/>
    <n v="1"/>
  </r>
  <r>
    <x v="5467"/>
    <n v="13838835"/>
    <s v="NON-PROFESSIONAL USER"/>
    <s v="01383883560706"/>
    <s v="(66) 0848415687"/>
    <s v="831193"/>
    <x v="2"/>
    <m/>
    <m/>
    <n v="0"/>
    <n v="64.486000000000004"/>
    <n v="1"/>
    <n v="0.17667397260273973"/>
    <x v="44"/>
    <n v="64.486000000000004"/>
    <n v="1"/>
  </r>
  <r>
    <x v="2358"/>
    <n v="6029608"/>
    <s v="NON-PROFESSIONAL USER"/>
    <s v="0602960861706"/>
    <m/>
    <s v="821820"/>
    <x v="1"/>
    <m/>
    <m/>
    <n v="0"/>
    <n v="64.486000000000004"/>
    <n v="1"/>
    <n v="0.17667397260273973"/>
    <x v="44"/>
    <n v="64.486000000000004"/>
    <n v="1"/>
  </r>
  <r>
    <x v="5468"/>
    <n v="6783760"/>
    <s v="NON-PROFESSIONAL USER"/>
    <s v="00678376010706"/>
    <s v="(66) 0980646111"/>
    <s v="821820"/>
    <x v="1"/>
    <m/>
    <m/>
    <n v="0"/>
    <n v="64.486000000000004"/>
    <n v="1"/>
    <n v="0.17667397260273973"/>
    <x v="44"/>
    <n v="64.486000000000004"/>
    <n v="1"/>
  </r>
  <r>
    <x v="5469"/>
    <n v="41639232"/>
    <s v="Self-Regist: End-User"/>
    <s v="04163923220797"/>
    <s v="(66) 0634518536"/>
    <s v="831193"/>
    <x v="2"/>
    <m/>
    <m/>
    <n v="0"/>
    <n v="64.486000000000004"/>
    <n v="1"/>
    <n v="0.17667397260273973"/>
    <x v="44"/>
    <n v="64.486000000000004"/>
    <n v="1"/>
  </r>
  <r>
    <x v="5470"/>
    <n v="6139165"/>
    <s v="MINIMART"/>
    <s v="0613916550106"/>
    <s v="(66) 0644675999"/>
    <s v="821820"/>
    <x v="1"/>
    <m/>
    <m/>
    <n v="0"/>
    <n v="64.486000000000004"/>
    <n v="1"/>
    <n v="0.17667397260273973"/>
    <x v="44"/>
    <n v="64.486000000000004"/>
    <n v="1"/>
  </r>
  <r>
    <x v="5179"/>
    <n v="6770079"/>
    <s v="NON-PROFESSIONAL USER"/>
    <s v="00677007950706"/>
    <s v="(66) 0844893470"/>
    <s v="831193"/>
    <x v="2"/>
    <m/>
    <m/>
    <n v="0"/>
    <n v="64.486000000000004"/>
    <n v="1"/>
    <n v="0.17667397260273973"/>
    <x v="44"/>
    <n v="64.486000000000004"/>
    <n v="1"/>
  </r>
  <r>
    <x v="4663"/>
    <n v="6802344"/>
    <s v="Self-Regist: End-User"/>
    <s v="00680234480797"/>
    <s v="(66) 0861943594"/>
    <s v="831193"/>
    <x v="2"/>
    <m/>
    <m/>
    <n v="0"/>
    <n v="64.486000000000004"/>
    <n v="1"/>
    <n v="0.17667397260273973"/>
    <x v="44"/>
    <n v="64.486000000000004"/>
    <n v="1"/>
  </r>
  <r>
    <x v="5471"/>
    <n v="6771801"/>
    <s v="BUTCHERY SHOP/STALL"/>
    <s v="00677180111103"/>
    <s v="(66) 0993843210"/>
    <s v="831193"/>
    <x v="2"/>
    <m/>
    <m/>
    <n v="0"/>
    <n v="64.486000000000004"/>
    <n v="1"/>
    <n v="0.17667397260273973"/>
    <x v="44"/>
    <n v="64.486000000000004"/>
    <n v="1"/>
  </r>
  <r>
    <x v="5472"/>
    <n v="41609132"/>
    <s v="NON-PROFESSIONAL USER"/>
    <s v="04160913290706"/>
    <s v="(66) 0896319077"/>
    <s v="831193"/>
    <x v="2"/>
    <m/>
    <m/>
    <n v="0"/>
    <n v="64.486000000000004"/>
    <n v="1"/>
    <n v="0.17667397260273973"/>
    <x v="44"/>
    <n v="64.486000000000004"/>
    <n v="1"/>
  </r>
  <r>
    <x v="5473"/>
    <n v="50538769"/>
    <s v="Self-Regist: End-User"/>
    <s v="05053876930797"/>
    <s v="(66) 0614846597"/>
    <s v="821820"/>
    <x v="1"/>
    <m/>
    <m/>
    <n v="0"/>
    <n v="64.486000000000004"/>
    <n v="1"/>
    <n v="0.17667397260273973"/>
    <x v="44"/>
    <n v="64.486000000000004"/>
    <n v="1"/>
  </r>
  <r>
    <x v="5474"/>
    <n v="6784650"/>
    <s v="NON-PROFESSIONAL USER"/>
    <s v="00678465090706"/>
    <s v="(66) 0656613586"/>
    <s v="831193"/>
    <x v="2"/>
    <m/>
    <m/>
    <n v="0"/>
    <n v="64.486000000000004"/>
    <n v="1"/>
    <n v="0.17667397260273973"/>
    <x v="44"/>
    <n v="64.486000000000004"/>
    <n v="1"/>
  </r>
  <r>
    <x v="5475"/>
    <n v="6796364"/>
    <s v="Self-Regist: End-User"/>
    <s v="00679636470797"/>
    <s v="(66) 0642493282"/>
    <s v="821820"/>
    <x v="1"/>
    <m/>
    <m/>
    <n v="0"/>
    <n v="64.486000000000004"/>
    <n v="1"/>
    <n v="0.17667397260273973"/>
    <x v="44"/>
    <n v="64.486000000000004"/>
    <n v="1"/>
  </r>
  <r>
    <x v="5476"/>
    <n v="6795369"/>
    <s v="Self-Regist: End-User"/>
    <s v="00679536950797"/>
    <s v="(66) 0959491725"/>
    <s v="821820"/>
    <x v="1"/>
    <m/>
    <m/>
    <n v="0"/>
    <n v="64.486000000000004"/>
    <n v="1"/>
    <n v="0.17667397260273973"/>
    <x v="44"/>
    <n v="64.486000000000004"/>
    <n v="1"/>
  </r>
  <r>
    <x v="5477"/>
    <n v="50539561"/>
    <s v="Self-Regist: End-User"/>
    <s v="05053956180797"/>
    <s v="(66) 0889179236"/>
    <s v="821820"/>
    <x v="1"/>
    <m/>
    <m/>
    <n v="0"/>
    <n v="64.486000000000004"/>
    <n v="1"/>
    <n v="0.17667397260273973"/>
    <x v="44"/>
    <n v="64.486000000000004"/>
    <n v="1"/>
  </r>
  <r>
    <x v="5478"/>
    <n v="6770484"/>
    <s v="NON-PROFESSIONAL USER"/>
    <s v="00677048430706"/>
    <s v="(66) 0616789854"/>
    <s v="831193"/>
    <x v="2"/>
    <m/>
    <m/>
    <n v="0"/>
    <n v="64.486000000000004"/>
    <n v="1"/>
    <n v="0.17667397260273973"/>
    <x v="44"/>
    <n v="64.486000000000004"/>
    <n v="1"/>
  </r>
  <r>
    <x v="5479"/>
    <n v="41643600"/>
    <s v="NON-PROFESSIONAL USER"/>
    <s v="04164360080706"/>
    <s v="(66) 0882522477"/>
    <s v="831193"/>
    <x v="2"/>
    <m/>
    <m/>
    <n v="0"/>
    <n v="64.486000000000004"/>
    <n v="1"/>
    <n v="0.17667397260273973"/>
    <x v="44"/>
    <n v="64.486000000000004"/>
    <n v="1"/>
  </r>
  <r>
    <x v="5480"/>
    <n v="41627269"/>
    <s v="NON-PROFESSIONAL USER"/>
    <s v="04162726950706"/>
    <s v="(66) 0979931804"/>
    <s v="821820"/>
    <x v="1"/>
    <m/>
    <m/>
    <n v="0"/>
    <n v="64.486000000000004"/>
    <n v="1"/>
    <n v="0.17667397260273973"/>
    <x v="44"/>
    <n v="64.486000000000004"/>
    <n v="1"/>
  </r>
  <r>
    <x v="5481"/>
    <n v="41628039"/>
    <s v="NON-PROFESSIONAL USER"/>
    <s v="04162803900706"/>
    <s v="(66) 0813027733"/>
    <s v="831193"/>
    <x v="2"/>
    <m/>
    <m/>
    <n v="0"/>
    <n v="64.486000000000004"/>
    <n v="1"/>
    <n v="0.17667397260273973"/>
    <x v="44"/>
    <n v="64.486000000000004"/>
    <n v="1"/>
  </r>
  <r>
    <x v="5482"/>
    <n v="41648319"/>
    <s v="Self-Regist: End-User"/>
    <s v="04164831911797"/>
    <s v="(66) 0863189313"/>
    <s v="831193"/>
    <x v="2"/>
    <m/>
    <m/>
    <n v="0"/>
    <n v="64.486000000000004"/>
    <n v="1"/>
    <n v="0.17667397260273973"/>
    <x v="44"/>
    <n v="64.486000000000004"/>
    <n v="1"/>
  </r>
  <r>
    <x v="5483"/>
    <n v="146027627"/>
    <s v="NON-PROFESSIONAL USER"/>
    <s v="14602762740706"/>
    <s v="(66) 0806974950"/>
    <s v="821820"/>
    <x v="1"/>
    <m/>
    <m/>
    <n v="0"/>
    <n v="64.486000000000004"/>
    <n v="1"/>
    <n v="0.17667397260273973"/>
    <x v="44"/>
    <n v="64.486000000000004"/>
    <n v="1"/>
  </r>
  <r>
    <x v="5483"/>
    <n v="146027627"/>
    <s v="NON-PROFESSIONAL USER"/>
    <s v="14602762740706"/>
    <s v="(66) 0806974950"/>
    <s v="831193"/>
    <x v="2"/>
    <m/>
    <m/>
    <n v="0"/>
    <n v="64.486000000000004"/>
    <n v="1"/>
    <n v="0.17667397260273973"/>
    <x v="44"/>
    <n v="64.486000000000004"/>
    <n v="1"/>
  </r>
  <r>
    <x v="5484"/>
    <n v="44023449"/>
    <s v="APARTMENT/DORMITORY"/>
    <s v="4402344960301"/>
    <s v="(66) 0849288759"/>
    <s v="821820"/>
    <x v="1"/>
    <m/>
    <m/>
    <n v="0"/>
    <n v="64.486000000000004"/>
    <n v="1"/>
    <n v="0.17667397260273973"/>
    <x v="44"/>
    <n v="64.486000000000004"/>
    <n v="1"/>
  </r>
  <r>
    <x v="5485"/>
    <n v="35527843"/>
    <s v="COFFEE/DRINKS/SNACK KIOSK"/>
    <s v="03552784350332"/>
    <s v="(66) 0992949454"/>
    <s v="821820"/>
    <x v="1"/>
    <m/>
    <m/>
    <n v="0"/>
    <n v="64.486000000000004"/>
    <n v="1"/>
    <n v="0.17667397260273973"/>
    <x v="44"/>
    <n v="64.486000000000004"/>
    <n v="1"/>
  </r>
  <r>
    <x v="5486"/>
    <n v="34544271"/>
    <s v="NON-PROFESSIONAL USER"/>
    <s v="03454427110706"/>
    <s v="(66) 0931369543"/>
    <s v="896160"/>
    <x v="4"/>
    <m/>
    <m/>
    <n v="0"/>
    <n v="64.486000000000004"/>
    <n v="1"/>
    <n v="0.17667397260273973"/>
    <x v="44"/>
    <n v="64.486000000000004"/>
    <n v="1"/>
  </r>
  <r>
    <x v="5487"/>
    <n v="50539252"/>
    <s v="Self-Regist: End-User"/>
    <s v="05053925230797"/>
    <s v="(66) 0850943335"/>
    <s v="831193"/>
    <x v="2"/>
    <m/>
    <m/>
    <n v="0"/>
    <n v="64.486000000000004"/>
    <n v="1"/>
    <n v="0.17667397260273973"/>
    <x v="44"/>
    <n v="64.486000000000004"/>
    <n v="1"/>
  </r>
  <r>
    <x v="5488"/>
    <n v="50538530"/>
    <s v="Self-Regist: End-User"/>
    <s v="05053853090797"/>
    <s v="(66) 0946196259"/>
    <s v="831193"/>
    <x v="2"/>
    <m/>
    <m/>
    <n v="0"/>
    <n v="64.486000000000004"/>
    <n v="1"/>
    <n v="0.17667397260273973"/>
    <x v="44"/>
    <n v="64.486000000000004"/>
    <n v="1"/>
  </r>
  <r>
    <x v="5489"/>
    <n v="6776720"/>
    <s v="NON-PROFESSIONAL USER"/>
    <s v="00677672070706"/>
    <s v="(66) 0954955994"/>
    <s v="821820"/>
    <x v="1"/>
    <m/>
    <m/>
    <n v="0"/>
    <n v="64.486000000000004"/>
    <n v="1"/>
    <n v="0.17667397260273973"/>
    <x v="44"/>
    <n v="64.486000000000004"/>
    <n v="1"/>
  </r>
  <r>
    <x v="5490"/>
    <n v="6162543"/>
    <s v="SMALL RETAIL SHOP/STALL"/>
    <s v="0616254310101"/>
    <s v="(66) 0871754341"/>
    <s v="821820"/>
    <x v="1"/>
    <m/>
    <m/>
    <n v="0"/>
    <n v="64.486000000000004"/>
    <n v="1"/>
    <n v="0.17667397260273973"/>
    <x v="44"/>
    <n v="64.486000000000004"/>
    <n v="1"/>
  </r>
  <r>
    <x v="5491"/>
    <n v="6773253"/>
    <s v="Self-Regist: End-User"/>
    <s v="00677325370797"/>
    <s v="(66) 0637915098"/>
    <s v="821820"/>
    <x v="1"/>
    <n v="-64.486000000000004"/>
    <n v="-1"/>
    <n v="-0.17667397260273973"/>
    <m/>
    <m/>
    <n v="0"/>
    <x v="14"/>
    <n v="64.486000000000004"/>
    <n v="1"/>
  </r>
  <r>
    <x v="5492"/>
    <n v="6738585"/>
    <s v="NON-PROFESSIONAL USER"/>
    <s v="00673858590706"/>
    <s v="(66) 0639315248"/>
    <s v="831193"/>
    <x v="2"/>
    <m/>
    <m/>
    <n v="0"/>
    <n v="64.486000000000004"/>
    <n v="1"/>
    <n v="0.17667397260273973"/>
    <x v="44"/>
    <n v="64.486000000000004"/>
    <n v="1"/>
  </r>
  <r>
    <x v="5493"/>
    <n v="6773675"/>
    <s v="PORK PAN/BARBECUE/SUKI"/>
    <s v="00677367580317"/>
    <s v="(66) 0908916563"/>
    <s v="821820"/>
    <x v="1"/>
    <m/>
    <m/>
    <n v="0"/>
    <n v="64.486000000000004"/>
    <n v="1"/>
    <n v="0.17667397260273973"/>
    <x v="44"/>
    <n v="64.486000000000004"/>
    <n v="1"/>
  </r>
  <r>
    <x v="5494"/>
    <n v="50541134"/>
    <s v="Self-Regist: End-User"/>
    <s v="05054113411797"/>
    <s v="(66) 0829963516"/>
    <s v="821820"/>
    <x v="1"/>
    <m/>
    <m/>
    <n v="0"/>
    <n v="64.486000000000004"/>
    <n v="1"/>
    <n v="0.17667397260273973"/>
    <x v="44"/>
    <n v="64.486000000000004"/>
    <n v="1"/>
  </r>
  <r>
    <x v="5495"/>
    <n v="6784063"/>
    <s v="NON-PROFESSIONAL USER"/>
    <s v="00678406330706"/>
    <s v="(66) 0992413555"/>
    <s v="831193"/>
    <x v="2"/>
    <m/>
    <m/>
    <n v="0"/>
    <n v="64.486000000000004"/>
    <n v="1"/>
    <n v="0.17667397260273973"/>
    <x v="44"/>
    <n v="64.486000000000004"/>
    <n v="1"/>
  </r>
  <r>
    <x v="5496"/>
    <n v="41640075"/>
    <s v="SMALL RETAIL SHOP/STALL"/>
    <s v="04164007530101"/>
    <s v="(66) 0622529461"/>
    <s v="821820"/>
    <x v="1"/>
    <m/>
    <m/>
    <n v="0"/>
    <n v="64.486000000000004"/>
    <n v="1"/>
    <n v="0.17667397260273973"/>
    <x v="44"/>
    <n v="64.486000000000004"/>
    <n v="1"/>
  </r>
  <r>
    <x v="5497"/>
    <n v="6777550"/>
    <s v="THAI FOOD"/>
    <s v="00677755040306"/>
    <s v="(66) 0803086486"/>
    <s v="831193"/>
    <x v="2"/>
    <m/>
    <m/>
    <n v="0"/>
    <n v="64.486000000000004"/>
    <n v="1"/>
    <n v="0.17667397260273973"/>
    <x v="44"/>
    <n v="64.486000000000004"/>
    <n v="1"/>
  </r>
  <r>
    <x v="5498"/>
    <n v="6109251"/>
    <s v="SMALL RETAIL SHOP/STALL"/>
    <s v="0610925160101"/>
    <s v="(66) 0817246988"/>
    <s v="831193"/>
    <x v="2"/>
    <m/>
    <m/>
    <n v="0"/>
    <n v="64.486000000000004"/>
    <n v="1"/>
    <n v="0.17667397260273973"/>
    <x v="44"/>
    <n v="64.486000000000004"/>
    <n v="1"/>
  </r>
  <r>
    <x v="5499"/>
    <n v="6773720"/>
    <s v="Self-Regist: End-User"/>
    <s v="00677372000797"/>
    <s v="(66) 0840419196"/>
    <s v="821820"/>
    <x v="1"/>
    <m/>
    <m/>
    <n v="0"/>
    <n v="64.486000000000004"/>
    <n v="1"/>
    <n v="0.17667397260273973"/>
    <x v="44"/>
    <n v="64.486000000000004"/>
    <n v="1"/>
  </r>
  <r>
    <x v="5500"/>
    <n v="6766680"/>
    <s v="BAKERY SHOP"/>
    <s v="00676668080321"/>
    <s v="(66) 0918521465"/>
    <s v="831193"/>
    <x v="2"/>
    <m/>
    <m/>
    <n v="0"/>
    <n v="64.486000000000004"/>
    <n v="1"/>
    <n v="0.17667397260273973"/>
    <x v="44"/>
    <n v="64.486000000000004"/>
    <n v="1"/>
  </r>
  <r>
    <x v="5501"/>
    <n v="6729506"/>
    <s v="NON-PROFESSIONAL USER"/>
    <s v="00672950610706"/>
    <s v="(66) 0846102262"/>
    <s v="821820"/>
    <x v="1"/>
    <m/>
    <m/>
    <n v="0"/>
    <n v="64.486000000000004"/>
    <n v="1"/>
    <n v="0.17667397260273973"/>
    <x v="44"/>
    <n v="64.486000000000004"/>
    <n v="1"/>
  </r>
  <r>
    <x v="5502"/>
    <n v="6780977"/>
    <s v="Self-Regist: End-User"/>
    <s v="00678097770797"/>
    <s v="(66) 0871916495"/>
    <s v="821820"/>
    <x v="1"/>
    <m/>
    <m/>
    <n v="0"/>
    <n v="64.486000000000004"/>
    <n v="1"/>
    <n v="0.17667397260273973"/>
    <x v="44"/>
    <n v="64.486000000000004"/>
    <n v="1"/>
  </r>
  <r>
    <x v="5503"/>
    <n v="6761841"/>
    <s v="Self-Regist: End-User"/>
    <s v="00676184180797"/>
    <s v="(66) 0643342424"/>
    <s v="831193"/>
    <x v="2"/>
    <m/>
    <m/>
    <n v="0"/>
    <n v="64.486000000000004"/>
    <n v="1"/>
    <n v="0.17667397260273973"/>
    <x v="44"/>
    <n v="64.486000000000004"/>
    <n v="1"/>
  </r>
  <r>
    <x v="5504"/>
    <n v="6774186"/>
    <s v="NON-PROFESSIONAL USER"/>
    <s v="00677418670706"/>
    <s v="(66) 0830699242"/>
    <s v="821820"/>
    <x v="1"/>
    <m/>
    <m/>
    <n v="0"/>
    <n v="64.486000000000004"/>
    <n v="1"/>
    <n v="0.17667397260273973"/>
    <x v="44"/>
    <n v="64.486000000000004"/>
    <n v="1"/>
  </r>
  <r>
    <x v="5505"/>
    <n v="6809893"/>
    <s v="Self-Regist: End-User"/>
    <s v="00680989340797"/>
    <s v="(66) 0988168992"/>
    <s v="831193"/>
    <x v="2"/>
    <m/>
    <m/>
    <n v="0"/>
    <n v="64.486000000000004"/>
    <n v="1"/>
    <n v="0.17667397260273973"/>
    <x v="44"/>
    <n v="64.486000000000004"/>
    <n v="1"/>
  </r>
  <r>
    <x v="5506"/>
    <n v="6774634"/>
    <s v="NON-PROFESSIONAL USER"/>
    <s v="00677463460706"/>
    <s v="(66) 0908932940"/>
    <s v="831193"/>
    <x v="2"/>
    <m/>
    <m/>
    <n v="0"/>
    <n v="64.486000000000004"/>
    <n v="1"/>
    <n v="0.17667397260273973"/>
    <x v="44"/>
    <n v="64.486000000000004"/>
    <n v="1"/>
  </r>
  <r>
    <x v="5507"/>
    <n v="6761592"/>
    <s v="Self-Regist: End-User"/>
    <s v="00676159250797"/>
    <s v="(66) 0866544929"/>
    <s v="821820"/>
    <x v="1"/>
    <m/>
    <m/>
    <n v="0"/>
    <n v="64.486000000000004"/>
    <n v="1"/>
    <n v="0.17667397260273973"/>
    <x v="44"/>
    <n v="64.486000000000004"/>
    <n v="1"/>
  </r>
  <r>
    <x v="5186"/>
    <n v="167011565"/>
    <s v="Self-Regist: End-User"/>
    <s v="16701156500797"/>
    <s v="(66) 0884301668"/>
    <s v="831193"/>
    <x v="2"/>
    <m/>
    <m/>
    <n v="0"/>
    <n v="64.486000000000004"/>
    <n v="1"/>
    <n v="0.17667397260273973"/>
    <x v="44"/>
    <n v="64.486000000000004"/>
    <n v="1"/>
  </r>
  <r>
    <x v="5508"/>
    <n v="6778823"/>
    <s v="NON-PROFESSIONAL USER"/>
    <s v="00677882300706"/>
    <s v="(66) 0628340500"/>
    <s v="831193"/>
    <x v="2"/>
    <m/>
    <m/>
    <n v="0"/>
    <n v="64.486000000000004"/>
    <n v="1"/>
    <n v="0.17667397260273973"/>
    <x v="44"/>
    <n v="64.486000000000004"/>
    <n v="1"/>
  </r>
  <r>
    <x v="5509"/>
    <n v="6787386"/>
    <s v="Self-Regist: End-User"/>
    <s v="00678738690797"/>
    <s v="(66) 0966964493"/>
    <s v="821820"/>
    <x v="1"/>
    <m/>
    <m/>
    <n v="0"/>
    <n v="64.486000000000004"/>
    <n v="1"/>
    <n v="0.17667397260273973"/>
    <x v="44"/>
    <n v="64.486000000000004"/>
    <n v="1"/>
  </r>
  <r>
    <x v="5510"/>
    <n v="6779704"/>
    <s v="NON-PROFESSIONAL USER"/>
    <s v="00677970470706"/>
    <s v="(66) 0871868503"/>
    <s v="821820"/>
    <x v="1"/>
    <m/>
    <m/>
    <n v="0"/>
    <n v="64.486000000000004"/>
    <n v="1"/>
    <n v="0.17667397260273973"/>
    <x v="44"/>
    <n v="64.486000000000004"/>
    <n v="1"/>
  </r>
  <r>
    <x v="5511"/>
    <n v="6805611"/>
    <s v="Self-Regist: End-User"/>
    <s v="00680561190797"/>
    <s v="(66) 0825809307"/>
    <s v="831193"/>
    <x v="2"/>
    <m/>
    <m/>
    <n v="0"/>
    <n v="64.486000000000004"/>
    <n v="1"/>
    <n v="0.17667397260273973"/>
    <x v="44"/>
    <n v="64.486000000000004"/>
    <n v="1"/>
  </r>
  <r>
    <x v="5512"/>
    <n v="41659728"/>
    <s v="Self-Regist: End-User"/>
    <s v="04165972800797"/>
    <s v="(66) 0917456802"/>
    <s v="831193"/>
    <x v="2"/>
    <m/>
    <m/>
    <n v="0"/>
    <n v="64.486000000000004"/>
    <n v="1"/>
    <n v="0.17667397260273973"/>
    <x v="44"/>
    <n v="64.486000000000004"/>
    <n v="1"/>
  </r>
  <r>
    <x v="5513"/>
    <n v="6630379"/>
    <s v="NON-PROFESSIONAL USER"/>
    <s v="0663037960706"/>
    <m/>
    <s v="831193"/>
    <x v="2"/>
    <n v="64.486000000000004"/>
    <n v="1"/>
    <n v="0.17667397260273973"/>
    <n v="128.97200000000001"/>
    <n v="2"/>
    <n v="0.35334794520547946"/>
    <x v="43"/>
    <n v="64.486000000000004"/>
    <n v="1"/>
  </r>
  <r>
    <x v="5514"/>
    <n v="6798533"/>
    <s v="Self-Regist: End-User"/>
    <s v="00679853330797"/>
    <s v="(66) 0826879108"/>
    <s v="831193"/>
    <x v="2"/>
    <m/>
    <m/>
    <n v="0"/>
    <n v="64.486000000000004"/>
    <n v="1"/>
    <n v="0.17667397260273973"/>
    <x v="44"/>
    <n v="64.486000000000004"/>
    <n v="1"/>
  </r>
  <r>
    <x v="5515"/>
    <n v="6750304"/>
    <s v="NON-PROFESSIONAL USER"/>
    <s v="00675030470701"/>
    <s v="(66) 0800711869"/>
    <s v="821820"/>
    <x v="1"/>
    <m/>
    <m/>
    <n v="0"/>
    <n v="64.486000000000004"/>
    <n v="1"/>
    <n v="0.17667397260273973"/>
    <x v="44"/>
    <n v="64.486000000000004"/>
    <n v="1"/>
  </r>
  <r>
    <x v="4687"/>
    <n v="6777737"/>
    <s v="NON-PROFESSIONAL USER"/>
    <s v="00677773750706"/>
    <s v="(66) 0993842786"/>
    <s v="831193"/>
    <x v="2"/>
    <m/>
    <m/>
    <n v="0"/>
    <n v="64.486000000000004"/>
    <n v="1"/>
    <n v="0.17667397260273973"/>
    <x v="44"/>
    <n v="64.486000000000004"/>
    <n v="1"/>
  </r>
  <r>
    <x v="5516"/>
    <n v="81026186"/>
    <s v="NON-PROFESSIONAL USER"/>
    <s v="08102618680706"/>
    <s v="(66) 0626161090"/>
    <s v="831193"/>
    <x v="2"/>
    <m/>
    <m/>
    <n v="0"/>
    <n v="64.486000000000004"/>
    <n v="1"/>
    <n v="0.17667397260273973"/>
    <x v="44"/>
    <n v="64.486000000000004"/>
    <n v="1"/>
  </r>
  <r>
    <x v="5517"/>
    <n v="151020047"/>
    <s v="Self-Regist: End-User"/>
    <s v="15102004740797"/>
    <s v="(66) 0640686517"/>
    <s v="831193"/>
    <x v="2"/>
    <m/>
    <m/>
    <n v="0"/>
    <n v="64.486000000000004"/>
    <n v="1"/>
    <n v="0.17667397260273973"/>
    <x v="44"/>
    <n v="64.486000000000004"/>
    <n v="1"/>
  </r>
  <r>
    <x v="5518"/>
    <n v="6777905"/>
    <s v="Self-Regist: End-User"/>
    <s v="00677790580797"/>
    <s v="(66) 0941959245"/>
    <s v="831193"/>
    <x v="2"/>
    <m/>
    <m/>
    <n v="0"/>
    <n v="64.486000000000004"/>
    <n v="1"/>
    <n v="0.17667397260273973"/>
    <x v="44"/>
    <n v="64.486000000000004"/>
    <n v="1"/>
  </r>
  <r>
    <x v="1395"/>
    <n v="6778440"/>
    <s v="Self-Regist: End-User"/>
    <s v="00677844010797"/>
    <s v="(66) 0838247795"/>
    <s v="821820"/>
    <x v="1"/>
    <m/>
    <m/>
    <n v="0"/>
    <n v="64.486000000000004"/>
    <n v="1"/>
    <n v="0.17667397260273973"/>
    <x v="44"/>
    <n v="64.486000000000004"/>
    <n v="1"/>
  </r>
  <r>
    <x v="5519"/>
    <n v="6794075"/>
    <s v="Self-Regist: End-User"/>
    <s v="00679407590797"/>
    <s v="(66) 0645967928"/>
    <s v="831193"/>
    <x v="2"/>
    <m/>
    <m/>
    <n v="0"/>
    <n v="64.486000000000004"/>
    <n v="1"/>
    <n v="0.17667397260273973"/>
    <x v="44"/>
    <n v="64.486000000000004"/>
    <n v="1"/>
  </r>
  <r>
    <x v="5520"/>
    <n v="23071058"/>
    <s v="PORK PAN/BARBECUE/SUKI"/>
    <s v="2307105820317"/>
    <s v="(66) 0926932060"/>
    <s v="831193"/>
    <x v="2"/>
    <m/>
    <m/>
    <n v="0"/>
    <n v="64.486000000000004"/>
    <n v="1"/>
    <n v="0.17667397260273973"/>
    <x v="44"/>
    <n v="64.486000000000004"/>
    <n v="1"/>
  </r>
  <r>
    <x v="5521"/>
    <n v="34559609"/>
    <s v="NON-PROFESSIONAL USER"/>
    <s v="03455960911706"/>
    <s v="(66) 0979385558"/>
    <s v="821820"/>
    <x v="1"/>
    <m/>
    <m/>
    <n v="0"/>
    <n v="64.486000000000004"/>
    <n v="1"/>
    <n v="0.17667397260273973"/>
    <x v="44"/>
    <n v="64.486000000000004"/>
    <n v="1"/>
  </r>
  <r>
    <x v="5522"/>
    <n v="39779414"/>
    <s v="SMALL RETAIL SHOP/STALL"/>
    <s v="03977941401101"/>
    <s v="(66) 0890163896"/>
    <s v="821820"/>
    <x v="1"/>
    <m/>
    <m/>
    <n v="0"/>
    <n v="64.486000000000004"/>
    <n v="1"/>
    <n v="0.17667397260273973"/>
    <x v="44"/>
    <n v="64.486000000000004"/>
    <n v="1"/>
  </r>
  <r>
    <x v="5189"/>
    <n v="50510739"/>
    <s v="COFFEE/DRINKS/SNACK/BAKERY SHOP"/>
    <s v="05051073960322"/>
    <s v="(66) 0967434168"/>
    <s v="821820"/>
    <x v="1"/>
    <m/>
    <m/>
    <n v="0"/>
    <n v="64.486000000000004"/>
    <n v="1"/>
    <n v="0.17667397260273973"/>
    <x v="44"/>
    <n v="64.486000000000004"/>
    <n v="1"/>
  </r>
  <r>
    <x v="5523"/>
    <n v="6129890"/>
    <s v="NON-PROFESSIONAL USER"/>
    <s v="0612989080706"/>
    <s v="(66) 018080082"/>
    <s v="831193"/>
    <x v="2"/>
    <m/>
    <m/>
    <n v="0"/>
    <n v="64.486000000000004"/>
    <n v="1"/>
    <n v="0.17667397260273973"/>
    <x v="44"/>
    <n v="64.486000000000004"/>
    <n v="1"/>
  </r>
  <r>
    <x v="5524"/>
    <n v="6774590"/>
    <s v="PORK PAN/BARBECUE/SUKI"/>
    <s v="00677459020706"/>
    <s v="(66) 0643435015"/>
    <s v="821820"/>
    <x v="1"/>
    <m/>
    <m/>
    <n v="0"/>
    <n v="64.486000000000004"/>
    <n v="1"/>
    <n v="0.17667397260273973"/>
    <x v="44"/>
    <n v="64.486000000000004"/>
    <n v="1"/>
  </r>
  <r>
    <x v="5525"/>
    <n v="6737722"/>
    <s v="NON-PROFESSIONAL USER"/>
    <s v="00673772220706"/>
    <s v="(66) 0908922736"/>
    <s v="831193"/>
    <x v="2"/>
    <m/>
    <m/>
    <n v="0"/>
    <n v="64.486000000000004"/>
    <n v="1"/>
    <n v="0.17667397260273973"/>
    <x v="44"/>
    <n v="64.486000000000004"/>
    <n v="1"/>
  </r>
  <r>
    <x v="5526"/>
    <n v="6762613"/>
    <s v="SMALL RETAIL SHOP/STALL"/>
    <s v="00676261390101"/>
    <s v="(66) 0903293459"/>
    <s v="831193"/>
    <x v="2"/>
    <m/>
    <m/>
    <n v="0"/>
    <n v="64.486000000000004"/>
    <n v="1"/>
    <n v="0.17667397260273973"/>
    <x v="44"/>
    <n v="64.486000000000004"/>
    <n v="1"/>
  </r>
  <r>
    <x v="5527"/>
    <n v="87057069"/>
    <s v="Self-Regist: End-User"/>
    <s v="08705706910797"/>
    <s v="(66) 0918571325"/>
    <s v="831193"/>
    <x v="2"/>
    <m/>
    <m/>
    <n v="0"/>
    <n v="64.486000000000004"/>
    <n v="1"/>
    <n v="0.17667397260273973"/>
    <x v="44"/>
    <n v="64.486000000000004"/>
    <n v="1"/>
  </r>
  <r>
    <x v="5528"/>
    <n v="6741619"/>
    <s v="NON-PROFESSIONAL USER"/>
    <s v="00674161970706"/>
    <s v="(66) 0932611875"/>
    <s v="821820"/>
    <x v="1"/>
    <m/>
    <m/>
    <n v="0"/>
    <n v="64.486000000000004"/>
    <n v="1"/>
    <n v="0.17667397260273973"/>
    <x v="44"/>
    <n v="64.486000000000004"/>
    <n v="1"/>
  </r>
  <r>
    <x v="5529"/>
    <n v="15064576"/>
    <s v="NON-PROFESSIONAL USER"/>
    <s v="1506457600706"/>
    <s v="(66) 0888408321"/>
    <s v="831193"/>
    <x v="2"/>
    <m/>
    <m/>
    <n v="0"/>
    <n v="64.486000000000004"/>
    <n v="1"/>
    <n v="0.17667397260273973"/>
    <x v="44"/>
    <n v="64.486000000000004"/>
    <n v="1"/>
  </r>
  <r>
    <x v="5530"/>
    <n v="87037002"/>
    <s v="NON-PROFESSIONAL USER"/>
    <s v="08703700240706"/>
    <s v="(66) 0993753084"/>
    <s v="821820"/>
    <x v="1"/>
    <m/>
    <m/>
    <n v="0"/>
    <n v="64.486000000000004"/>
    <n v="1"/>
    <n v="0.17667397260273973"/>
    <x v="44"/>
    <n v="64.486000000000004"/>
    <n v="1"/>
  </r>
  <r>
    <x v="5531"/>
    <n v="6745485"/>
    <s v="Self-Regist: End-User"/>
    <s v="00674548540797"/>
    <s v="(66) 0869852964"/>
    <s v="831193"/>
    <x v="2"/>
    <m/>
    <m/>
    <n v="0"/>
    <n v="64.486000000000004"/>
    <n v="1"/>
    <n v="0.17667397260273973"/>
    <x v="44"/>
    <n v="64.486000000000004"/>
    <n v="1"/>
  </r>
  <r>
    <x v="5532"/>
    <n v="6162968"/>
    <s v="NON-PROFESSIONAL USER"/>
    <s v="0616296800706"/>
    <s v="(66) 0896368956"/>
    <s v="821820"/>
    <x v="1"/>
    <m/>
    <m/>
    <n v="0"/>
    <n v="64.486000000000004"/>
    <n v="1"/>
    <n v="0.17667397260273973"/>
    <x v="44"/>
    <n v="64.486000000000004"/>
    <n v="1"/>
  </r>
  <r>
    <x v="5533"/>
    <n v="6795726"/>
    <s v="Self-Regist: End-User"/>
    <s v="00679572600797"/>
    <s v="(66) 0951910228"/>
    <s v="821820"/>
    <x v="1"/>
    <m/>
    <m/>
    <n v="0"/>
    <n v="64.486000000000004"/>
    <n v="1"/>
    <n v="0.17667397260273973"/>
    <x v="44"/>
    <n v="64.486000000000004"/>
    <n v="1"/>
  </r>
  <r>
    <x v="5534"/>
    <n v="50515507"/>
    <s v="NON-PROFESSIONAL USER"/>
    <s v="05051550780706"/>
    <s v="(66) 0894293393"/>
    <s v="821820"/>
    <x v="1"/>
    <m/>
    <m/>
    <n v="0"/>
    <n v="64.486000000000004"/>
    <n v="1"/>
    <n v="0.17667397260273973"/>
    <x v="44"/>
    <n v="64.486000000000004"/>
    <n v="1"/>
  </r>
  <r>
    <x v="5535"/>
    <n v="6761587"/>
    <s v="SMALL RETAIL SHOP/STALL"/>
    <s v="00676158750101"/>
    <s v="(66) 0623475958"/>
    <s v="831193"/>
    <x v="2"/>
    <m/>
    <m/>
    <n v="0"/>
    <n v="64.486000000000004"/>
    <n v="1"/>
    <n v="0.17667397260273973"/>
    <x v="44"/>
    <n v="64.486000000000004"/>
    <n v="1"/>
  </r>
  <r>
    <x v="5536"/>
    <n v="6772808"/>
    <s v="NON-PROFESSIONAL USER"/>
    <s v="00677280840706"/>
    <s v="(66) 0947628303"/>
    <s v="821820"/>
    <x v="1"/>
    <m/>
    <m/>
    <n v="0"/>
    <n v="64.486000000000004"/>
    <n v="1"/>
    <n v="0.17667397260273973"/>
    <x v="44"/>
    <n v="64.486000000000004"/>
    <n v="1"/>
  </r>
  <r>
    <x v="1605"/>
    <n v="41620472"/>
    <s v="OTHER STREET FOOD SHOP"/>
    <s v="04162047200328"/>
    <s v="(66) 0819529213"/>
    <s v="821820"/>
    <x v="1"/>
    <m/>
    <m/>
    <n v="0"/>
    <n v="64.486000000000004"/>
    <n v="1"/>
    <n v="0.17667397260273973"/>
    <x v="44"/>
    <n v="64.486000000000004"/>
    <n v="1"/>
  </r>
  <r>
    <x v="5537"/>
    <n v="6044217"/>
    <s v="ELECTRONIC APPLIANCE SHOP"/>
    <s v="0604421702204"/>
    <m/>
    <s v="831193"/>
    <x v="2"/>
    <m/>
    <m/>
    <n v="0"/>
    <n v="64.486000000000004"/>
    <n v="1"/>
    <n v="0.17667397260273973"/>
    <x v="44"/>
    <n v="64.486000000000004"/>
    <n v="1"/>
  </r>
  <r>
    <x v="5538"/>
    <n v="6621983"/>
    <s v="NON-PROFESSIONAL USER"/>
    <s v="0662198311706"/>
    <m/>
    <s v="821820"/>
    <x v="1"/>
    <m/>
    <m/>
    <n v="0"/>
    <n v="64.486000000000004"/>
    <n v="1"/>
    <n v="0.17667397260273973"/>
    <x v="44"/>
    <n v="64.486000000000004"/>
    <n v="1"/>
  </r>
  <r>
    <x v="5539"/>
    <n v="50535195"/>
    <s v="PUB/BAR/KARAOKE"/>
    <s v="05053519511305"/>
    <s v="(66) 0953939899"/>
    <s v="821820"/>
    <x v="1"/>
    <m/>
    <m/>
    <n v="0"/>
    <n v="64.486000000000004"/>
    <n v="1"/>
    <n v="0.17667397260273973"/>
    <x v="44"/>
    <n v="64.486000000000004"/>
    <n v="1"/>
  </r>
  <r>
    <x v="5540"/>
    <n v="11926284"/>
    <s v="Self-Regist: End-User"/>
    <s v="01192628480797"/>
    <s v="(66) 0957613534"/>
    <s v="831193"/>
    <x v="2"/>
    <m/>
    <m/>
    <n v="0"/>
    <n v="64.486000000000004"/>
    <n v="1"/>
    <n v="0.17667397260273973"/>
    <x v="44"/>
    <n v="64.486000000000004"/>
    <n v="1"/>
  </r>
  <r>
    <x v="5541"/>
    <n v="6775285"/>
    <s v="Self-Regist: End-User"/>
    <s v="00677528540797"/>
    <s v="(66) 0613708961"/>
    <s v="831193"/>
    <x v="2"/>
    <m/>
    <m/>
    <n v="0"/>
    <n v="64.486000000000004"/>
    <n v="1"/>
    <n v="0.17667397260273973"/>
    <x v="44"/>
    <n v="64.486000000000004"/>
    <n v="1"/>
  </r>
  <r>
    <x v="3265"/>
    <n v="6106859"/>
    <s v="COFFEE/DRINKS/SNACK/BAKERY SHOP"/>
    <s v="00610685901322"/>
    <s v="(66) 0812886834"/>
    <s v="831193"/>
    <x v="2"/>
    <m/>
    <m/>
    <n v="0"/>
    <n v="64.486000000000004"/>
    <n v="1"/>
    <n v="0.17667397260273973"/>
    <x v="44"/>
    <n v="64.486000000000004"/>
    <n v="1"/>
  </r>
  <r>
    <x v="5542"/>
    <n v="6159481"/>
    <s v="FRUIT &amp; VEGGIE SHOP/STALL"/>
    <s v="0615948180102"/>
    <s v="(66) 0847417425"/>
    <s v="821820"/>
    <x v="1"/>
    <m/>
    <m/>
    <n v="0"/>
    <n v="64.486000000000004"/>
    <n v="1"/>
    <n v="0.17667397260273973"/>
    <x v="44"/>
    <n v="64.486000000000004"/>
    <n v="1"/>
  </r>
  <r>
    <x v="5543"/>
    <n v="68049217"/>
    <s v="OTHER STREET FOOD SHOP"/>
    <s v="06804921780328"/>
    <s v="(66) 0624814884"/>
    <s v="831193"/>
    <x v="2"/>
    <m/>
    <m/>
    <n v="0"/>
    <n v="64.486000000000004"/>
    <n v="1"/>
    <n v="0.17667397260273973"/>
    <x v="44"/>
    <n v="64.486000000000004"/>
    <n v="1"/>
  </r>
  <r>
    <x v="1277"/>
    <n v="6170421"/>
    <s v="SMALL RETAIL SHOP/STALL"/>
    <s v="0617042111101"/>
    <s v="(66) 0868894131"/>
    <s v="821820"/>
    <x v="1"/>
    <m/>
    <m/>
    <n v="0"/>
    <n v="64.486000000000004"/>
    <n v="1"/>
    <n v="0.17667397260273973"/>
    <x v="44"/>
    <n v="64.486000000000004"/>
    <n v="1"/>
  </r>
  <r>
    <x v="5544"/>
    <n v="144008946"/>
    <s v="NON-PROFESSIONAL USER"/>
    <s v="14400894610706"/>
    <s v="(66) 0847152493"/>
    <s v="821820"/>
    <x v="1"/>
    <m/>
    <m/>
    <n v="0"/>
    <n v="64.486000000000004"/>
    <n v="1"/>
    <n v="0.17667397260273973"/>
    <x v="44"/>
    <n v="64.486000000000004"/>
    <n v="1"/>
  </r>
  <r>
    <x v="5545"/>
    <n v="6781561"/>
    <s v="Self-Regist: End-User"/>
    <s v="00678156140797"/>
    <s v="(66) 0848048489"/>
    <s v="831193"/>
    <x v="2"/>
    <m/>
    <m/>
    <n v="0"/>
    <n v="64.486000000000004"/>
    <n v="1"/>
    <n v="0.17667397260273973"/>
    <x v="44"/>
    <n v="64.486000000000004"/>
    <n v="1"/>
  </r>
  <r>
    <x v="5546"/>
    <n v="6776444"/>
    <s v="FROZEN/CHILL FOOD WHOLESALER"/>
    <s v="00677644410607"/>
    <s v="(66) 0802896366"/>
    <s v="831193"/>
    <x v="2"/>
    <m/>
    <m/>
    <n v="0"/>
    <n v="64.486000000000004"/>
    <n v="1"/>
    <n v="0.17667397260273973"/>
    <x v="44"/>
    <n v="64.486000000000004"/>
    <n v="1"/>
  </r>
  <r>
    <x v="5547"/>
    <n v="14877905"/>
    <s v="Self-Regist: End-User"/>
    <s v="01487790580797"/>
    <s v="(66) 0871760836"/>
    <s v="821820"/>
    <x v="1"/>
    <m/>
    <m/>
    <n v="0"/>
    <n v="64.486000000000004"/>
    <n v="1"/>
    <n v="0.17667397260273973"/>
    <x v="44"/>
    <n v="64.486000000000004"/>
    <n v="1"/>
  </r>
  <r>
    <x v="5548"/>
    <n v="6799239"/>
    <s v="Self-Regist: End-User"/>
    <s v="00679923910797"/>
    <s v="(66) 0620987944"/>
    <s v="821820"/>
    <x v="1"/>
    <m/>
    <m/>
    <n v="0"/>
    <n v="64.486000000000004"/>
    <n v="1"/>
    <n v="0.17667397260273973"/>
    <x v="44"/>
    <n v="64.486000000000004"/>
    <n v="1"/>
  </r>
  <r>
    <x v="5549"/>
    <n v="50540642"/>
    <s v="Self-Regist: End-User"/>
    <s v="05054064250797"/>
    <s v="(66) 0918945466"/>
    <s v="821820"/>
    <x v="1"/>
    <m/>
    <m/>
    <n v="0"/>
    <n v="64.486000000000004"/>
    <n v="1"/>
    <n v="0.17667397260273973"/>
    <x v="44"/>
    <n v="64.486000000000004"/>
    <n v="1"/>
  </r>
  <r>
    <x v="5550"/>
    <n v="50521710"/>
    <s v="Self-Regist: End-User"/>
    <s v="05052171060797"/>
    <s v="(66) 0931478444"/>
    <s v="831193"/>
    <x v="2"/>
    <m/>
    <m/>
    <n v="0"/>
    <n v="64.486000000000004"/>
    <n v="1"/>
    <n v="0.17667397260273973"/>
    <x v="44"/>
    <n v="64.486000000000004"/>
    <n v="1"/>
  </r>
  <r>
    <x v="5551"/>
    <n v="34546431"/>
    <s v="NON-PROFESSIONAL USER"/>
    <s v="03454643170706"/>
    <s v="(66) 0892615550"/>
    <s v="821820"/>
    <x v="1"/>
    <n v="64.486000000000004"/>
    <n v="1"/>
    <n v="0.17667397260273973"/>
    <n v="128.97200000000001"/>
    <n v="2"/>
    <n v="0.35334794520547946"/>
    <x v="43"/>
    <n v="64.486000000000004"/>
    <n v="1"/>
  </r>
  <r>
    <x v="5552"/>
    <n v="6790750"/>
    <s v="Self-Regist: End-User"/>
    <s v="00679075080797"/>
    <s v="(66) 0866736895"/>
    <s v="821820"/>
    <x v="1"/>
    <m/>
    <m/>
    <n v="0"/>
    <n v="64.486000000000004"/>
    <n v="1"/>
    <n v="0.17667397260273973"/>
    <x v="44"/>
    <n v="64.486000000000004"/>
    <n v="1"/>
  </r>
  <r>
    <x v="5553"/>
    <n v="6736821"/>
    <s v="MINIMART"/>
    <s v="00673682190106"/>
    <s v="(66) 0808476357"/>
    <s v="831193"/>
    <x v="2"/>
    <m/>
    <m/>
    <n v="0"/>
    <n v="64.486000000000004"/>
    <n v="1"/>
    <n v="0.17667397260273973"/>
    <x v="44"/>
    <n v="64.486000000000004"/>
    <n v="1"/>
  </r>
  <r>
    <x v="5554"/>
    <n v="6751983"/>
    <s v="NON-PROFESSIONAL USER"/>
    <s v="00675198360706"/>
    <s v="(66) 0932624843"/>
    <s v="821820"/>
    <x v="1"/>
    <m/>
    <m/>
    <n v="0"/>
    <n v="64.486000000000004"/>
    <n v="1"/>
    <n v="0.17667397260273973"/>
    <x v="44"/>
    <n v="64.486000000000004"/>
    <n v="1"/>
  </r>
  <r>
    <x v="5555"/>
    <n v="6808012"/>
    <s v="Self-Regist: End-User"/>
    <s v="00680801200797"/>
    <s v="(66) 0827735846"/>
    <s v="821820"/>
    <x v="1"/>
    <m/>
    <m/>
    <n v="0"/>
    <n v="64.486000000000004"/>
    <n v="1"/>
    <n v="0.17667397260273973"/>
    <x v="44"/>
    <n v="64.486000000000004"/>
    <n v="1"/>
  </r>
  <r>
    <x v="5556"/>
    <n v="50541204"/>
    <s v="Self-Regist: End-User"/>
    <s v="05054120430797"/>
    <s v="(66) 0956752390"/>
    <s v="821820"/>
    <x v="1"/>
    <m/>
    <m/>
    <n v="0"/>
    <n v="64.486000000000004"/>
    <n v="1"/>
    <n v="0.17667397260273973"/>
    <x v="44"/>
    <n v="64.486000000000004"/>
    <n v="1"/>
  </r>
  <r>
    <x v="5557"/>
    <n v="6729098"/>
    <s v="NON-PROFESSIONAL USER"/>
    <s v="00672909870706"/>
    <s v="(66) 0815560367"/>
    <s v="821820"/>
    <x v="1"/>
    <m/>
    <m/>
    <n v="0"/>
    <n v="64.486000000000004"/>
    <n v="1"/>
    <n v="0.17667397260273973"/>
    <x v="44"/>
    <n v="64.486000000000004"/>
    <n v="1"/>
  </r>
  <r>
    <x v="5558"/>
    <n v="6767995"/>
    <s v="NON-PROFESSIONAL USER"/>
    <s v="00676799540706"/>
    <s v="(66) 0875819352"/>
    <s v="831193"/>
    <x v="2"/>
    <m/>
    <m/>
    <n v="0"/>
    <n v="64.486000000000004"/>
    <n v="1"/>
    <n v="0.17667397260273973"/>
    <x v="44"/>
    <n v="64.486000000000004"/>
    <n v="1"/>
  </r>
  <r>
    <x v="5559"/>
    <n v="500292321"/>
    <s v="Self-Regist: End-User"/>
    <s v="50029232160797"/>
    <s v="(66) 0614987955"/>
    <s v="821820"/>
    <x v="1"/>
    <m/>
    <m/>
    <n v="0"/>
    <n v="64.486000000000004"/>
    <n v="1"/>
    <n v="0.17667397260273973"/>
    <x v="44"/>
    <n v="64.486000000000004"/>
    <n v="1"/>
  </r>
  <r>
    <x v="5560"/>
    <n v="6769669"/>
    <s v="NON-PROFESSIONAL USER"/>
    <s v="00676966910706"/>
    <s v="(66) 0642091895"/>
    <s v="831193"/>
    <x v="2"/>
    <m/>
    <m/>
    <n v="0"/>
    <n v="64.486000000000004"/>
    <n v="1"/>
    <n v="0.17667397260273973"/>
    <x v="44"/>
    <n v="64.486000000000004"/>
    <n v="1"/>
  </r>
  <r>
    <x v="5561"/>
    <n v="52528537"/>
    <s v="NON-PROFESSIONAL USER"/>
    <s v="05252853780706"/>
    <s v="(66) 0823818775"/>
    <s v="821820"/>
    <x v="1"/>
    <m/>
    <m/>
    <n v="0"/>
    <n v="64.486000000000004"/>
    <n v="1"/>
    <n v="0.17667397260273973"/>
    <x v="44"/>
    <n v="64.486000000000004"/>
    <n v="1"/>
  </r>
  <r>
    <x v="5562"/>
    <n v="102024861"/>
    <s v="NON-PROFESSIONAL USER"/>
    <s v="10202486130706"/>
    <s v="(66) 0973396546"/>
    <s v="831193"/>
    <x v="2"/>
    <m/>
    <m/>
    <n v="0"/>
    <n v="64.486000000000004"/>
    <n v="1"/>
    <n v="0.17667397260273973"/>
    <x v="44"/>
    <n v="64.486000000000004"/>
    <n v="1"/>
  </r>
  <r>
    <x v="5563"/>
    <n v="6736634"/>
    <s v="NON-PROFESSIONAL USER"/>
    <s v="00673663410706"/>
    <s v="(66) 0834120601"/>
    <s v="831193"/>
    <x v="2"/>
    <m/>
    <m/>
    <n v="0"/>
    <n v="64.486000000000004"/>
    <n v="1"/>
    <n v="0.17667397260273973"/>
    <x v="44"/>
    <n v="64.486000000000004"/>
    <n v="1"/>
  </r>
  <r>
    <x v="5564"/>
    <n v="52549907"/>
    <s v="NON-PROFESSIONAL USER"/>
    <s v="05254990730706"/>
    <s v="(66) 0843640670"/>
    <s v="831193"/>
    <x v="2"/>
    <m/>
    <m/>
    <n v="0"/>
    <n v="64.486000000000004"/>
    <n v="1"/>
    <n v="0.17667397260273973"/>
    <x v="44"/>
    <n v="64.486000000000004"/>
    <n v="1"/>
  </r>
  <r>
    <x v="5565"/>
    <n v="6773477"/>
    <s v="NON-PROFESSIONAL USER"/>
    <s v="00677347740706"/>
    <s v="(66) 0869106602"/>
    <s v="831193"/>
    <x v="2"/>
    <m/>
    <m/>
    <n v="0"/>
    <n v="64.486000000000004"/>
    <n v="1"/>
    <n v="0.17667397260273973"/>
    <x v="44"/>
    <n v="64.486000000000004"/>
    <n v="1"/>
  </r>
  <r>
    <x v="5566"/>
    <n v="47549285"/>
    <s v="NON-PROFESSIONAL USER"/>
    <s v="04754928570706"/>
    <s v="(66) 0839226440"/>
    <s v="831193"/>
    <x v="2"/>
    <m/>
    <m/>
    <n v="0"/>
    <n v="64.486000000000004"/>
    <n v="1"/>
    <n v="0.17667397260273973"/>
    <x v="44"/>
    <n v="64.486000000000004"/>
    <n v="1"/>
  </r>
  <r>
    <x v="5567"/>
    <n v="6725375"/>
    <s v="NOODLE FOOD SHOP"/>
    <s v="00672537530319"/>
    <s v="(66) 0871746878"/>
    <s v="831193"/>
    <x v="2"/>
    <m/>
    <m/>
    <n v="0"/>
    <n v="64.486000000000004"/>
    <n v="1"/>
    <n v="0.17667397260273973"/>
    <x v="44"/>
    <n v="64.486000000000004"/>
    <n v="1"/>
  </r>
  <r>
    <x v="5568"/>
    <n v="50530749"/>
    <s v="NON-PROFESSIONAL USER"/>
    <s v="05053074920706"/>
    <s v="(66) 0996372545"/>
    <s v="831193"/>
    <x v="2"/>
    <m/>
    <m/>
    <n v="0"/>
    <n v="64.486000000000004"/>
    <n v="1"/>
    <n v="0.17667397260273973"/>
    <x v="44"/>
    <n v="64.486000000000004"/>
    <n v="1"/>
  </r>
  <r>
    <x v="5569"/>
    <n v="6166858"/>
    <s v="NON-PROFESSIONAL USER"/>
    <s v="0616685840706"/>
    <s v="(66) 0869141396"/>
    <s v="821820"/>
    <x v="1"/>
    <m/>
    <m/>
    <n v="0"/>
    <n v="64.486000000000004"/>
    <n v="1"/>
    <n v="0.17667397260273973"/>
    <x v="44"/>
    <n v="64.486000000000004"/>
    <n v="1"/>
  </r>
  <r>
    <x v="5570"/>
    <n v="81030559"/>
    <s v="Self-Regist: End-User"/>
    <s v="08103055960797"/>
    <s v="(66) 0813879901"/>
    <s v="831193"/>
    <x v="2"/>
    <m/>
    <m/>
    <n v="0"/>
    <n v="64.486000000000004"/>
    <n v="1"/>
    <n v="0.17667397260273973"/>
    <x v="44"/>
    <n v="64.486000000000004"/>
    <n v="1"/>
  </r>
  <r>
    <x v="5571"/>
    <n v="6792927"/>
    <s v="Self-Regist: End-User"/>
    <s v="00679292760797"/>
    <s v="(66) 0631211340"/>
    <s v="821820"/>
    <x v="1"/>
    <m/>
    <m/>
    <n v="0"/>
    <n v="64.486000000000004"/>
    <n v="1"/>
    <n v="0.17667397260273973"/>
    <x v="44"/>
    <n v="64.486000000000004"/>
    <n v="1"/>
  </r>
  <r>
    <x v="5572"/>
    <n v="103002712"/>
    <s v="FRUIT &amp; VEGGIE SHOP/STALL"/>
    <s v="10300271221102"/>
    <s v="(66) 0861976145"/>
    <s v="831193"/>
    <x v="2"/>
    <m/>
    <m/>
    <n v="0"/>
    <n v="64.486000000000004"/>
    <n v="1"/>
    <n v="0.17667397260273973"/>
    <x v="44"/>
    <n v="64.486000000000004"/>
    <n v="1"/>
  </r>
  <r>
    <x v="2142"/>
    <n v="6719431"/>
    <s v="NON-PROFESSIONAL USER"/>
    <s v="0671943180706"/>
    <s v="(66) 0896369446"/>
    <s v="831193"/>
    <x v="2"/>
    <m/>
    <m/>
    <n v="0"/>
    <n v="64.486000000000004"/>
    <n v="1"/>
    <n v="0.17667397260273973"/>
    <x v="44"/>
    <n v="64.486000000000004"/>
    <n v="1"/>
  </r>
  <r>
    <x v="5573"/>
    <n v="6178523"/>
    <s v="NON-PROFESSIONAL USER"/>
    <s v="0617852330706"/>
    <s v="(66) 0835169465"/>
    <s v="831193"/>
    <x v="2"/>
    <m/>
    <m/>
    <n v="0"/>
    <n v="64.486000000000004"/>
    <n v="1"/>
    <n v="0.17667397260273973"/>
    <x v="44"/>
    <n v="64.486000000000004"/>
    <n v="1"/>
  </r>
  <r>
    <x v="5574"/>
    <n v="50027729"/>
    <s v="NON-PROFESSIONAL USER"/>
    <s v="5002772950706"/>
    <s v="(66) 0894351133"/>
    <s v="821820"/>
    <x v="1"/>
    <m/>
    <m/>
    <n v="0"/>
    <n v="64.486000000000004"/>
    <n v="1"/>
    <n v="0.17667397260273973"/>
    <x v="44"/>
    <n v="64.486000000000004"/>
    <n v="1"/>
  </r>
  <r>
    <x v="5575"/>
    <n v="50019656"/>
    <s v="NON-PROFESSIONAL USER"/>
    <s v="5001965680706"/>
    <s v="(66) 0812776029"/>
    <s v="821820"/>
    <x v="1"/>
    <m/>
    <m/>
    <n v="0"/>
    <n v="64.486000000000004"/>
    <n v="1"/>
    <n v="0.17667397260273973"/>
    <x v="44"/>
    <n v="64.486000000000004"/>
    <n v="1"/>
  </r>
  <r>
    <x v="4425"/>
    <n v="6160297"/>
    <s v="FOOD WHOLESALER"/>
    <s v="0616029760601"/>
    <s v="(66) 0819526368"/>
    <s v="821820"/>
    <x v="1"/>
    <m/>
    <m/>
    <n v="0"/>
    <n v="64.486000000000004"/>
    <n v="1"/>
    <n v="0.17667397260273973"/>
    <x v="44"/>
    <n v="64.486000000000004"/>
    <n v="1"/>
  </r>
  <r>
    <x v="5576"/>
    <n v="45519894"/>
    <s v="NON-PROFESSIONAL USER"/>
    <s v="04551989411706"/>
    <s v="(66) 0651568246"/>
    <s v="831193"/>
    <x v="2"/>
    <m/>
    <m/>
    <n v="0"/>
    <n v="64.486000000000004"/>
    <n v="1"/>
    <n v="0.17667397260273973"/>
    <x v="44"/>
    <n v="64.486000000000004"/>
    <n v="1"/>
  </r>
  <r>
    <x v="5577"/>
    <n v="6771585"/>
    <s v="NON-PROFESSIONAL USER"/>
    <s v="00677158560706"/>
    <s v="(66) 0963695451"/>
    <s v="821820"/>
    <x v="1"/>
    <m/>
    <m/>
    <n v="0"/>
    <n v="64.486000000000004"/>
    <n v="1"/>
    <n v="0.17667397260273973"/>
    <x v="44"/>
    <n v="64.486000000000004"/>
    <n v="1"/>
  </r>
  <r>
    <x v="5578"/>
    <n v="50537580"/>
    <s v="Self-Regist: End-User"/>
    <s v="05053758010797"/>
    <s v="(66) 0652967128"/>
    <s v="821820"/>
    <x v="1"/>
    <m/>
    <m/>
    <n v="0"/>
    <n v="64.486000000000004"/>
    <n v="1"/>
    <n v="0.17667397260273973"/>
    <x v="44"/>
    <n v="64.486000000000004"/>
    <n v="1"/>
  </r>
  <r>
    <x v="5579"/>
    <n v="6808896"/>
    <s v="Self-Regist: End-User"/>
    <s v="00680889670797"/>
    <s v="(66) 0930843544"/>
    <s v="831193"/>
    <x v="2"/>
    <m/>
    <m/>
    <n v="0"/>
    <n v="64.486000000000004"/>
    <n v="1"/>
    <n v="0.17667397260273973"/>
    <x v="44"/>
    <n v="64.486000000000004"/>
    <n v="1"/>
  </r>
  <r>
    <x v="5580"/>
    <n v="52035983"/>
    <s v="NON-PROFESSIONAL USER"/>
    <s v="5203598320706"/>
    <s v="(66) 0885894185"/>
    <s v="831193"/>
    <x v="2"/>
    <m/>
    <m/>
    <n v="0"/>
    <n v="64.486000000000004"/>
    <n v="1"/>
    <n v="0.17667397260273973"/>
    <x v="44"/>
    <n v="64.486000000000004"/>
    <n v="1"/>
  </r>
  <r>
    <x v="5581"/>
    <n v="52042004"/>
    <s v="NON-PROFESSIONAL USER"/>
    <s v="5204200490706"/>
    <s v="(66) 0833246572"/>
    <s v="831193"/>
    <x v="2"/>
    <m/>
    <m/>
    <n v="0"/>
    <n v="64.486000000000004"/>
    <n v="1"/>
    <n v="0.17667397260273973"/>
    <x v="44"/>
    <n v="64.486000000000004"/>
    <n v="1"/>
  </r>
  <r>
    <x v="5582"/>
    <n v="50007326"/>
    <s v="NOODLE FOOD SHOP"/>
    <s v="5000732680319"/>
    <s v="(66) 0810245720"/>
    <s v="896160"/>
    <x v="4"/>
    <m/>
    <m/>
    <n v="0"/>
    <n v="64.486000000000004"/>
    <n v="1"/>
    <n v="0.17667397260273973"/>
    <x v="44"/>
    <n v="64.486000000000004"/>
    <n v="1"/>
  </r>
  <r>
    <x v="5583"/>
    <n v="34033044"/>
    <s v="SMALL RETAIL SHOP/STALL"/>
    <s v="3403304440101"/>
    <s v="(66) 0954505363"/>
    <s v="831193"/>
    <x v="2"/>
    <m/>
    <m/>
    <n v="0"/>
    <n v="64.486000000000004"/>
    <n v="1"/>
    <n v="0.17667397260273973"/>
    <x v="44"/>
    <n v="64.486000000000004"/>
    <n v="1"/>
  </r>
  <r>
    <x v="5584"/>
    <n v="41050442"/>
    <s v="NON-PROFESSIONAL USER"/>
    <s v="04105044211706"/>
    <s v="N/A"/>
    <s v="831193"/>
    <x v="2"/>
    <m/>
    <m/>
    <n v="0"/>
    <n v="64.486000000000004"/>
    <n v="1"/>
    <n v="0.17667397260273973"/>
    <x v="44"/>
    <n v="64.486000000000004"/>
    <n v="1"/>
  </r>
  <r>
    <x v="5585"/>
    <n v="23817466"/>
    <s v="Self-Regist: End-User"/>
    <s v="02381746620797"/>
    <s v="(66) 0889185270"/>
    <s v="831193"/>
    <x v="2"/>
    <m/>
    <m/>
    <n v="0"/>
    <n v="64.486000000000004"/>
    <n v="1"/>
    <n v="0.17667397260273973"/>
    <x v="44"/>
    <n v="64.486000000000004"/>
    <n v="1"/>
  </r>
  <r>
    <x v="5586"/>
    <n v="6723793"/>
    <s v="NON-PROFESSIONAL USER"/>
    <s v="00672379320706"/>
    <s v="(66) 0828391594"/>
    <s v="831193"/>
    <x v="2"/>
    <m/>
    <m/>
    <n v="0"/>
    <n v="64.486000000000004"/>
    <n v="1"/>
    <n v="0.17667397260273973"/>
    <x v="44"/>
    <n v="64.486000000000004"/>
    <n v="1"/>
  </r>
  <r>
    <x v="3596"/>
    <n v="6785199"/>
    <s v="Self-Regist: End-User"/>
    <s v="00678519900797"/>
    <s v="(66) 0999720943"/>
    <s v="831193"/>
    <x v="2"/>
    <m/>
    <m/>
    <n v="0"/>
    <n v="64.486000000000004"/>
    <n v="1"/>
    <n v="0.17667397260273973"/>
    <x v="44"/>
    <n v="64.486000000000004"/>
    <n v="1"/>
  </r>
  <r>
    <x v="5587"/>
    <n v="87052209"/>
    <s v="Self-Regist: End-User"/>
    <s v="08705220930797"/>
    <s v="(66) 0932158306"/>
    <s v="821820"/>
    <x v="1"/>
    <m/>
    <m/>
    <n v="0"/>
    <n v="64.486000000000004"/>
    <n v="1"/>
    <n v="0.17667397260273973"/>
    <x v="44"/>
    <n v="64.486000000000004"/>
    <n v="1"/>
  </r>
  <r>
    <x v="5588"/>
    <n v="34568725"/>
    <s v="Self-Regist: End-User"/>
    <s v="03456872510797"/>
    <s v="(66) 0622630104"/>
    <s v="831193"/>
    <x v="2"/>
    <m/>
    <m/>
    <n v="0"/>
    <n v="64.486000000000004"/>
    <n v="1"/>
    <n v="0.17667397260273973"/>
    <x v="44"/>
    <n v="64.486000000000004"/>
    <n v="1"/>
  </r>
  <r>
    <x v="5589"/>
    <n v="56323190"/>
    <s v="NON-PROFESSIONAL USER"/>
    <s v="05632319030706"/>
    <s v="(66) 0956288896"/>
    <s v="831193"/>
    <x v="2"/>
    <m/>
    <m/>
    <n v="0"/>
    <n v="64.486000000000004"/>
    <n v="1"/>
    <n v="0.17667397260273973"/>
    <x v="44"/>
    <n v="64.486000000000004"/>
    <n v="1"/>
  </r>
  <r>
    <x v="5590"/>
    <n v="52551312"/>
    <s v="FACTORY/FARM"/>
    <s v="05255131290508"/>
    <s v="(66) 0833247184"/>
    <s v="831193"/>
    <x v="2"/>
    <m/>
    <m/>
    <n v="0"/>
    <n v="64.486000000000004"/>
    <n v="1"/>
    <n v="0.17667397260273973"/>
    <x v="44"/>
    <n v="64.486000000000004"/>
    <n v="1"/>
  </r>
  <r>
    <x v="5591"/>
    <n v="41632750"/>
    <s v="OFFICE (PRIVATE SECTOR)"/>
    <s v="04163275090507"/>
    <s v="(66) 0855153697"/>
    <s v="831193"/>
    <x v="2"/>
    <m/>
    <m/>
    <n v="0"/>
    <n v="64.486000000000004"/>
    <n v="1"/>
    <n v="0.17667397260273973"/>
    <x v="44"/>
    <n v="64.486000000000004"/>
    <n v="1"/>
  </r>
  <r>
    <x v="5592"/>
    <n v="100023325"/>
    <s v="NON-PROFESSIONAL USER"/>
    <s v="10002332521706"/>
    <s v="(66) 0979232329"/>
    <s v="821820"/>
    <x v="1"/>
    <m/>
    <m/>
    <n v="0"/>
    <n v="64.486000000000004"/>
    <n v="1"/>
    <n v="0.17667397260273973"/>
    <x v="44"/>
    <n v="64.486000000000004"/>
    <n v="1"/>
  </r>
  <r>
    <x v="5593"/>
    <n v="24785107"/>
    <s v="SMALL RETAIL SHOP/STALL"/>
    <s v="02478510740101"/>
    <s v="(66) 0810550570"/>
    <s v="831193"/>
    <x v="2"/>
    <m/>
    <m/>
    <n v="0"/>
    <n v="64.486000000000004"/>
    <n v="1"/>
    <n v="0.17667397260273973"/>
    <x v="44"/>
    <n v="64.486000000000004"/>
    <n v="1"/>
  </r>
  <r>
    <x v="4738"/>
    <n v="6753142"/>
    <s v="VARIETY FOOD SHOP"/>
    <s v="00675314230318"/>
    <s v="(66) 0846087978"/>
    <s v="821820"/>
    <x v="1"/>
    <m/>
    <m/>
    <n v="0"/>
    <n v="64.486000000000004"/>
    <n v="1"/>
    <n v="0.17667397260273973"/>
    <x v="44"/>
    <n v="64.486000000000004"/>
    <n v="1"/>
  </r>
  <r>
    <x v="5594"/>
    <n v="41058888"/>
    <s v="NON-PROFESSIONAL USER"/>
    <s v="4105888810706"/>
    <s v="(66) 0819502981"/>
    <s v="821820"/>
    <x v="1"/>
    <m/>
    <m/>
    <n v="0"/>
    <n v="64.486000000000004"/>
    <n v="1"/>
    <n v="0.17667397260273973"/>
    <x v="44"/>
    <n v="64.486000000000004"/>
    <n v="1"/>
  </r>
  <r>
    <x v="5595"/>
    <n v="6775939"/>
    <s v="Self-Regist: End-User"/>
    <s v="00677593990797"/>
    <s v="(66) 0979241525"/>
    <s v="821820"/>
    <x v="1"/>
    <m/>
    <m/>
    <n v="0"/>
    <n v="64.486000000000004"/>
    <n v="1"/>
    <n v="0.17667397260273973"/>
    <x v="44"/>
    <n v="64.486000000000004"/>
    <n v="1"/>
  </r>
  <r>
    <x v="5596"/>
    <n v="81029909"/>
    <s v="Self-Regist: End-User"/>
    <s v="08102990950797"/>
    <s v="(66) 0910672098"/>
    <s v="831193"/>
    <x v="2"/>
    <m/>
    <m/>
    <n v="0"/>
    <n v="64.486000000000004"/>
    <n v="1"/>
    <n v="0.17667397260273973"/>
    <x v="44"/>
    <n v="64.486000000000004"/>
    <n v="1"/>
  </r>
  <r>
    <x v="5597"/>
    <n v="34568793"/>
    <s v="SMALL RETAIL SHOP/STALL"/>
    <s v="03456879310101"/>
    <s v="(66) 0657625707"/>
    <s v="831193"/>
    <x v="2"/>
    <m/>
    <m/>
    <n v="0"/>
    <n v="64.486000000000004"/>
    <n v="1"/>
    <n v="0.17667397260273973"/>
    <x v="44"/>
    <n v="64.486000000000004"/>
    <n v="1"/>
  </r>
  <r>
    <x v="5598"/>
    <n v="34545953"/>
    <s v="NON-PROFESSIONAL USER"/>
    <s v="03454595370706"/>
    <s v="(66) 0979934472"/>
    <s v="831193"/>
    <x v="2"/>
    <m/>
    <m/>
    <n v="0"/>
    <n v="64.486000000000004"/>
    <n v="1"/>
    <n v="0.17667397260273973"/>
    <x v="44"/>
    <n v="64.486000000000004"/>
    <n v="1"/>
  </r>
  <r>
    <x v="5599"/>
    <n v="6783054"/>
    <s v="NON-PROFESSIONAL USER"/>
    <s v="00678305470706"/>
    <s v="(66) 0850017567"/>
    <s v="821820"/>
    <x v="1"/>
    <m/>
    <m/>
    <n v="0"/>
    <n v="64.486000000000004"/>
    <n v="1"/>
    <n v="0.17667397260273973"/>
    <x v="44"/>
    <n v="64.486000000000004"/>
    <n v="1"/>
  </r>
  <r>
    <x v="5600"/>
    <n v="107035635"/>
    <s v="OTHER NON-FOOD SHOP"/>
    <s v="10703563501230"/>
    <s v="(66) 0985809121"/>
    <s v="896160"/>
    <x v="4"/>
    <m/>
    <m/>
    <n v="0"/>
    <n v="64.486000000000004"/>
    <n v="1"/>
    <n v="0.17667397260273973"/>
    <x v="44"/>
    <n v="64.486000000000004"/>
    <n v="1"/>
  </r>
  <r>
    <x v="5601"/>
    <n v="52029024"/>
    <s v="NON-PROFESSIONAL USER"/>
    <s v="5202902480706"/>
    <s v="(66) 0629826444"/>
    <s v="831193"/>
    <x v="2"/>
    <m/>
    <m/>
    <n v="0"/>
    <n v="64.486000000000004"/>
    <n v="1"/>
    <n v="0.17667397260273973"/>
    <x v="44"/>
    <n v="64.486000000000004"/>
    <n v="1"/>
  </r>
  <r>
    <x v="5602"/>
    <n v="6786478"/>
    <s v="SMALL RETAIL SHOP/STALL"/>
    <s v="00678647811101"/>
    <s v="(66) 0613092898"/>
    <s v="831193"/>
    <x v="2"/>
    <m/>
    <m/>
    <n v="0"/>
    <n v="64.486000000000004"/>
    <n v="1"/>
    <n v="0.17667397260273973"/>
    <x v="44"/>
    <n v="64.486000000000004"/>
    <n v="1"/>
  </r>
  <r>
    <x v="5603"/>
    <n v="52053224"/>
    <s v="NON-PROFESSIONAL USER"/>
    <s v="5205322420706"/>
    <s v="(66) 0861140909"/>
    <s v="821820"/>
    <x v="1"/>
    <m/>
    <m/>
    <n v="0"/>
    <n v="64.486000000000004"/>
    <n v="1"/>
    <n v="0.17667397260273973"/>
    <x v="44"/>
    <n v="64.486000000000004"/>
    <n v="1"/>
  </r>
  <r>
    <x v="5604"/>
    <n v="52553420"/>
    <s v="SMALL RETAIL SHOP/STALL"/>
    <s v="05255342020101"/>
    <s v="(66) 0931928867"/>
    <s v="831193"/>
    <x v="2"/>
    <m/>
    <m/>
    <n v="0"/>
    <n v="64.486000000000004"/>
    <n v="1"/>
    <n v="0.17667397260273973"/>
    <x v="44"/>
    <n v="64.486000000000004"/>
    <n v="1"/>
  </r>
  <r>
    <x v="5605"/>
    <n v="167013078"/>
    <s v="Self-Regist: End-User"/>
    <s v="16701307810797"/>
    <s v="(66) 0989590204"/>
    <s v="831193"/>
    <x v="2"/>
    <m/>
    <m/>
    <n v="0"/>
    <n v="64.486000000000004"/>
    <n v="1"/>
    <n v="0.17667397260273973"/>
    <x v="44"/>
    <n v="64.486000000000004"/>
    <n v="1"/>
  </r>
  <r>
    <x v="5606"/>
    <n v="23830774"/>
    <s v="Self-Regist: End-User"/>
    <s v="02383077490797"/>
    <s v="(66) 0623930420"/>
    <s v="831193"/>
    <x v="2"/>
    <m/>
    <m/>
    <n v="0"/>
    <n v="64.486000000000004"/>
    <n v="1"/>
    <n v="0.17667397260273973"/>
    <x v="44"/>
    <n v="64.486000000000004"/>
    <n v="1"/>
  </r>
  <r>
    <x v="5607"/>
    <n v="6802114"/>
    <s v="Self-Regist: End-User"/>
    <s v="00680211480797"/>
    <s v="(66) 0952727230"/>
    <s v="831193"/>
    <x v="2"/>
    <m/>
    <m/>
    <n v="0"/>
    <n v="64.486000000000004"/>
    <n v="1"/>
    <n v="0.17667397260273973"/>
    <x v="44"/>
    <n v="64.486000000000004"/>
    <n v="1"/>
  </r>
  <r>
    <x v="5210"/>
    <n v="50508654"/>
    <s v="SMALL RETAIL SHOP/STALL"/>
    <s v="05050865420101"/>
    <s v="(66) 0828123789"/>
    <s v="821820"/>
    <x v="1"/>
    <m/>
    <m/>
    <n v="0"/>
    <n v="64.486000000000004"/>
    <n v="1"/>
    <n v="0.17667397260273973"/>
    <x v="44"/>
    <n v="64.486000000000004"/>
    <n v="1"/>
  </r>
  <r>
    <x v="5608"/>
    <n v="6782348"/>
    <s v="Self-Regist: End-User"/>
    <s v="00678234820797"/>
    <s v="(66) 0840021715"/>
    <s v="831193"/>
    <x v="2"/>
    <m/>
    <m/>
    <n v="0"/>
    <n v="64.486000000000004"/>
    <n v="1"/>
    <n v="0.17667397260273973"/>
    <x v="44"/>
    <n v="64.486000000000004"/>
    <n v="1"/>
  </r>
  <r>
    <x v="5609"/>
    <n v="50023396"/>
    <s v="NON-PROFESSIONAL USER"/>
    <s v="5002339690706"/>
    <s v="(66) 0856210388"/>
    <s v="821820"/>
    <x v="1"/>
    <m/>
    <m/>
    <n v="0"/>
    <n v="64.486000000000004"/>
    <n v="1"/>
    <n v="0.17667397260273973"/>
    <x v="44"/>
    <n v="64.486000000000004"/>
    <n v="1"/>
  </r>
  <r>
    <x v="5610"/>
    <n v="34564046"/>
    <s v="Self-Regist: End-User"/>
    <s v="03456404680797"/>
    <s v="(66) 0877286803"/>
    <s v="821820"/>
    <x v="1"/>
    <m/>
    <m/>
    <n v="0"/>
    <n v="64.486000000000004"/>
    <n v="1"/>
    <n v="0.17667397260273973"/>
    <x v="44"/>
    <n v="64.486000000000004"/>
    <n v="1"/>
  </r>
  <r>
    <x v="5611"/>
    <n v="69050522"/>
    <s v="OTHER FOOD KIOSK"/>
    <s v="06905052290331"/>
    <s v="(66) 0630832066"/>
    <s v="831193"/>
    <x v="2"/>
    <m/>
    <m/>
    <n v="0"/>
    <n v="64.486000000000004"/>
    <n v="1"/>
    <n v="0.17667397260273973"/>
    <x v="44"/>
    <n v="64.486000000000004"/>
    <n v="1"/>
  </r>
  <r>
    <x v="5612"/>
    <n v="6172846"/>
    <s v="FACTORY/FARM"/>
    <s v="0617284611508"/>
    <s v="(66) 0816726148"/>
    <s v="896160"/>
    <x v="4"/>
    <m/>
    <m/>
    <n v="0"/>
    <n v="64.486000000000004"/>
    <n v="1"/>
    <n v="0.17667397260273973"/>
    <x v="44"/>
    <n v="64.486000000000004"/>
    <n v="1"/>
  </r>
  <r>
    <x v="3762"/>
    <n v="41630333"/>
    <s v="SMALL RETAIL SHOP/STALL"/>
    <s v="04163033300101"/>
    <s v="(66) 0902824149"/>
    <s v="831193"/>
    <x v="2"/>
    <m/>
    <m/>
    <n v="0"/>
    <n v="64.486000000000004"/>
    <n v="1"/>
    <n v="0.17667397260273973"/>
    <x v="44"/>
    <n v="64.486000000000004"/>
    <n v="1"/>
  </r>
  <r>
    <x v="5613"/>
    <n v="6785500"/>
    <s v="COFFEE/DRINKS/SNACK/BAKERY SHOP"/>
    <s v="00678550010322"/>
    <s v="(66) 0658298288"/>
    <s v="821820"/>
    <x v="1"/>
    <m/>
    <m/>
    <n v="0"/>
    <n v="64.486000000000004"/>
    <n v="1"/>
    <n v="0.17667397260273973"/>
    <x v="44"/>
    <n v="64.486000000000004"/>
    <n v="1"/>
  </r>
  <r>
    <x v="5614"/>
    <n v="41059942"/>
    <s v="OFFICE (PRIVATE SECTOR)"/>
    <s v="4105994230507"/>
    <s v="(66) 0918080689"/>
    <s v="831193"/>
    <x v="2"/>
    <m/>
    <m/>
    <n v="0"/>
    <n v="64.486000000000004"/>
    <n v="1"/>
    <n v="0.17667397260273973"/>
    <x v="44"/>
    <n v="64.486000000000004"/>
    <n v="1"/>
  </r>
  <r>
    <x v="5615"/>
    <n v="6042749"/>
    <s v="OTHER NON-FOOD SHOP"/>
    <s v="0604274962230"/>
    <s v="(66) 0652125225"/>
    <s v="831193"/>
    <x v="2"/>
    <m/>
    <m/>
    <n v="0"/>
    <n v="64.486000000000004"/>
    <n v="1"/>
    <n v="0.17667397260273973"/>
    <x v="44"/>
    <n v="64.486000000000004"/>
    <n v="1"/>
  </r>
  <r>
    <x v="5616"/>
    <n v="15077090"/>
    <s v="FACTORY/FARM"/>
    <s v="1507709070508"/>
    <s v="(66) 0979959982"/>
    <s v="831193"/>
    <x v="2"/>
    <m/>
    <m/>
    <n v="0"/>
    <n v="64.486000000000004"/>
    <n v="1"/>
    <n v="0.17667397260273973"/>
    <x v="44"/>
    <n v="64.486000000000004"/>
    <n v="1"/>
  </r>
  <r>
    <x v="5617"/>
    <n v="128018115"/>
    <s v="OTHER COMMERCIAL SERVICE"/>
    <s v="12801811582430"/>
    <s v="(66) 0800115923"/>
    <s v="831193"/>
    <x v="2"/>
    <m/>
    <m/>
    <n v="0"/>
    <n v="64.486000000000004"/>
    <n v="1"/>
    <n v="0.17667397260273973"/>
    <x v="44"/>
    <n v="64.486000000000004"/>
    <n v="1"/>
  </r>
  <r>
    <x v="5618"/>
    <n v="6738559"/>
    <s v="COFFEE/DRINKS/SNACK/BAKERY SHOP"/>
    <s v="00673855990322"/>
    <s v="(66) 0634656492"/>
    <s v="831193"/>
    <x v="2"/>
    <m/>
    <m/>
    <n v="0"/>
    <n v="64.486000000000004"/>
    <n v="1"/>
    <n v="0.17667397260273973"/>
    <x v="44"/>
    <n v="64.486000000000004"/>
    <n v="1"/>
  </r>
  <r>
    <x v="5619"/>
    <n v="15960343"/>
    <s v="OTHER COMMERCIAL SERVICE"/>
    <s v="01596034300430"/>
    <s v="(66) 0988833978"/>
    <s v="831193"/>
    <x v="2"/>
    <m/>
    <m/>
    <n v="0"/>
    <n v="64.486000000000004"/>
    <n v="1"/>
    <n v="0.17667397260273973"/>
    <x v="44"/>
    <n v="64.486000000000004"/>
    <n v="1"/>
  </r>
  <r>
    <x v="5620"/>
    <n v="6729540"/>
    <s v="EXPORTER"/>
    <s v="00672954011606"/>
    <s v="(66) 0910756168"/>
    <s v="896160"/>
    <x v="4"/>
    <m/>
    <m/>
    <n v="0"/>
    <n v="64.486000000000004"/>
    <n v="1"/>
    <n v="0.17667397260273973"/>
    <x v="44"/>
    <n v="64.486000000000004"/>
    <n v="1"/>
  </r>
  <r>
    <x v="4538"/>
    <n v="6749538"/>
    <s v="OTHER COMMERCIAL SERVICE"/>
    <s v="00674953800430"/>
    <s v="(66) 0622028323"/>
    <s v="831193"/>
    <x v="2"/>
    <m/>
    <m/>
    <n v="0"/>
    <n v="64.486000000000004"/>
    <n v="1"/>
    <n v="0.17667397260273973"/>
    <x v="44"/>
    <n v="64.486000000000004"/>
    <n v="1"/>
  </r>
  <r>
    <x v="5621"/>
    <n v="6789664"/>
    <s v="OTHER COMMERCIAL SERVICE"/>
    <s v="00678966400430"/>
    <s v="(66) 0971199681"/>
    <s v="821820"/>
    <x v="1"/>
    <m/>
    <m/>
    <n v="0"/>
    <n v="64.486000000000004"/>
    <n v="1"/>
    <n v="0.17667397260273973"/>
    <x v="44"/>
    <n v="64.486000000000004"/>
    <n v="1"/>
  </r>
  <r>
    <x v="5622"/>
    <n v="6771942"/>
    <s v="MEDICAL STATION (HOSPITAL/CLINIC)"/>
    <s v="00677194210501"/>
    <s v="(66) 0945696169"/>
    <s v="821820"/>
    <x v="1"/>
    <m/>
    <m/>
    <n v="0"/>
    <n v="64.486000000000004"/>
    <n v="1"/>
    <n v="0.17667397260273973"/>
    <x v="44"/>
    <n v="64.486000000000004"/>
    <n v="1"/>
  </r>
  <r>
    <x v="5623"/>
    <n v="6768885"/>
    <s v="APARTMENT/DORMITORY"/>
    <s v="00676888510301"/>
    <s v="(66) 0897591814"/>
    <s v="831193"/>
    <x v="2"/>
    <m/>
    <m/>
    <n v="0"/>
    <n v="64.486000000000004"/>
    <n v="1"/>
    <n v="0.17667397260273973"/>
    <x v="44"/>
    <n v="64.486000000000004"/>
    <n v="1"/>
  </r>
  <r>
    <x v="5624"/>
    <n v="50527325"/>
    <s v="SMALL RETAIL SHOP/STALL"/>
    <s v="05052732580101"/>
    <s v="(66) 0804962454"/>
    <s v="831193"/>
    <x v="2"/>
    <m/>
    <m/>
    <n v="0"/>
    <n v="64.486000000000004"/>
    <n v="1"/>
    <n v="0.17667397260273973"/>
    <x v="44"/>
    <n v="64.486000000000004"/>
    <n v="1"/>
  </r>
  <r>
    <x v="5625"/>
    <n v="41605893"/>
    <s v="HOTEL &amp; RESORT ( B )"/>
    <s v="04160589330303"/>
    <s v="(66) 0932790296"/>
    <s v="831193"/>
    <x v="2"/>
    <m/>
    <m/>
    <n v="0"/>
    <n v="64.486000000000004"/>
    <n v="1"/>
    <n v="0.17667397260273973"/>
    <x v="44"/>
    <n v="64.486000000000004"/>
    <n v="1"/>
  </r>
  <r>
    <x v="5626"/>
    <n v="41603231"/>
    <s v="FACTORY/FARM"/>
    <s v="04160323180508"/>
    <s v="(66) 0846109487"/>
    <s v="831193"/>
    <x v="2"/>
    <m/>
    <m/>
    <n v="0"/>
    <n v="64.486000000000004"/>
    <n v="1"/>
    <n v="0.17667397260273973"/>
    <x v="44"/>
    <n v="64.486000000000004"/>
    <n v="1"/>
  </r>
  <r>
    <x v="5627"/>
    <n v="50526563"/>
    <s v="HOTEL &amp; RESORT ( C )"/>
    <s v="05052656300302"/>
    <s v="(66) 0929256162"/>
    <s v="896160"/>
    <x v="4"/>
    <m/>
    <m/>
    <n v="0"/>
    <n v="64.486000000000004"/>
    <n v="1"/>
    <n v="0.17667397260273973"/>
    <x v="44"/>
    <n v="64.486000000000004"/>
    <n v="1"/>
  </r>
  <r>
    <x v="5628"/>
    <n v="6729335"/>
    <s v="OTHER NON-FOOD SHOP"/>
    <s v="00672933500230"/>
    <s v="(66) 0835662424"/>
    <s v="821820"/>
    <x v="1"/>
    <m/>
    <m/>
    <n v="0"/>
    <n v="64.486000000000004"/>
    <n v="1"/>
    <n v="0.17667397260273973"/>
    <x v="44"/>
    <n v="64.486000000000004"/>
    <n v="1"/>
  </r>
  <r>
    <x v="5629"/>
    <n v="6795954"/>
    <s v="SALON &amp; BEAUTY SHOP"/>
    <s v="00679595450402"/>
    <s v="(66) 0992818757"/>
    <s v="831193"/>
    <x v="2"/>
    <m/>
    <m/>
    <n v="0"/>
    <n v="64.486000000000004"/>
    <n v="1"/>
    <n v="0.17667397260273973"/>
    <x v="44"/>
    <n v="64.486000000000004"/>
    <n v="1"/>
  </r>
  <r>
    <x v="5630"/>
    <n v="6762935"/>
    <s v="OTHER COMMERCIAL SERVICE"/>
    <s v="00676293550430"/>
    <s v="(66) 0869152300"/>
    <s v="821820"/>
    <x v="1"/>
    <m/>
    <m/>
    <n v="0"/>
    <n v="64.486000000000004"/>
    <n v="1"/>
    <n v="0.17667397260273973"/>
    <x v="44"/>
    <n v="64.486000000000004"/>
    <n v="1"/>
  </r>
  <r>
    <x v="5631"/>
    <n v="6803774"/>
    <s v="KOREAN FOOD"/>
    <s v="00680377420311"/>
    <s v="(66) 0806142196"/>
    <s v="831193"/>
    <x v="2"/>
    <m/>
    <m/>
    <n v="0"/>
    <n v="64.486000000000004"/>
    <n v="1"/>
    <n v="0.17667397260273973"/>
    <x v="44"/>
    <n v="64.486000000000004"/>
    <n v="1"/>
  </r>
  <r>
    <x v="5632"/>
    <n v="6807938"/>
    <s v="HOTEL &amp; RESORT ( C )"/>
    <s v="00680793811302"/>
    <s v="(66) 0818095083"/>
    <s v="831193"/>
    <x v="2"/>
    <m/>
    <m/>
    <n v="0"/>
    <n v="64.486000000000004"/>
    <n v="1"/>
    <n v="0.17667397260273973"/>
    <x v="44"/>
    <n v="64.486000000000004"/>
    <n v="1"/>
  </r>
  <r>
    <x v="5633"/>
    <n v="6751950"/>
    <s v="COFFEE/DRINKS/SNACK/BAKERY SHOP"/>
    <s v="00675195070322"/>
    <s v="(66) 0869991828"/>
    <s v="896160"/>
    <x v="4"/>
    <m/>
    <m/>
    <n v="0"/>
    <n v="64.486000000000004"/>
    <n v="1"/>
    <n v="0.17667397260273973"/>
    <x v="44"/>
    <n v="64.486000000000004"/>
    <n v="1"/>
  </r>
  <r>
    <x v="5634"/>
    <n v="6805303"/>
    <s v="HOTEL &amp; RESORT ( C )"/>
    <s v="00680530370302"/>
    <s v="(66) 0622477350"/>
    <s v="831193"/>
    <x v="2"/>
    <m/>
    <m/>
    <n v="0"/>
    <n v="64.486000000000004"/>
    <n v="1"/>
    <n v="0.17667397260273973"/>
    <x v="44"/>
    <n v="64.486000000000004"/>
    <n v="1"/>
  </r>
  <r>
    <x v="5635"/>
    <n v="34559790"/>
    <s v="OTHER COMMERCIAL SERVICE"/>
    <s v="03455979020430"/>
    <s v="(66) 0886754448"/>
    <s v="831193"/>
    <x v="2"/>
    <m/>
    <m/>
    <n v="0"/>
    <n v="64.486000000000004"/>
    <n v="1"/>
    <n v="0.17667397260273973"/>
    <x v="44"/>
    <n v="64.486000000000004"/>
    <n v="1"/>
  </r>
  <r>
    <x v="5636"/>
    <n v="6779814"/>
    <s v="PET SHOP (FOOD/DRUGS/ACCESSORY)"/>
    <s v="00677981450105"/>
    <s v="(66) 0805317689"/>
    <s v="821820"/>
    <x v="1"/>
    <m/>
    <m/>
    <n v="0"/>
    <n v="64.486000000000004"/>
    <n v="1"/>
    <n v="0.17667397260273973"/>
    <x v="44"/>
    <n v="64.486000000000004"/>
    <n v="1"/>
  </r>
  <r>
    <x v="5637"/>
    <n v="6732211"/>
    <s v="OTHER COMMERCIAL SERVICE"/>
    <s v="00673221160430"/>
    <s v="(66) 0916289936"/>
    <s v="821820"/>
    <x v="1"/>
    <m/>
    <m/>
    <n v="0"/>
    <n v="64.486000000000004"/>
    <n v="1"/>
    <n v="0.17667397260273973"/>
    <x v="44"/>
    <n v="64.486000000000004"/>
    <n v="1"/>
  </r>
  <r>
    <x v="5638"/>
    <n v="6767303"/>
    <s v="COFFEE/DRINKS/SNACK/BAKERY SHOP"/>
    <s v="00676730390322"/>
    <s v="(66) 0829355606"/>
    <s v="831193"/>
    <x v="2"/>
    <m/>
    <m/>
    <n v="0"/>
    <n v="64.486000000000004"/>
    <n v="1"/>
    <n v="0.17667397260273973"/>
    <x v="44"/>
    <n v="64.486000000000004"/>
    <n v="1"/>
  </r>
  <r>
    <x v="5639"/>
    <n v="6142168"/>
    <s v="SMALL RETAIL SHOP/STALL"/>
    <s v="0614216810101"/>
    <s v="(66) 0896350088"/>
    <s v="821820"/>
    <x v="1"/>
    <m/>
    <m/>
    <n v="0"/>
    <n v="64.486000000000004"/>
    <n v="1"/>
    <n v="0.17667397260273973"/>
    <x v="44"/>
    <n v="64.486000000000004"/>
    <n v="1"/>
  </r>
  <r>
    <x v="5640"/>
    <n v="6795253"/>
    <s v="Self-Regist: End-User"/>
    <s v="00679525300797"/>
    <s v="(66) 0946259222"/>
    <s v="831193"/>
    <x v="2"/>
    <m/>
    <m/>
    <n v="0"/>
    <n v="64.486000000000004"/>
    <n v="1"/>
    <n v="0.17667397260273973"/>
    <x v="44"/>
    <n v="64.486000000000004"/>
    <n v="1"/>
  </r>
  <r>
    <x v="5641"/>
    <n v="41009761"/>
    <s v="OTHER NON-FOOD SHOP"/>
    <s v="4100976110230"/>
    <s v="(66) 0624356246"/>
    <s v="821820"/>
    <x v="1"/>
    <m/>
    <m/>
    <n v="0"/>
    <n v="64.486000000000004"/>
    <n v="1"/>
    <n v="0.17667397260273973"/>
    <x v="44"/>
    <n v="64.486000000000004"/>
    <n v="1"/>
  </r>
  <r>
    <x v="5642"/>
    <n v="6041528"/>
    <s v="SMALL RETAIL SHOP/STALL"/>
    <s v="0604152800101"/>
    <s v="(66) 0813878272"/>
    <s v="831193"/>
    <x v="2"/>
    <m/>
    <m/>
    <n v="0"/>
    <n v="64.486000000000004"/>
    <n v="1"/>
    <n v="0.17667397260273973"/>
    <x v="44"/>
    <n v="64.486000000000004"/>
    <n v="1"/>
  </r>
  <r>
    <x v="5643"/>
    <n v="34564434"/>
    <s v="COFFEE/DRINKS/SNACK/BAKERY SHOP"/>
    <s v="03456443470322"/>
    <s v="(66) 0613939757"/>
    <s v="821820"/>
    <x v="1"/>
    <m/>
    <m/>
    <n v="0"/>
    <n v="64.486000000000004"/>
    <n v="1"/>
    <n v="0.17667397260273973"/>
    <x v="44"/>
    <n v="64.486000000000004"/>
    <n v="1"/>
  </r>
  <r>
    <x v="5644"/>
    <n v="6792359"/>
    <s v="Self-Regist: End-User"/>
    <s v="00679235950797"/>
    <s v="(66) 0864207912"/>
    <s v="831193"/>
    <x v="2"/>
    <m/>
    <m/>
    <n v="0"/>
    <n v="64.486000000000004"/>
    <n v="1"/>
    <n v="0.17667397260273973"/>
    <x v="44"/>
    <n v="64.486000000000004"/>
    <n v="1"/>
  </r>
  <r>
    <x v="5645"/>
    <n v="6018960"/>
    <s v="SALON &amp; BEAUTY SHOP"/>
    <s v="0601896040402"/>
    <s v="(66) 0861938641"/>
    <s v="821820"/>
    <x v="1"/>
    <m/>
    <m/>
    <n v="0"/>
    <n v="64.486000000000004"/>
    <n v="1"/>
    <n v="0.17667397260273973"/>
    <x v="44"/>
    <n v="64.486000000000004"/>
    <n v="1"/>
  </r>
  <r>
    <x v="5646"/>
    <n v="6806779"/>
    <s v="PORK PAN/BARBECUE/SUKI"/>
    <s v="00680677920317"/>
    <s v="(66) 0922983712"/>
    <s v="831193"/>
    <x v="2"/>
    <m/>
    <m/>
    <n v="0"/>
    <n v="64.486000000000004"/>
    <n v="1"/>
    <n v="0.17667397260273973"/>
    <x v="44"/>
    <n v="64.486000000000004"/>
    <n v="1"/>
  </r>
  <r>
    <x v="5647"/>
    <n v="6752607"/>
    <s v="NOODLE FOOD SHOP"/>
    <s v="00675260711319"/>
    <s v="(66) 0831540969"/>
    <s v="821820"/>
    <x v="1"/>
    <m/>
    <m/>
    <n v="0"/>
    <n v="64.486000000000004"/>
    <n v="1"/>
    <n v="0.17667397260273973"/>
    <x v="44"/>
    <n v="64.486000000000004"/>
    <n v="1"/>
  </r>
  <r>
    <x v="5648"/>
    <n v="6132882"/>
    <s v="SPA &amp; MASSAGE SHOP"/>
    <s v="0613288280403"/>
    <s v="(66) 0818444551"/>
    <s v="821820"/>
    <x v="1"/>
    <m/>
    <m/>
    <n v="0"/>
    <n v="64.486000000000004"/>
    <n v="1"/>
    <n v="0.17667397260273973"/>
    <x v="44"/>
    <n v="64.486000000000004"/>
    <n v="1"/>
  </r>
  <r>
    <x v="5649"/>
    <n v="100021276"/>
    <s v="DRUGS STORE"/>
    <s v="10002127680104"/>
    <s v="(66) 0831547800"/>
    <s v="831193"/>
    <x v="2"/>
    <m/>
    <m/>
    <n v="0"/>
    <n v="64.486000000000004"/>
    <n v="1"/>
    <n v="0.17667397260273973"/>
    <x v="44"/>
    <n v="64.486000000000004"/>
    <n v="1"/>
  </r>
  <r>
    <x v="5650"/>
    <n v="6755335"/>
    <s v="OTHER FOOD KIOSK"/>
    <s v="00675533580331"/>
    <s v="(66) 0832896684"/>
    <s v="831193"/>
    <x v="2"/>
    <m/>
    <m/>
    <n v="0"/>
    <n v="64.486000000000004"/>
    <n v="1"/>
    <n v="0.17667397260273973"/>
    <x v="44"/>
    <n v="64.486000000000004"/>
    <n v="1"/>
  </r>
  <r>
    <x v="5651"/>
    <n v="6727141"/>
    <s v="OTHER ASIAN FOOD"/>
    <s v="00672714130326"/>
    <s v="(66) 0986547995"/>
    <s v="821820"/>
    <x v="1"/>
    <m/>
    <m/>
    <n v="0"/>
    <n v="64.486000000000004"/>
    <n v="1"/>
    <n v="0.17667397260273973"/>
    <x v="44"/>
    <n v="64.486000000000004"/>
    <n v="1"/>
  </r>
  <r>
    <x v="5652"/>
    <n v="50020739"/>
    <s v="NON-PROFESSIONAL USER"/>
    <s v="5002073950706"/>
    <s v="(66) 0811740477"/>
    <s v="831193"/>
    <x v="2"/>
    <m/>
    <m/>
    <n v="0"/>
    <n v="64.486000000000004"/>
    <n v="1"/>
    <n v="0.17667397260273973"/>
    <x v="44"/>
    <n v="64.486000000000004"/>
    <n v="1"/>
  </r>
  <r>
    <x v="5653"/>
    <n v="6801172"/>
    <s v="Self-Regist: End-User"/>
    <s v="00680117290797"/>
    <s v="(66) 0639636091"/>
    <s v="831193"/>
    <x v="2"/>
    <m/>
    <m/>
    <n v="0"/>
    <n v="64.486000000000004"/>
    <n v="1"/>
    <n v="0.17667397260273973"/>
    <x v="44"/>
    <n v="64.486000000000004"/>
    <n v="1"/>
  </r>
  <r>
    <x v="5654"/>
    <n v="6175126"/>
    <s v="NON-PROFESSIONAL USER"/>
    <s v="0617512670706"/>
    <s v="(66) 0817246064"/>
    <s v="821820"/>
    <x v="1"/>
    <m/>
    <m/>
    <n v="0"/>
    <n v="64.486000000000004"/>
    <n v="1"/>
    <n v="0.17667397260273973"/>
    <x v="44"/>
    <n v="64.486000000000004"/>
    <n v="1"/>
  </r>
  <r>
    <x v="5655"/>
    <n v="16926527"/>
    <s v="COFFEE/DRINKS/SNACK/BAKERY SHOP"/>
    <s v="01692652790322"/>
    <s v="(66) 0642470720"/>
    <s v="831193"/>
    <x v="2"/>
    <m/>
    <m/>
    <n v="0"/>
    <n v="64.486000000000004"/>
    <n v="1"/>
    <n v="0.17667397260273973"/>
    <x v="44"/>
    <n v="64.486000000000004"/>
    <n v="1"/>
  </r>
  <r>
    <x v="2568"/>
    <n v="6609645"/>
    <s v="NON-PROFESSIONAL USER"/>
    <s v="0660964580706"/>
    <s v="(66) 0866595965"/>
    <s v="831193"/>
    <x v="2"/>
    <m/>
    <m/>
    <n v="0"/>
    <n v="64.486000000000004"/>
    <n v="1"/>
    <n v="0.17667397260273973"/>
    <x v="44"/>
    <n v="64.486000000000004"/>
    <n v="1"/>
  </r>
  <r>
    <x v="5656"/>
    <n v="50545170"/>
    <s v="Self-Regist: Food Retailer"/>
    <s v="05054517050198"/>
    <s v="(66) 0963497959"/>
    <s v="831193"/>
    <x v="2"/>
    <m/>
    <m/>
    <n v="0"/>
    <n v="64.486000000000004"/>
    <n v="1"/>
    <n v="0.17667397260273973"/>
    <x v="44"/>
    <n v="64.486000000000004"/>
    <n v="1"/>
  </r>
  <r>
    <x v="5657"/>
    <n v="6800322"/>
    <s v="Self-Regist: End-User"/>
    <s v="00680032240797"/>
    <s v="(66) 0871804573"/>
    <s v="831193"/>
    <x v="2"/>
    <m/>
    <m/>
    <n v="0"/>
    <n v="64.486000000000004"/>
    <n v="1"/>
    <n v="0.17667397260273973"/>
    <x v="44"/>
    <n v="64.486000000000004"/>
    <n v="1"/>
  </r>
  <r>
    <x v="5658"/>
    <n v="6791027"/>
    <s v="Self-Regist: End-User"/>
    <s v="00679102711797"/>
    <s v="(66) 0931325865"/>
    <s v="821820"/>
    <x v="1"/>
    <m/>
    <m/>
    <n v="0"/>
    <n v="64.486000000000004"/>
    <n v="1"/>
    <n v="0.17667397260273973"/>
    <x v="44"/>
    <n v="64.486000000000004"/>
    <n v="1"/>
  </r>
  <r>
    <x v="5659"/>
    <n v="6780512"/>
    <s v="COFFEE/DRINKS/SNACK/BAKERY SHOP"/>
    <s v="00678051230322"/>
    <s v="(66) 0990810108"/>
    <s v="821820"/>
    <x v="1"/>
    <m/>
    <m/>
    <n v="0"/>
    <n v="64.486000000000004"/>
    <n v="1"/>
    <n v="0.17667397260273973"/>
    <x v="44"/>
    <n v="64.486000000000004"/>
    <n v="1"/>
  </r>
  <r>
    <x v="5660"/>
    <n v="6798376"/>
    <s v="Self-Regist: End-User"/>
    <s v="00679837670797"/>
    <s v="(66) 0987278894"/>
    <s v="831193"/>
    <x v="2"/>
    <m/>
    <m/>
    <n v="0"/>
    <n v="64.486000000000004"/>
    <n v="1"/>
    <n v="0.17667397260273973"/>
    <x v="44"/>
    <n v="64.486000000000004"/>
    <n v="1"/>
  </r>
  <r>
    <x v="5661"/>
    <n v="41647226"/>
    <s v="NON-PROFESSIONAL USER"/>
    <s v="04164722650706"/>
    <s v="(66) 0807904184"/>
    <s v="831193"/>
    <x v="2"/>
    <m/>
    <m/>
    <n v="0"/>
    <n v="64.486000000000004"/>
    <n v="1"/>
    <n v="0.17667397260273973"/>
    <x v="44"/>
    <n v="64.486000000000004"/>
    <n v="1"/>
  </r>
  <r>
    <x v="5662"/>
    <n v="6800071"/>
    <s v="Self-Regist: End-User"/>
    <s v="00680007160797"/>
    <s v="(66) 0834326153"/>
    <s v="831193"/>
    <x v="2"/>
    <m/>
    <m/>
    <n v="0"/>
    <n v="64.486000000000004"/>
    <n v="1"/>
    <n v="0.17667397260273973"/>
    <x v="44"/>
    <n v="64.486000000000004"/>
    <n v="1"/>
  </r>
  <r>
    <x v="5663"/>
    <n v="1735198"/>
    <s v="NON-PROFESSIONAL USER"/>
    <s v="00173519850706"/>
    <s v="(66) 0896944694"/>
    <s v="821820"/>
    <x v="1"/>
    <m/>
    <m/>
    <n v="0"/>
    <n v="64.486000000000004"/>
    <n v="1"/>
    <n v="0.17667397260273973"/>
    <x v="44"/>
    <n v="64.486000000000004"/>
    <n v="1"/>
  </r>
  <r>
    <x v="5664"/>
    <n v="6718793"/>
    <s v="NON-PROFESSIONAL USER"/>
    <s v="0671879330706"/>
    <s v="(66) 0819529886"/>
    <s v="831193"/>
    <x v="2"/>
    <m/>
    <m/>
    <n v="0"/>
    <n v="64.486000000000004"/>
    <n v="1"/>
    <n v="0.17667397260273973"/>
    <x v="44"/>
    <n v="64.486000000000004"/>
    <n v="1"/>
  </r>
  <r>
    <x v="5665"/>
    <n v="6763166"/>
    <s v="Self-Regist: End-User"/>
    <s v="00676316680797"/>
    <s v="(66) 0882692726"/>
    <s v="831193"/>
    <x v="2"/>
    <m/>
    <m/>
    <n v="0"/>
    <n v="64.486000000000004"/>
    <n v="1"/>
    <n v="0.17667397260273973"/>
    <x v="44"/>
    <n v="64.486000000000004"/>
    <n v="1"/>
  </r>
  <r>
    <x v="5666"/>
    <n v="41648474"/>
    <s v="Self-Regist: End-User"/>
    <s v="04164847420797"/>
    <s v="(66) 0816032407"/>
    <s v="831193"/>
    <x v="2"/>
    <m/>
    <m/>
    <n v="0"/>
    <n v="64.486000000000004"/>
    <n v="1"/>
    <n v="0.17667397260273973"/>
    <x v="44"/>
    <n v="64.486000000000004"/>
    <n v="1"/>
  </r>
  <r>
    <x v="5667"/>
    <n v="6140273"/>
    <s v="LAUNDRY SHOP"/>
    <s v="0614027350405"/>
    <s v="(66) 0823816020"/>
    <s v="821820"/>
    <x v="1"/>
    <m/>
    <m/>
    <n v="0"/>
    <n v="64.486000000000004"/>
    <n v="1"/>
    <n v="0.17667397260273973"/>
    <x v="44"/>
    <n v="64.486000000000004"/>
    <n v="1"/>
  </r>
  <r>
    <x v="5668"/>
    <n v="87004094"/>
    <s v="SMALL RETAIL SHOP/STALL"/>
    <s v="8700409410101"/>
    <s v="(66) 0851644763"/>
    <s v="821820"/>
    <x v="1"/>
    <m/>
    <m/>
    <n v="0"/>
    <n v="64.486000000000004"/>
    <n v="1"/>
    <n v="0.17667397260273973"/>
    <x v="44"/>
    <n v="64.486000000000004"/>
    <n v="1"/>
  </r>
  <r>
    <x v="5669"/>
    <n v="6630806"/>
    <s v="NON-PROFESSIONAL USER"/>
    <s v="0663080650706"/>
    <s v="(66) 0818813293"/>
    <s v="831193"/>
    <x v="2"/>
    <m/>
    <m/>
    <n v="0"/>
    <n v="64.486000000000004"/>
    <n v="1"/>
    <n v="0.17667397260273973"/>
    <x v="44"/>
    <n v="64.486000000000004"/>
    <n v="1"/>
  </r>
  <r>
    <x v="2591"/>
    <n v="6796802"/>
    <s v="Self-Regist: End-User"/>
    <s v="00679680220797"/>
    <s v="(66) 0959050065"/>
    <s v="821820"/>
    <x v="1"/>
    <m/>
    <m/>
    <n v="0"/>
    <n v="64.486000000000004"/>
    <n v="1"/>
    <n v="0.17667397260273973"/>
    <x v="44"/>
    <n v="64.486000000000004"/>
    <n v="1"/>
  </r>
  <r>
    <x v="5670"/>
    <n v="1339545"/>
    <s v="Self-Regist: Food Kiosk"/>
    <s v="00133954532398"/>
    <s v="(66) 0656169655"/>
    <s v="831193"/>
    <x v="2"/>
    <m/>
    <m/>
    <n v="0"/>
    <n v="64.486000000000004"/>
    <n v="1"/>
    <n v="0.17667397260273973"/>
    <x v="44"/>
    <n v="64.486000000000004"/>
    <n v="1"/>
  </r>
  <r>
    <x v="5671"/>
    <n v="6796784"/>
    <s v="Self-Regist: End-User"/>
    <s v="00679678420797"/>
    <s v="(66) 0899515170"/>
    <s v="831193"/>
    <x v="2"/>
    <m/>
    <m/>
    <n v="0"/>
    <n v="64.486000000000004"/>
    <n v="1"/>
    <n v="0.17667397260273973"/>
    <x v="44"/>
    <n v="64.486000000000004"/>
    <n v="1"/>
  </r>
  <r>
    <x v="1886"/>
    <n v="6788448"/>
    <s v="NON-PROFESSIONAL USER"/>
    <s v="00678844811706"/>
    <s v="(66) 0979632923"/>
    <s v="821820"/>
    <x v="1"/>
    <m/>
    <m/>
    <n v="0"/>
    <n v="64.486000000000004"/>
    <n v="1"/>
    <n v="0.17667397260273973"/>
    <x v="44"/>
    <n v="64.486000000000004"/>
    <n v="1"/>
  </r>
  <r>
    <x v="5672"/>
    <n v="52554815"/>
    <s v="Self-Regist: End-User"/>
    <s v="05255481560797"/>
    <s v="(66) 0966561416"/>
    <s v="831193"/>
    <x v="2"/>
    <m/>
    <m/>
    <n v="0"/>
    <n v="64.486000000000004"/>
    <n v="1"/>
    <n v="0.17667397260273973"/>
    <x v="44"/>
    <n v="64.486000000000004"/>
    <n v="1"/>
  </r>
  <r>
    <x v="5673"/>
    <n v="50532642"/>
    <s v="VARIETY FOOD SHOP"/>
    <s v="05053264232318"/>
    <s v="(66) 0979824820"/>
    <s v="821820"/>
    <x v="1"/>
    <m/>
    <m/>
    <n v="0"/>
    <n v="64.486000000000004"/>
    <n v="1"/>
    <n v="0.17667397260273973"/>
    <x v="44"/>
    <n v="64.486000000000004"/>
    <n v="1"/>
  </r>
  <r>
    <x v="5673"/>
    <n v="50532642"/>
    <s v="VARIETY FOOD SHOP"/>
    <s v="05053264232318"/>
    <s v="(66) 0979824820"/>
    <s v="831193"/>
    <x v="2"/>
    <m/>
    <m/>
    <n v="0"/>
    <n v="64.486000000000004"/>
    <n v="1"/>
    <n v="0.17667397260273973"/>
    <x v="44"/>
    <n v="64.486000000000004"/>
    <n v="1"/>
  </r>
  <r>
    <x v="5231"/>
    <n v="6777850"/>
    <s v="Self-Regist: End-User"/>
    <s v="00677785080797"/>
    <s v="(66) 0948308193"/>
    <s v="821820"/>
    <x v="1"/>
    <m/>
    <m/>
    <n v="0"/>
    <n v="64.486000000000004"/>
    <n v="1"/>
    <n v="0.17667397260273973"/>
    <x v="44"/>
    <n v="64.486000000000004"/>
    <n v="1"/>
  </r>
  <r>
    <x v="5674"/>
    <n v="6782669"/>
    <s v="NON-PROFESSIONAL USER"/>
    <s v="00678266960706"/>
    <s v="(66) 0650378674"/>
    <s v="831193"/>
    <x v="2"/>
    <m/>
    <m/>
    <n v="0"/>
    <n v="64.486000000000004"/>
    <n v="1"/>
    <n v="0.17667397260273973"/>
    <x v="44"/>
    <n v="64.486000000000004"/>
    <n v="1"/>
  </r>
  <r>
    <x v="5675"/>
    <n v="87045837"/>
    <s v="OTHER FOOD KIOSK"/>
    <s v="08704583740331"/>
    <s v="(66) 0617942255"/>
    <s v="831193"/>
    <x v="2"/>
    <m/>
    <m/>
    <n v="0"/>
    <n v="64.486000000000004"/>
    <n v="1"/>
    <n v="0.17667397260273973"/>
    <x v="44"/>
    <n v="64.486000000000004"/>
    <n v="1"/>
  </r>
  <r>
    <x v="5676"/>
    <n v="50522648"/>
    <s v="NON-PROFESSIONAL USER"/>
    <s v="05052264811706"/>
    <s v="(66) 0947469189"/>
    <s v="831193"/>
    <x v="2"/>
    <m/>
    <m/>
    <n v="0"/>
    <n v="64.486000000000004"/>
    <n v="1"/>
    <n v="0.17667397260273973"/>
    <x v="44"/>
    <n v="64.486000000000004"/>
    <n v="1"/>
  </r>
  <r>
    <x v="5677"/>
    <n v="41648766"/>
    <s v="Self-Regist: End-User"/>
    <s v="04164876680797"/>
    <s v="(66) 0868268448"/>
    <s v="896160"/>
    <x v="4"/>
    <m/>
    <m/>
    <n v="0"/>
    <n v="64.486000000000004"/>
    <n v="1"/>
    <n v="0.17667397260273973"/>
    <x v="44"/>
    <n v="64.486000000000004"/>
    <n v="1"/>
  </r>
  <r>
    <x v="5678"/>
    <n v="6170988"/>
    <s v="NON-PROFESSIONAL USER"/>
    <s v="0617098830706"/>
    <s v="(66) 0811115726"/>
    <s v="831193"/>
    <x v="2"/>
    <m/>
    <m/>
    <n v="0"/>
    <n v="64.486000000000004"/>
    <n v="1"/>
    <n v="0.17667397260273973"/>
    <x v="44"/>
    <n v="64.486000000000004"/>
    <n v="1"/>
  </r>
  <r>
    <x v="5679"/>
    <n v="301003702"/>
    <s v="Self-Regist: End-User"/>
    <s v="30100370290797"/>
    <s v="(66) 0859838567"/>
    <s v="821820"/>
    <x v="1"/>
    <m/>
    <m/>
    <n v="0"/>
    <n v="64.486000000000004"/>
    <n v="1"/>
    <n v="0.17667397260273973"/>
    <x v="44"/>
    <n v="64.486000000000004"/>
    <n v="1"/>
  </r>
  <r>
    <x v="5679"/>
    <n v="301003702"/>
    <s v="Self-Regist: End-User"/>
    <s v="30100370290797"/>
    <s v="(66) 0859838567"/>
    <s v="831193"/>
    <x v="2"/>
    <m/>
    <m/>
    <n v="0"/>
    <n v="64.486000000000004"/>
    <n v="1"/>
    <n v="0.17667397260273973"/>
    <x v="44"/>
    <n v="64.486000000000004"/>
    <n v="1"/>
  </r>
  <r>
    <x v="5680"/>
    <n v="41634188"/>
    <s v="OTHER NON-FOOD SHOP"/>
    <s v="04163418850230"/>
    <s v="(66) 0992890580"/>
    <s v="831193"/>
    <x v="2"/>
    <m/>
    <m/>
    <n v="0"/>
    <n v="64.486000000000004"/>
    <n v="1"/>
    <n v="0.17667397260273973"/>
    <x v="44"/>
    <n v="64.486000000000004"/>
    <n v="1"/>
  </r>
  <r>
    <x v="5681"/>
    <n v="6790412"/>
    <s v="Self-Regist: End-User"/>
    <s v="00679041250797"/>
    <s v="(66) 0642100042"/>
    <s v="831193"/>
    <x v="2"/>
    <m/>
    <m/>
    <n v="0"/>
    <n v="64.486000000000004"/>
    <n v="1"/>
    <n v="0.17667397260273973"/>
    <x v="44"/>
    <n v="64.486000000000004"/>
    <n v="1"/>
  </r>
  <r>
    <x v="5682"/>
    <n v="81021718"/>
    <s v="NON-PROFESSIONAL USER"/>
    <s v="08102171840706"/>
    <s v="(66) 0870048779"/>
    <s v="831193"/>
    <x v="2"/>
    <m/>
    <m/>
    <n v="0"/>
    <n v="64.486000000000004"/>
    <n v="1"/>
    <n v="0.17667397260273973"/>
    <x v="44"/>
    <n v="64.486000000000004"/>
    <n v="1"/>
  </r>
  <r>
    <x v="5683"/>
    <n v="5966907"/>
    <s v="Self-Regist: End-User"/>
    <s v="00596690780797"/>
    <s v="(66) 0966399389"/>
    <s v="831193"/>
    <x v="2"/>
    <m/>
    <m/>
    <n v="0"/>
    <n v="64.486000000000004"/>
    <n v="1"/>
    <n v="0.17667397260273973"/>
    <x v="44"/>
    <n v="64.486000000000004"/>
    <n v="1"/>
  </r>
  <r>
    <x v="2605"/>
    <n v="6779027"/>
    <s v="Self-Regist: End-User"/>
    <s v="00677902700797"/>
    <s v="(66) 0918587708"/>
    <s v="821820"/>
    <x v="1"/>
    <m/>
    <m/>
    <n v="0"/>
    <n v="64.486000000000004"/>
    <n v="1"/>
    <n v="0.17667397260273973"/>
    <x v="44"/>
    <n v="64.486000000000004"/>
    <n v="1"/>
  </r>
  <r>
    <x v="5684"/>
    <n v="6737914"/>
    <s v="KOREAN FOOD"/>
    <s v="00673791430311"/>
    <s v="(66) 0841742064"/>
    <s v="831193"/>
    <x v="2"/>
    <m/>
    <m/>
    <n v="0"/>
    <n v="64.486000000000004"/>
    <n v="1"/>
    <n v="0.17667397260273973"/>
    <x v="44"/>
    <n v="64.486000000000004"/>
    <n v="1"/>
  </r>
  <r>
    <x v="5685"/>
    <n v="34553177"/>
    <s v="NON-PROFESSIONAL USER"/>
    <s v="03455317740706"/>
    <s v="(66) 0840028260"/>
    <s v="831193"/>
    <x v="2"/>
    <m/>
    <m/>
    <n v="0"/>
    <n v="64.486000000000004"/>
    <n v="1"/>
    <n v="0.17667397260273973"/>
    <x v="44"/>
    <n v="64.486000000000004"/>
    <n v="1"/>
  </r>
  <r>
    <x v="5686"/>
    <n v="23827244"/>
    <s v="Self-Regist: End-User"/>
    <s v="02382724470797"/>
    <s v="(66) 0631861493"/>
    <s v="821820"/>
    <x v="1"/>
    <m/>
    <m/>
    <n v="0"/>
    <n v="64.486000000000004"/>
    <n v="1"/>
    <n v="0.17667397260273973"/>
    <x v="44"/>
    <n v="64.486000000000004"/>
    <n v="1"/>
  </r>
  <r>
    <x v="5687"/>
    <n v="6790772"/>
    <s v="NON-PROFESSIONAL USER"/>
    <s v="00679077200706"/>
    <s v="(66) 0882695561"/>
    <s v="821820"/>
    <x v="1"/>
    <m/>
    <m/>
    <n v="0"/>
    <n v="64.486000000000004"/>
    <n v="1"/>
    <n v="0.17667397260273973"/>
    <x v="44"/>
    <n v="64.486000000000004"/>
    <n v="1"/>
  </r>
  <r>
    <x v="5688"/>
    <n v="50522235"/>
    <s v="NON-PROFESSIONAL USER"/>
    <s v="05052223511706"/>
    <s v="(66) 0923946991"/>
    <s v="831193"/>
    <x v="2"/>
    <m/>
    <m/>
    <n v="0"/>
    <n v="64.486000000000004"/>
    <n v="1"/>
    <n v="0.17667397260273973"/>
    <x v="44"/>
    <n v="64.486000000000004"/>
    <n v="1"/>
  </r>
  <r>
    <x v="5689"/>
    <n v="6810754"/>
    <s v="NON-FOOD WHOLESALER"/>
    <s v="00681075450603"/>
    <s v="(66) 0957057771"/>
    <s v="831193"/>
    <x v="2"/>
    <m/>
    <m/>
    <n v="0"/>
    <n v="64.486000000000004"/>
    <n v="1"/>
    <n v="0.17667397260273973"/>
    <x v="44"/>
    <n v="64.486000000000004"/>
    <n v="1"/>
  </r>
  <r>
    <x v="5690"/>
    <n v="20075263"/>
    <s v="DRINKS &amp; ALCOHOL WHOLESALER"/>
    <s v="2007526331605"/>
    <s v="(66) 0942766866"/>
    <s v="831193"/>
    <x v="2"/>
    <m/>
    <m/>
    <n v="0"/>
    <n v="64.486000000000004"/>
    <n v="1"/>
    <n v="0.17667397260273973"/>
    <x v="44"/>
    <n v="64.486000000000004"/>
    <n v="1"/>
  </r>
  <r>
    <x v="5691"/>
    <n v="6776289"/>
    <s v="NON-PROFESSIONAL USER"/>
    <s v="00677628900706"/>
    <s v="(66) 0931379004"/>
    <s v="821820"/>
    <x v="1"/>
    <m/>
    <m/>
    <n v="0"/>
    <n v="64.486000000000004"/>
    <n v="1"/>
    <n v="0.17667397260273973"/>
    <x v="44"/>
    <n v="64.486000000000004"/>
    <n v="1"/>
  </r>
  <r>
    <x v="5692"/>
    <n v="6787067"/>
    <s v="Self-Regist: End-User"/>
    <s v="00678706700797"/>
    <s v="(66) 0840479204"/>
    <s v="821820"/>
    <x v="1"/>
    <m/>
    <m/>
    <n v="0"/>
    <n v="64.486000000000004"/>
    <n v="1"/>
    <n v="0.17667397260273973"/>
    <x v="44"/>
    <n v="64.486000000000004"/>
    <n v="1"/>
  </r>
  <r>
    <x v="5693"/>
    <n v="34024380"/>
    <s v="BAKERY SHOP"/>
    <s v="3402438030321"/>
    <s v="(66) 0841721404"/>
    <s v="896160"/>
    <x v="4"/>
    <m/>
    <m/>
    <n v="0"/>
    <n v="64.486000000000004"/>
    <n v="1"/>
    <n v="0.17667397260273973"/>
    <x v="44"/>
    <n v="64.486000000000004"/>
    <n v="1"/>
  </r>
  <r>
    <x v="5694"/>
    <n v="41653877"/>
    <s v="Self-Regist: End-User"/>
    <s v="04165387780797"/>
    <s v="(66) 0816659554"/>
    <s v="821820"/>
    <x v="1"/>
    <m/>
    <m/>
    <n v="0"/>
    <n v="64.486000000000004"/>
    <n v="1"/>
    <n v="0.17667397260273973"/>
    <x v="44"/>
    <n v="64.486000000000004"/>
    <n v="1"/>
  </r>
  <r>
    <x v="5695"/>
    <n v="6799161"/>
    <s v="Self-Regist: End-User"/>
    <s v="00679916160797"/>
    <s v="(66) 0956928118"/>
    <s v="821820"/>
    <x v="1"/>
    <m/>
    <m/>
    <n v="0"/>
    <n v="64.486000000000004"/>
    <n v="1"/>
    <n v="0.17667397260273973"/>
    <x v="44"/>
    <n v="64.486000000000004"/>
    <n v="1"/>
  </r>
  <r>
    <x v="5696"/>
    <n v="6060590"/>
    <s v="SMALL RETAIL SHOP/STALL"/>
    <s v="0606059010101"/>
    <s v="(66) 0805314916"/>
    <s v="831193"/>
    <x v="2"/>
    <m/>
    <m/>
    <n v="0"/>
    <n v="64.486000000000004"/>
    <n v="1"/>
    <n v="0.17667397260273973"/>
    <x v="44"/>
    <n v="64.486000000000004"/>
    <n v="1"/>
  </r>
  <r>
    <x v="5235"/>
    <n v="6810023"/>
    <s v="Self-Regist: End-User"/>
    <s v="00681002311797"/>
    <s v="(66) 0615281989"/>
    <s v="831193"/>
    <x v="2"/>
    <m/>
    <m/>
    <n v="0"/>
    <n v="64.486000000000004"/>
    <n v="1"/>
    <n v="0.17667397260273973"/>
    <x v="44"/>
    <n v="64.486000000000004"/>
    <n v="1"/>
  </r>
  <r>
    <x v="3376"/>
    <n v="6793542"/>
    <s v="Self-Regist: End-User"/>
    <s v="00679354270797"/>
    <s v="(66) 0961938598"/>
    <s v="821820"/>
    <x v="1"/>
    <m/>
    <m/>
    <n v="0"/>
    <n v="64.486000000000004"/>
    <n v="1"/>
    <n v="0.17667397260273973"/>
    <x v="44"/>
    <n v="64.486000000000004"/>
    <n v="1"/>
  </r>
  <r>
    <x v="5697"/>
    <n v="45514904"/>
    <s v="NON-PROFESSIONAL USER"/>
    <s v="04551490440706"/>
    <s v="(66) 0932380569"/>
    <s v="821820"/>
    <x v="1"/>
    <m/>
    <m/>
    <n v="0"/>
    <n v="64.486000000000004"/>
    <n v="1"/>
    <n v="0.17667397260273973"/>
    <x v="44"/>
    <n v="64.486000000000004"/>
    <n v="1"/>
  </r>
  <r>
    <x v="5698"/>
    <n v="6730249"/>
    <s v="VARIETY FOOD SHOP"/>
    <s v="00673024980318"/>
    <s v="(66) 0907615788"/>
    <s v="831193"/>
    <x v="2"/>
    <m/>
    <m/>
    <n v="0"/>
    <n v="64.486000000000004"/>
    <n v="1"/>
    <n v="0.17667397260273973"/>
    <x v="44"/>
    <n v="64.486000000000004"/>
    <n v="1"/>
  </r>
  <r>
    <x v="1103"/>
    <n v="50518552"/>
    <s v="VARIETY FOOD SHOP"/>
    <s v="05051855290318"/>
    <s v="(66) 0834750586"/>
    <s v="821820"/>
    <x v="1"/>
    <m/>
    <m/>
    <n v="0"/>
    <n v="64.486000000000004"/>
    <n v="1"/>
    <n v="0.17667397260273973"/>
    <x v="44"/>
    <n v="64.486000000000004"/>
    <n v="1"/>
  </r>
  <r>
    <x v="5699"/>
    <n v="50541495"/>
    <s v="Self-Regist: End-User"/>
    <s v="05054149580797"/>
    <s v="(66) 0800241246"/>
    <s v="821820"/>
    <x v="1"/>
    <m/>
    <m/>
    <n v="0"/>
    <n v="64.486000000000004"/>
    <n v="1"/>
    <n v="0.17667397260273973"/>
    <x v="44"/>
    <n v="64.486000000000004"/>
    <n v="1"/>
  </r>
  <r>
    <x v="5700"/>
    <n v="500284413"/>
    <s v="Self-Regist: End-User"/>
    <s v="50028441370797"/>
    <s v="(66) 0643684563"/>
    <s v="821820"/>
    <x v="1"/>
    <m/>
    <m/>
    <n v="0"/>
    <n v="64.486000000000004"/>
    <n v="1"/>
    <n v="0.17667397260273973"/>
    <x v="44"/>
    <n v="64.486000000000004"/>
    <n v="1"/>
  </r>
  <r>
    <x v="5701"/>
    <n v="50544239"/>
    <s v="Self-Regist: End-User"/>
    <s v="05054423940797"/>
    <s v="(66) 0633969262"/>
    <s v="831193"/>
    <x v="2"/>
    <m/>
    <m/>
    <n v="0"/>
    <n v="64.486000000000004"/>
    <n v="1"/>
    <n v="0.17667397260273973"/>
    <x v="44"/>
    <n v="64.486000000000004"/>
    <n v="1"/>
  </r>
  <r>
    <x v="5702"/>
    <n v="34550045"/>
    <s v="SMALL RETAIL SHOP/STALL"/>
    <s v="03455004570101"/>
    <s v="(66) 0861962407"/>
    <s v="821820"/>
    <x v="1"/>
    <m/>
    <m/>
    <n v="0"/>
    <n v="64.486000000000004"/>
    <n v="1"/>
    <n v="0.17667397260273973"/>
    <x v="44"/>
    <n v="64.486000000000004"/>
    <n v="1"/>
  </r>
  <r>
    <x v="5703"/>
    <n v="6784694"/>
    <s v="Self-Regist: End-User"/>
    <s v="00678469440797"/>
    <s v="(66) 0904994982"/>
    <s v="821820"/>
    <x v="1"/>
    <m/>
    <m/>
    <n v="0"/>
    <n v="64.486000000000004"/>
    <n v="1"/>
    <n v="0.17667397260273973"/>
    <x v="44"/>
    <n v="64.486000000000004"/>
    <n v="1"/>
  </r>
  <r>
    <x v="5704"/>
    <n v="103025040"/>
    <s v="OTHER FOOD KIOSK"/>
    <s v="10302504010331"/>
    <s v="(66) 0954461694"/>
    <s v="831193"/>
    <x v="2"/>
    <m/>
    <m/>
    <n v="0"/>
    <n v="64.486000000000004"/>
    <n v="1"/>
    <n v="0.17667397260273973"/>
    <x v="44"/>
    <n v="64.486000000000004"/>
    <n v="1"/>
  </r>
  <r>
    <x v="5705"/>
    <n v="303001144"/>
    <s v="STEAK SHOP"/>
    <s v="30300114450316"/>
    <s v="(66) 0820374193"/>
    <s v="831193"/>
    <x v="2"/>
    <m/>
    <m/>
    <n v="0"/>
    <n v="64.486000000000004"/>
    <n v="1"/>
    <n v="0.17667397260273973"/>
    <x v="44"/>
    <n v="64.486000000000004"/>
    <n v="1"/>
  </r>
  <r>
    <x v="5706"/>
    <n v="50026072"/>
    <s v="NOODLE FOOD KIOSK"/>
    <s v="5002607280320"/>
    <s v="(66) 0655094099"/>
    <s v="831193"/>
    <x v="2"/>
    <m/>
    <m/>
    <n v="0"/>
    <n v="64.486000000000004"/>
    <n v="1"/>
    <n v="0.17667397260273973"/>
    <x v="44"/>
    <n v="64.486000000000004"/>
    <n v="1"/>
  </r>
  <r>
    <x v="5707"/>
    <n v="6172563"/>
    <s v="NON-PROFESSIONAL USER"/>
    <s v="0617256350706"/>
    <s v="(66) 0841935961"/>
    <s v="831193"/>
    <x v="2"/>
    <m/>
    <m/>
    <n v="0"/>
    <n v="64.486000000000004"/>
    <n v="1"/>
    <n v="0.17667397260273973"/>
    <x v="44"/>
    <n v="64.486000000000004"/>
    <n v="1"/>
  </r>
  <r>
    <x v="5708"/>
    <n v="41647428"/>
    <s v="NON-PROFESSIONAL USER"/>
    <s v="04164742811706"/>
    <s v="(66) 0831537878"/>
    <s v="831193"/>
    <x v="2"/>
    <m/>
    <m/>
    <n v="0"/>
    <n v="64.486000000000004"/>
    <n v="1"/>
    <n v="0.17667397260273973"/>
    <x v="44"/>
    <n v="64.486000000000004"/>
    <n v="1"/>
  </r>
  <r>
    <x v="4871"/>
    <n v="6783412"/>
    <s v="FOUNDATION/ASSOCIATION/ROTARY"/>
    <s v="00678341250505"/>
    <s v="(66) 0611024420"/>
    <s v="831193"/>
    <x v="2"/>
    <m/>
    <m/>
    <n v="0"/>
    <n v="64.486000000000004"/>
    <n v="1"/>
    <n v="0.17667397260273973"/>
    <x v="44"/>
    <n v="64.486000000000004"/>
    <n v="1"/>
  </r>
  <r>
    <x v="5709"/>
    <n v="41048689"/>
    <s v="FOUNDATION/ASSOCIATION/ROTARY"/>
    <s v="4104868970505"/>
    <s v="N/A"/>
    <s v="831193"/>
    <x v="2"/>
    <m/>
    <m/>
    <n v="0"/>
    <n v="64.486000000000004"/>
    <n v="1"/>
    <n v="0.17667397260273973"/>
    <x v="44"/>
    <n v="64.486000000000004"/>
    <n v="1"/>
  </r>
  <r>
    <x v="5710"/>
    <n v="6721528"/>
    <s v="VARIETY FOOD SHOP"/>
    <s v="00672152800318"/>
    <s v="(66) 0650054989"/>
    <s v="831193"/>
    <x v="2"/>
    <m/>
    <m/>
    <n v="0"/>
    <n v="64.486000000000004"/>
    <n v="1"/>
    <n v="0.17667397260273973"/>
    <x v="44"/>
    <n v="64.486000000000004"/>
    <n v="1"/>
  </r>
  <r>
    <x v="5711"/>
    <n v="6747057"/>
    <s v="Self-Regist: End-User"/>
    <s v="00674705710797"/>
    <s v="0909627772"/>
    <s v="821820"/>
    <x v="1"/>
    <m/>
    <m/>
    <n v="0"/>
    <n v="64.486000000000004"/>
    <n v="1"/>
    <n v="0.17667397260273973"/>
    <x v="44"/>
    <n v="64.486000000000004"/>
    <n v="1"/>
  </r>
  <r>
    <x v="5115"/>
    <n v="6757920"/>
    <s v="THAI NORTHEASTERN FOOD"/>
    <s v="00675792090307"/>
    <s v="(66) 0866580091"/>
    <s v="821820"/>
    <x v="1"/>
    <n v="64.486000000000004"/>
    <n v="1"/>
    <n v="0.17667397260273973"/>
    <n v="128.97200000000001"/>
    <n v="2"/>
    <n v="0.35334794520547946"/>
    <x v="43"/>
    <n v="64.486000000000004"/>
    <n v="1"/>
  </r>
  <r>
    <x v="5712"/>
    <n v="164000516"/>
    <s v="VARIETY FOOD SHOP"/>
    <s v="16400051630318"/>
    <s v="(66) 0817564353"/>
    <s v="821820"/>
    <x v="1"/>
    <m/>
    <m/>
    <n v="0"/>
    <n v="64.486000000000004"/>
    <n v="1"/>
    <n v="0.17667397260273973"/>
    <x v="44"/>
    <n v="64.486000000000004"/>
    <n v="1"/>
  </r>
  <r>
    <x v="5713"/>
    <n v="6808996"/>
    <s v="Self-Regist: End-User"/>
    <s v="00680899610797"/>
    <s v="(66) 0910690265"/>
    <s v="831193"/>
    <x v="2"/>
    <m/>
    <m/>
    <n v="0"/>
    <n v="64.486000000000004"/>
    <n v="1"/>
    <n v="0.17667397260273973"/>
    <x v="44"/>
    <n v="64.486000000000004"/>
    <n v="1"/>
  </r>
  <r>
    <x v="5714"/>
    <n v="41604306"/>
    <s v="NON-PROFESSIONAL USER"/>
    <s v="04160430600706"/>
    <s v="(66) 0956800595"/>
    <s v="831193"/>
    <x v="2"/>
    <m/>
    <m/>
    <n v="0"/>
    <n v="64.486000000000004"/>
    <n v="1"/>
    <n v="0.17667397260273973"/>
    <x v="44"/>
    <n v="64.486000000000004"/>
    <n v="1"/>
  </r>
  <r>
    <x v="5715"/>
    <n v="134010490"/>
    <s v="SMALL RETAIL SHOP/STALL"/>
    <s v="13401049020101"/>
    <s v="(66) 0899308674"/>
    <s v="821820"/>
    <x v="1"/>
    <m/>
    <m/>
    <n v="0"/>
    <n v="64.486000000000004"/>
    <n v="1"/>
    <n v="0.17667397260273973"/>
    <x v="44"/>
    <n v="64.486000000000004"/>
    <n v="1"/>
  </r>
  <r>
    <x v="5716"/>
    <n v="6794030"/>
    <s v="Self-Regist: End-User"/>
    <s v="00679403000797"/>
    <s v="(66) 0971274747"/>
    <s v="821820"/>
    <x v="1"/>
    <m/>
    <m/>
    <n v="0"/>
    <n v="64.486000000000004"/>
    <n v="1"/>
    <n v="0.17667397260273973"/>
    <x v="44"/>
    <n v="64.486000000000004"/>
    <n v="1"/>
  </r>
  <r>
    <x v="5717"/>
    <n v="50539330"/>
    <s v="Self-Regist: End-User"/>
    <s v="05053933050797"/>
    <s v="(66) 0966969542"/>
    <s v="821820"/>
    <x v="1"/>
    <m/>
    <m/>
    <n v="0"/>
    <n v="64.486000000000004"/>
    <n v="1"/>
    <n v="0.17667397260273973"/>
    <x v="44"/>
    <n v="64.486000000000004"/>
    <n v="1"/>
  </r>
  <r>
    <x v="5718"/>
    <n v="41652109"/>
    <s v="Self-Regist: End-User"/>
    <s v="04165210900797"/>
    <s v="(66) 0944646295"/>
    <s v="821820"/>
    <x v="1"/>
    <m/>
    <m/>
    <n v="0"/>
    <n v="64.486000000000004"/>
    <n v="1"/>
    <n v="0.17667397260273973"/>
    <x v="44"/>
    <n v="64.486000000000004"/>
    <n v="1"/>
  </r>
  <r>
    <x v="5719"/>
    <n v="6811998"/>
    <s v="Self-Regist: End-User"/>
    <s v="00681199850797"/>
    <s v="(66) 0648893328"/>
    <s v="831193"/>
    <x v="2"/>
    <m/>
    <m/>
    <n v="0"/>
    <n v="64.486000000000004"/>
    <n v="1"/>
    <n v="0.17667397260273973"/>
    <x v="44"/>
    <n v="64.486000000000004"/>
    <n v="1"/>
  </r>
  <r>
    <x v="5720"/>
    <n v="6740204"/>
    <s v="BAKERY SHOP"/>
    <s v="00674020460321"/>
    <s v="(66) 0918595684"/>
    <s v="831193"/>
    <x v="2"/>
    <m/>
    <m/>
    <n v="0"/>
    <n v="64.486000000000004"/>
    <n v="1"/>
    <n v="0.17667397260273973"/>
    <x v="44"/>
    <n v="64.486000000000004"/>
    <n v="1"/>
  </r>
  <r>
    <x v="5721"/>
    <n v="6603102"/>
    <s v="NON-PROFESSIONAL USER"/>
    <s v="0660310211706"/>
    <m/>
    <s v="831193"/>
    <x v="2"/>
    <m/>
    <m/>
    <n v="0"/>
    <n v="64.486000000000004"/>
    <n v="1"/>
    <n v="0.17667397260273973"/>
    <x v="44"/>
    <n v="64.486000000000004"/>
    <n v="1"/>
  </r>
  <r>
    <x v="5722"/>
    <n v="23814683"/>
    <s v="NON-PROFESSIONAL USER"/>
    <s v="02381468340706"/>
    <s v="(66) 0846128074"/>
    <s v="821820"/>
    <x v="1"/>
    <m/>
    <m/>
    <n v="0"/>
    <n v="64.486000000000004"/>
    <n v="1"/>
    <n v="0.17667397260273973"/>
    <x v="44"/>
    <n v="64.486000000000004"/>
    <n v="1"/>
  </r>
  <r>
    <x v="4110"/>
    <n v="6790892"/>
    <s v="NON-PROFESSIONAL USER"/>
    <s v="00679089220706"/>
    <s v="(66) 0908982182"/>
    <s v="831193"/>
    <x v="2"/>
    <m/>
    <m/>
    <n v="0"/>
    <n v="64.486000000000004"/>
    <n v="1"/>
    <n v="0.17667397260273973"/>
    <x v="44"/>
    <n v="64.486000000000004"/>
    <n v="1"/>
  </r>
  <r>
    <x v="5723"/>
    <n v="6162988"/>
    <s v="SMALL RETAIL SHOP/STALL"/>
    <s v="0616298880101"/>
    <s v="(66) 0993756692"/>
    <s v="831193"/>
    <x v="2"/>
    <m/>
    <m/>
    <n v="0"/>
    <n v="64.486000000000004"/>
    <n v="1"/>
    <n v="0.17667397260273973"/>
    <x v="44"/>
    <n v="64.486000000000004"/>
    <n v="1"/>
  </r>
  <r>
    <x v="5724"/>
    <n v="6781907"/>
    <s v="NON-PROFESSIONAL USER"/>
    <s v="00678190770706"/>
    <s v="(66) 0969816058"/>
    <s v="831193"/>
    <x v="2"/>
    <m/>
    <m/>
    <n v="0"/>
    <n v="64.486000000000004"/>
    <n v="1"/>
    <n v="0.17667397260273973"/>
    <x v="44"/>
    <n v="64.486000000000004"/>
    <n v="1"/>
  </r>
  <r>
    <x v="5725"/>
    <n v="34568093"/>
    <s v="Self-Regist: End-User"/>
    <s v="03456809311797"/>
    <s v="(66) 0619026332"/>
    <s v="831193"/>
    <x v="2"/>
    <m/>
    <m/>
    <n v="0"/>
    <n v="64.486000000000004"/>
    <n v="1"/>
    <n v="0.17667397260273973"/>
    <x v="44"/>
    <n v="64.486000000000004"/>
    <n v="1"/>
  </r>
  <r>
    <x v="5726"/>
    <n v="6151211"/>
    <s v="OTHER NON-FOOD SHOP"/>
    <s v="0615121111230"/>
    <s v="(66) 0819980044"/>
    <s v="831193"/>
    <x v="2"/>
    <m/>
    <m/>
    <n v="0"/>
    <n v="64.486000000000004"/>
    <n v="1"/>
    <n v="0.17667397260273973"/>
    <x v="44"/>
    <n v="64.486000000000004"/>
    <n v="1"/>
  </r>
  <r>
    <x v="5727"/>
    <n v="100047699"/>
    <s v="Self-Regist: End-User"/>
    <s v="10004769920797"/>
    <s v="(66) 0858647362"/>
    <s v="896160"/>
    <x v="4"/>
    <m/>
    <m/>
    <n v="0"/>
    <n v="64.486000000000004"/>
    <n v="1"/>
    <n v="0.17667397260273973"/>
    <x v="44"/>
    <n v="64.486000000000004"/>
    <n v="1"/>
  </r>
  <r>
    <x v="5728"/>
    <n v="6798952"/>
    <s v="Self-Regist: End-User"/>
    <s v="00679895260797"/>
    <s v="(66) 0855466495"/>
    <s v="831193"/>
    <x v="2"/>
    <m/>
    <m/>
    <n v="0"/>
    <n v="64.486000000000004"/>
    <n v="1"/>
    <n v="0.17667397260273973"/>
    <x v="44"/>
    <n v="64.486000000000004"/>
    <n v="1"/>
  </r>
  <r>
    <x v="5729"/>
    <n v="6794401"/>
    <s v="Self-Regist: End-User"/>
    <s v="00679440100797"/>
    <s v="(66) 0809345951"/>
    <s v="821820"/>
    <x v="1"/>
    <m/>
    <m/>
    <n v="0"/>
    <n v="64.486000000000004"/>
    <n v="1"/>
    <n v="0.17667397260273973"/>
    <x v="44"/>
    <n v="64.486000000000004"/>
    <n v="1"/>
  </r>
  <r>
    <x v="4113"/>
    <n v="6780102"/>
    <s v="NON-PROFESSIONAL USER"/>
    <s v="00678010210706"/>
    <s v="(66) 0856172564"/>
    <s v="821820"/>
    <x v="1"/>
    <m/>
    <m/>
    <n v="0"/>
    <n v="64.486000000000004"/>
    <n v="1"/>
    <n v="0.17667397260273973"/>
    <x v="44"/>
    <n v="64.486000000000004"/>
    <n v="1"/>
  </r>
  <r>
    <x v="2666"/>
    <n v="41004368"/>
    <s v="MINIMART"/>
    <s v="04100436892106"/>
    <s v="(66) 0894344714"/>
    <s v="831193"/>
    <x v="2"/>
    <m/>
    <m/>
    <n v="0"/>
    <n v="64.486000000000004"/>
    <n v="1"/>
    <n v="0.17667397260273973"/>
    <x v="44"/>
    <n v="64.486000000000004"/>
    <n v="1"/>
  </r>
  <r>
    <x v="5730"/>
    <n v="50538928"/>
    <s v="Self-Regist: End-User"/>
    <s v="05053892850797"/>
    <s v="(66) 0866575849"/>
    <s v="831193"/>
    <x v="2"/>
    <m/>
    <m/>
    <n v="0"/>
    <n v="64.486000000000004"/>
    <n v="1"/>
    <n v="0.17667397260273973"/>
    <x v="44"/>
    <n v="64.486000000000004"/>
    <n v="1"/>
  </r>
  <r>
    <x v="5731"/>
    <n v="167010972"/>
    <s v="Self-Regist: End-User"/>
    <s v="16701097221797"/>
    <s v="(66) 0954793544"/>
    <s v="831193"/>
    <x v="2"/>
    <m/>
    <m/>
    <n v="0"/>
    <n v="64.486000000000004"/>
    <n v="1"/>
    <n v="0.17667397260273973"/>
    <x v="44"/>
    <n v="64.486000000000004"/>
    <n v="1"/>
  </r>
  <r>
    <x v="5732"/>
    <n v="34001009"/>
    <s v="OTHER COMMERCIAL SERVICE"/>
    <s v="3400100921430"/>
    <s v="(66) 0819506117"/>
    <s v="831193"/>
    <x v="2"/>
    <m/>
    <m/>
    <n v="0"/>
    <n v="64.486000000000004"/>
    <n v="1"/>
    <n v="0.17667397260273973"/>
    <x v="44"/>
    <n v="64.486000000000004"/>
    <n v="1"/>
  </r>
  <r>
    <x v="5733"/>
    <n v="6761175"/>
    <s v="PUB/BAR/KARAOKE"/>
    <s v="00676117580305"/>
    <s v="(66) 0931360991"/>
    <s v="821820"/>
    <x v="1"/>
    <m/>
    <m/>
    <n v="0"/>
    <n v="64.486000000000004"/>
    <n v="1"/>
    <n v="0.17667397260273973"/>
    <x v="44"/>
    <n v="64.486000000000004"/>
    <n v="1"/>
  </r>
  <r>
    <x v="5734"/>
    <n v="6781643"/>
    <s v="BUTCHERY SHOP/STALL"/>
    <s v="00678164370103"/>
    <s v="(66) 0932842929"/>
    <s v="831193"/>
    <x v="2"/>
    <m/>
    <m/>
    <n v="0"/>
    <n v="64.486000000000004"/>
    <n v="1"/>
    <n v="0.17667397260273973"/>
    <x v="44"/>
    <n v="64.486000000000004"/>
    <n v="1"/>
  </r>
  <r>
    <x v="5735"/>
    <n v="6768313"/>
    <s v="SMALL RETAIL SHOP/STALL"/>
    <s v="00676831380101"/>
    <s v="(66) 0979249796"/>
    <s v="821820"/>
    <x v="1"/>
    <m/>
    <m/>
    <n v="0"/>
    <n v="64.486000000000004"/>
    <n v="1"/>
    <n v="0.17667397260273973"/>
    <x v="44"/>
    <n v="64.486000000000004"/>
    <n v="1"/>
  </r>
  <r>
    <x v="4431"/>
    <n v="50528291"/>
    <s v="OTHER COMMERCIAL SERVICE"/>
    <s v="05052829130430"/>
    <s v="(66) 0973404737"/>
    <s v="831193"/>
    <x v="2"/>
    <m/>
    <m/>
    <n v="0"/>
    <n v="64.486000000000004"/>
    <n v="1"/>
    <n v="0.17667397260273973"/>
    <x v="44"/>
    <n v="64.486000000000004"/>
    <n v="1"/>
  </r>
  <r>
    <x v="2677"/>
    <n v="6770052"/>
    <s v="VARIETY FOOD SHOP"/>
    <s v="00677005290318"/>
    <s v="(66) 0932626008"/>
    <s v="831193"/>
    <x v="2"/>
    <m/>
    <m/>
    <n v="0"/>
    <n v="64.486000000000004"/>
    <n v="1"/>
    <n v="0.17667397260273973"/>
    <x v="44"/>
    <n v="64.486000000000004"/>
    <n v="1"/>
  </r>
  <r>
    <x v="5736"/>
    <n v="6730524"/>
    <s v="SMALL RETAIL SHOP/STALL"/>
    <s v="00673052400101"/>
    <s v="(66) 0931925050"/>
    <s v="821820"/>
    <x v="1"/>
    <m/>
    <m/>
    <n v="0"/>
    <n v="64.486000000000004"/>
    <n v="1"/>
    <n v="0.17667397260273973"/>
    <x v="44"/>
    <n v="64.486000000000004"/>
    <n v="1"/>
  </r>
  <r>
    <x v="5737"/>
    <n v="6152388"/>
    <s v="OTHER WESTERN FOOD"/>
    <s v="0615238840315"/>
    <s v="(66) 0902638429"/>
    <s v="821820"/>
    <x v="1"/>
    <m/>
    <m/>
    <n v="0"/>
    <n v="64.486000000000004"/>
    <n v="1"/>
    <n v="0.17667397260273973"/>
    <x v="44"/>
    <n v="64.486000000000004"/>
    <n v="1"/>
  </r>
  <r>
    <x v="5738"/>
    <n v="6759690"/>
    <s v="COFFEE/DRINKS/SNACK/BAKERY SHOP"/>
    <s v="00675969010322"/>
    <s v="(66) 0882159035"/>
    <s v="831193"/>
    <x v="2"/>
    <m/>
    <m/>
    <n v="0"/>
    <n v="64.486000000000004"/>
    <n v="1"/>
    <n v="0.17667397260273973"/>
    <x v="44"/>
    <n v="64.486000000000004"/>
    <n v="1"/>
  </r>
  <r>
    <x v="5739"/>
    <n v="50010291"/>
    <s v="SMALL RETAIL SHOP/STALL"/>
    <s v="5001029190101"/>
    <s v="(66) 0618627328"/>
    <s v="821820"/>
    <x v="1"/>
    <m/>
    <m/>
    <n v="0"/>
    <n v="64.486000000000004"/>
    <n v="1"/>
    <n v="0.17667397260273973"/>
    <x v="44"/>
    <n v="64.486000000000004"/>
    <n v="1"/>
  </r>
  <r>
    <x v="4120"/>
    <n v="6774289"/>
    <s v="NOODLE FOOD SHOP"/>
    <s v="00677428911319"/>
    <s v="(66) 0827151187"/>
    <s v="831193"/>
    <x v="2"/>
    <m/>
    <m/>
    <n v="0"/>
    <n v="64.486000000000004"/>
    <n v="1"/>
    <n v="0.17667397260273973"/>
    <x v="44"/>
    <n v="64.486000000000004"/>
    <n v="1"/>
  </r>
  <r>
    <x v="5740"/>
    <n v="41632584"/>
    <s v="THAI SPECIAL FOOD SHOP"/>
    <s v="04163258410327"/>
    <s v="(66) 0997059537"/>
    <s v="821820"/>
    <x v="1"/>
    <m/>
    <m/>
    <n v="0"/>
    <n v="64.486000000000004"/>
    <n v="1"/>
    <n v="0.17667397260273973"/>
    <x v="44"/>
    <n v="64.486000000000004"/>
    <n v="1"/>
  </r>
  <r>
    <x v="5741"/>
    <n v="52009987"/>
    <s v="THAI NORTHEASTERN FOOD"/>
    <s v="5200998700307"/>
    <s v="(66) 0814730443"/>
    <s v="831193"/>
    <x v="2"/>
    <m/>
    <m/>
    <n v="0"/>
    <n v="64.486000000000004"/>
    <n v="1"/>
    <n v="0.17667397260273973"/>
    <x v="44"/>
    <n v="64.486000000000004"/>
    <n v="1"/>
  </r>
  <r>
    <x v="5742"/>
    <n v="34567609"/>
    <s v="Self-Regist: Restaurant"/>
    <s v="03456760950397"/>
    <s v="(66) 0846166404"/>
    <s v="831193"/>
    <x v="2"/>
    <m/>
    <m/>
    <n v="0"/>
    <n v="64.486000000000004"/>
    <n v="1"/>
    <n v="0.17667397260273973"/>
    <x v="44"/>
    <n v="64.486000000000004"/>
    <n v="1"/>
  </r>
  <r>
    <x v="5743"/>
    <n v="41634976"/>
    <s v="VARIETY FOOD SHOP"/>
    <s v="04163497620318"/>
    <s v="(66) 0896317268"/>
    <s v="831193"/>
    <x v="2"/>
    <m/>
    <m/>
    <n v="0"/>
    <n v="64.486000000000004"/>
    <n v="1"/>
    <n v="0.17667397260273973"/>
    <x v="44"/>
    <n v="64.486000000000004"/>
    <n v="1"/>
  </r>
  <r>
    <x v="5744"/>
    <n v="50527268"/>
    <s v="SMALL RETAIL SHOP/STALL"/>
    <s v="05052726860101"/>
    <s v="(66) 0612688554"/>
    <s v="821820"/>
    <x v="1"/>
    <m/>
    <m/>
    <n v="0"/>
    <n v="64.486000000000004"/>
    <n v="1"/>
    <n v="0.17667397260273973"/>
    <x v="44"/>
    <n v="64.486000000000004"/>
    <n v="1"/>
  </r>
  <r>
    <x v="5745"/>
    <n v="6747717"/>
    <s v="THAI NORTHEASTERN FOOD"/>
    <s v="00674771790307"/>
    <s v="(66) 0906732113"/>
    <s v="821820"/>
    <x v="1"/>
    <m/>
    <m/>
    <n v="0"/>
    <n v="64.486000000000004"/>
    <n v="1"/>
    <n v="0.17667397260273973"/>
    <x v="44"/>
    <n v="64.486000000000004"/>
    <n v="1"/>
  </r>
  <r>
    <x v="5746"/>
    <n v="41639509"/>
    <s v="THAI NORTHEASTERN FOOD"/>
    <s v="04163950940307"/>
    <s v="(66) 0952101299"/>
    <s v="831193"/>
    <x v="2"/>
    <m/>
    <m/>
    <n v="0"/>
    <n v="64.486000000000004"/>
    <n v="1"/>
    <n v="0.17667397260273973"/>
    <x v="44"/>
    <n v="64.486000000000004"/>
    <n v="1"/>
  </r>
  <r>
    <x v="5747"/>
    <n v="6736508"/>
    <s v="SMALL RETAIL SHOP/STALL"/>
    <s v="00673650870101"/>
    <s v="(66) 0947280538"/>
    <s v="821820"/>
    <x v="1"/>
    <m/>
    <m/>
    <n v="0"/>
    <n v="64.486000000000004"/>
    <n v="1"/>
    <n v="0.17667397260273973"/>
    <x v="44"/>
    <n v="64.486000000000004"/>
    <n v="1"/>
  </r>
  <r>
    <x v="5748"/>
    <n v="6791084"/>
    <s v="NON-PROFESSIONAL USER"/>
    <s v="00679108430706"/>
    <s v="(66) 0935693593"/>
    <s v="831193"/>
    <x v="2"/>
    <m/>
    <m/>
    <n v="0"/>
    <n v="64.486000000000004"/>
    <n v="1"/>
    <n v="0.17667397260273973"/>
    <x v="44"/>
    <n v="64.486000000000004"/>
    <n v="1"/>
  </r>
  <r>
    <x v="5749"/>
    <n v="50540928"/>
    <s v="Self-Regist: End-User"/>
    <s v="05054092880797"/>
    <s v="(66) 0812983018"/>
    <s v="831193"/>
    <x v="2"/>
    <m/>
    <m/>
    <n v="0"/>
    <n v="64.486000000000004"/>
    <n v="1"/>
    <n v="0.17667397260273973"/>
    <x v="44"/>
    <n v="64.486000000000004"/>
    <n v="1"/>
  </r>
  <r>
    <x v="5750"/>
    <n v="6753413"/>
    <s v="OTHER ASIAN FOOD"/>
    <s v="00675341301326"/>
    <s v="(66) 0832080994"/>
    <s v="821820"/>
    <x v="1"/>
    <m/>
    <m/>
    <n v="0"/>
    <n v="64.486000000000004"/>
    <n v="1"/>
    <n v="0.17667397260273973"/>
    <x v="44"/>
    <n v="64.486000000000004"/>
    <n v="1"/>
  </r>
  <r>
    <x v="5751"/>
    <n v="41654620"/>
    <s v="OTHER FOOD KIOSK"/>
    <s v="04165462091331"/>
    <s v="(66) 0830353537"/>
    <s v="821820"/>
    <x v="1"/>
    <m/>
    <m/>
    <n v="0"/>
    <n v="64.486000000000004"/>
    <n v="1"/>
    <n v="0.17667397260273973"/>
    <x v="44"/>
    <n v="64.486000000000004"/>
    <n v="1"/>
  </r>
  <r>
    <x v="5752"/>
    <n v="6778894"/>
    <s v="NON-PROFESSIONAL USER"/>
    <s v="00677889490706"/>
    <s v="(66) 0965487306"/>
    <s v="821820"/>
    <x v="1"/>
    <n v="64.486000000000004"/>
    <n v="1"/>
    <n v="0.17667397260273973"/>
    <n v="128.97200000000001"/>
    <n v="2"/>
    <n v="0.35334794520547946"/>
    <x v="43"/>
    <n v="64.486000000000004"/>
    <n v="1"/>
  </r>
  <r>
    <x v="5753"/>
    <n v="50524945"/>
    <s v="OTHER STREET FOOD SHOP"/>
    <s v="05052494560328"/>
    <s v="(66) 0931684198"/>
    <s v="821820"/>
    <x v="1"/>
    <m/>
    <m/>
    <n v="0"/>
    <n v="64.486000000000004"/>
    <n v="1"/>
    <n v="0.17667397260273973"/>
    <x v="44"/>
    <n v="64.486000000000004"/>
    <n v="1"/>
  </r>
  <r>
    <x v="1247"/>
    <n v="41613739"/>
    <s v="NON-PROFESSIONAL USER"/>
    <s v="04161373990706"/>
    <s v="(66) 0861924042"/>
    <s v="831193"/>
    <x v="2"/>
    <m/>
    <m/>
    <n v="0"/>
    <n v="64.486000000000004"/>
    <n v="1"/>
    <n v="0.17667397260273973"/>
    <x v="44"/>
    <n v="64.486000000000004"/>
    <n v="1"/>
  </r>
  <r>
    <x v="5754"/>
    <n v="6804191"/>
    <s v="Self-Regist: End-User"/>
    <s v="00680419111797"/>
    <s v="(66) 0840174979"/>
    <s v="821820"/>
    <x v="1"/>
    <m/>
    <m/>
    <n v="0"/>
    <n v="64.486000000000004"/>
    <n v="1"/>
    <n v="0.17667397260273973"/>
    <x v="44"/>
    <n v="64.486000000000004"/>
    <n v="1"/>
  </r>
  <r>
    <x v="5755"/>
    <n v="6725925"/>
    <s v="NON-PROFESSIONAL USER"/>
    <s v="00672592520706"/>
    <s v="(66) 0899558855"/>
    <s v="821820"/>
    <x v="1"/>
    <m/>
    <m/>
    <n v="0"/>
    <n v="64.486000000000004"/>
    <n v="1"/>
    <n v="0.17667397260273973"/>
    <x v="44"/>
    <n v="64.486000000000004"/>
    <n v="1"/>
  </r>
  <r>
    <x v="5756"/>
    <n v="50539954"/>
    <s v="Self-Regist: End-User"/>
    <s v="05053995400797"/>
    <s v="(66) 0923518042"/>
    <s v="831193"/>
    <x v="2"/>
    <m/>
    <m/>
    <n v="0"/>
    <n v="64.486000000000004"/>
    <n v="1"/>
    <n v="0.17667397260273973"/>
    <x v="44"/>
    <n v="64.486000000000004"/>
    <n v="1"/>
  </r>
  <r>
    <x v="5757"/>
    <n v="167007580"/>
    <s v="NON-PROFESSIONAL USER"/>
    <s v="16700758020706"/>
    <s v="(66) 0612739540"/>
    <s v="831193"/>
    <x v="2"/>
    <m/>
    <m/>
    <n v="0"/>
    <n v="64.486000000000004"/>
    <n v="1"/>
    <n v="0.17667397260273973"/>
    <x v="44"/>
    <n v="64.486000000000004"/>
    <n v="1"/>
  </r>
  <r>
    <x v="5758"/>
    <n v="50542117"/>
    <s v="KOREAN FOOD"/>
    <s v="05054211760311"/>
    <s v="(66) 0996159297"/>
    <s v="831193"/>
    <x v="2"/>
    <m/>
    <m/>
    <n v="0"/>
    <n v="64.486000000000004"/>
    <n v="1"/>
    <n v="0.17667397260273973"/>
    <x v="44"/>
    <n v="64.486000000000004"/>
    <n v="1"/>
  </r>
  <r>
    <x v="5759"/>
    <n v="34555022"/>
    <s v="NON-PROFESSIONAL USER"/>
    <s v="03455502290706"/>
    <s v="(66) 0801199556"/>
    <s v="831193"/>
    <x v="2"/>
    <m/>
    <m/>
    <n v="0"/>
    <n v="64.486000000000004"/>
    <n v="1"/>
    <n v="0.17667397260273973"/>
    <x v="44"/>
    <n v="64.486000000000004"/>
    <n v="1"/>
  </r>
  <r>
    <x v="5760"/>
    <n v="24804202"/>
    <s v="Self-Regist: End-User"/>
    <s v="02480420260797"/>
    <s v="(66) 0872314515"/>
    <s v="831193"/>
    <x v="2"/>
    <m/>
    <m/>
    <n v="0"/>
    <n v="64.486000000000004"/>
    <n v="1"/>
    <n v="0.17667397260273973"/>
    <x v="44"/>
    <n v="64.486000000000004"/>
    <n v="1"/>
  </r>
  <r>
    <x v="5761"/>
    <n v="6799320"/>
    <s v="Self-Regist: End-User"/>
    <s v="00679932080797"/>
    <s v="(66) 0931395924"/>
    <s v="821820"/>
    <x v="1"/>
    <m/>
    <m/>
    <n v="0"/>
    <n v="64.486000000000004"/>
    <n v="1"/>
    <n v="0.17667397260273973"/>
    <x v="44"/>
    <n v="64.486000000000004"/>
    <n v="1"/>
  </r>
  <r>
    <x v="5762"/>
    <n v="6776744"/>
    <s v="NON-PROFESSIONAL USER"/>
    <s v="00677674450706"/>
    <s v="(66) 0930790212"/>
    <s v="831193"/>
    <x v="2"/>
    <m/>
    <m/>
    <n v="0"/>
    <n v="64.486000000000004"/>
    <n v="1"/>
    <n v="0.17667397260273973"/>
    <x v="44"/>
    <n v="64.486000000000004"/>
    <n v="1"/>
  </r>
  <r>
    <x v="5763"/>
    <n v="6150313"/>
    <s v="APARTMENT/DORMITORY"/>
    <s v="0615031340301"/>
    <s v="(66) 0990207385"/>
    <s v="896160"/>
    <x v="4"/>
    <m/>
    <m/>
    <n v="0"/>
    <n v="64.486000000000004"/>
    <n v="1"/>
    <n v="0.17667397260273973"/>
    <x v="44"/>
    <n v="64.486000000000004"/>
    <n v="1"/>
  </r>
  <r>
    <x v="5764"/>
    <n v="50022137"/>
    <s v="NON-PROFESSIONAL USER"/>
    <s v="5002213780706"/>
    <s v="(66) 0897573435"/>
    <s v="821820"/>
    <x v="1"/>
    <m/>
    <m/>
    <n v="0"/>
    <n v="64.486000000000004"/>
    <n v="1"/>
    <n v="0.17667397260273973"/>
    <x v="44"/>
    <n v="64.486000000000004"/>
    <n v="1"/>
  </r>
  <r>
    <x v="5765"/>
    <n v="6810252"/>
    <s v="Self-Regist: End-User"/>
    <s v="00681025270797"/>
    <s v="(66) 0909945150"/>
    <s v="831193"/>
    <x v="2"/>
    <m/>
    <m/>
    <n v="0"/>
    <n v="64.486000000000004"/>
    <n v="1"/>
    <n v="0.17667397260273973"/>
    <x v="44"/>
    <n v="64.486000000000004"/>
    <n v="1"/>
  </r>
  <r>
    <x v="5766"/>
    <n v="81030418"/>
    <s v="Self-Regist: End-User"/>
    <s v="08103041890797"/>
    <s v="(66) 0657584746"/>
    <s v="821820"/>
    <x v="1"/>
    <m/>
    <m/>
    <n v="0"/>
    <n v="64.486000000000004"/>
    <n v="1"/>
    <n v="0.17667397260273973"/>
    <x v="44"/>
    <n v="64.486000000000004"/>
    <n v="1"/>
  </r>
  <r>
    <x v="5767"/>
    <n v="6797596"/>
    <s v="Self-Regist: End-User"/>
    <s v="00679759680797"/>
    <s v="(66) 0993872663"/>
    <s v="831193"/>
    <x v="2"/>
    <m/>
    <m/>
    <n v="0"/>
    <n v="64.486000000000004"/>
    <n v="1"/>
    <n v="0.17667397260273973"/>
    <x v="44"/>
    <n v="64.486000000000004"/>
    <n v="1"/>
  </r>
  <r>
    <x v="5768"/>
    <n v="6805829"/>
    <s v="Self-Regist: End-User"/>
    <s v="00680582930797"/>
    <s v="(66) 0953304470"/>
    <s v="831193"/>
    <x v="2"/>
    <m/>
    <m/>
    <n v="0"/>
    <n v="64.486000000000004"/>
    <n v="1"/>
    <n v="0.17667397260273973"/>
    <x v="44"/>
    <n v="64.486000000000004"/>
    <n v="1"/>
  </r>
  <r>
    <x v="5769"/>
    <n v="6134576"/>
    <s v="SMALL RETAIL SHOP/STALL"/>
    <s v="0613457641101"/>
    <s v="(66) 0857057469"/>
    <s v="831193"/>
    <x v="2"/>
    <m/>
    <m/>
    <n v="0"/>
    <n v="64.486000000000004"/>
    <n v="1"/>
    <n v="0.17667397260273973"/>
    <x v="44"/>
    <n v="64.486000000000004"/>
    <n v="1"/>
  </r>
  <r>
    <x v="5770"/>
    <n v="6778720"/>
    <s v="Self-Regist: End-User"/>
    <s v="00677872080797"/>
    <s v="(66) 0946241818"/>
    <s v="831193"/>
    <x v="2"/>
    <m/>
    <m/>
    <n v="0"/>
    <n v="64.486000000000004"/>
    <n v="1"/>
    <n v="0.17667397260273973"/>
    <x v="44"/>
    <n v="64.486000000000004"/>
    <n v="1"/>
  </r>
  <r>
    <x v="5770"/>
    <n v="6778720"/>
    <s v="Self-Regist: End-User"/>
    <s v="00677872080797"/>
    <s v="(66) 0946241818"/>
    <s v="896160"/>
    <x v="4"/>
    <m/>
    <m/>
    <n v="0"/>
    <n v="64.486000000000004"/>
    <n v="1"/>
    <n v="0.17667397260273973"/>
    <x v="44"/>
    <n v="64.486000000000004"/>
    <n v="1"/>
  </r>
  <r>
    <x v="5771"/>
    <n v="50020235"/>
    <s v="NON-PROFESSIONAL USER"/>
    <s v="5002023530706"/>
    <s v="(66) 0870609008"/>
    <s v="831193"/>
    <x v="2"/>
    <m/>
    <m/>
    <n v="0"/>
    <n v="64.486000000000004"/>
    <n v="1"/>
    <n v="0.17667397260273973"/>
    <x v="44"/>
    <n v="64.486000000000004"/>
    <n v="1"/>
  </r>
  <r>
    <x v="5772"/>
    <n v="6774533"/>
    <s v="Self-Regist: End-User"/>
    <s v="00677453390797"/>
    <s v="(66) 0948267504"/>
    <s v="831193"/>
    <x v="2"/>
    <m/>
    <m/>
    <n v="0"/>
    <n v="64.486000000000004"/>
    <n v="1"/>
    <n v="0.17667397260273973"/>
    <x v="44"/>
    <n v="64.486000000000004"/>
    <n v="1"/>
  </r>
  <r>
    <x v="2723"/>
    <n v="6776808"/>
    <s v="NON-PROFESSIONAL USER"/>
    <s v="00677680860706"/>
    <s v="(66) 0647465379"/>
    <s v="821820"/>
    <x v="1"/>
    <m/>
    <m/>
    <n v="0"/>
    <n v="64.486000000000004"/>
    <n v="1"/>
    <n v="0.17667397260273973"/>
    <x v="44"/>
    <n v="64.486000000000004"/>
    <n v="1"/>
  </r>
  <r>
    <x v="5773"/>
    <n v="41660258"/>
    <s v="Self-Regist: End-User"/>
    <s v="04166025860797"/>
    <s v="(66) 0637802186"/>
    <s v="896160"/>
    <x v="4"/>
    <m/>
    <m/>
    <n v="0"/>
    <n v="64.486000000000004"/>
    <n v="1"/>
    <n v="0.17667397260273973"/>
    <x v="44"/>
    <n v="64.486000000000004"/>
    <n v="1"/>
  </r>
  <r>
    <x v="5774"/>
    <n v="6052268"/>
    <s v="SMALL RETAIL SHOP/STALL"/>
    <s v="0605226860101"/>
    <s v="(66) 0817167339"/>
    <s v="831193"/>
    <x v="2"/>
    <m/>
    <m/>
    <n v="0"/>
    <n v="64.486000000000004"/>
    <n v="1"/>
    <n v="0.17667397260273973"/>
    <x v="44"/>
    <n v="64.486000000000004"/>
    <n v="1"/>
  </r>
  <r>
    <x v="5775"/>
    <n v="4963667"/>
    <s v="NON-PROFESSIONAL USER"/>
    <s v="00496366710706"/>
    <s v="(66) 0817927375"/>
    <s v="821820"/>
    <x v="1"/>
    <m/>
    <m/>
    <n v="0"/>
    <n v="64.486000000000004"/>
    <n v="1"/>
    <n v="0.17667397260273973"/>
    <x v="44"/>
    <n v="64.486000000000004"/>
    <n v="1"/>
  </r>
  <r>
    <x v="2725"/>
    <n v="39035437"/>
    <s v="SMALL RETAIL SHOP/STALL"/>
    <s v="3903543760101"/>
    <s v="(66) 0899151846"/>
    <s v="821820"/>
    <x v="1"/>
    <m/>
    <m/>
    <n v="0"/>
    <n v="64.486000000000004"/>
    <n v="1"/>
    <n v="0.17667397260273973"/>
    <x v="44"/>
    <n v="64.486000000000004"/>
    <n v="1"/>
  </r>
  <r>
    <x v="5776"/>
    <n v="41633090"/>
    <s v="NON-PROFESSIONAL USER"/>
    <s v="04163309070706"/>
    <s v="(66) 0856155973"/>
    <s v="831193"/>
    <x v="2"/>
    <m/>
    <m/>
    <n v="0"/>
    <n v="64.486000000000004"/>
    <n v="1"/>
    <n v="0.17667397260273973"/>
    <x v="44"/>
    <n v="64.486000000000004"/>
    <n v="1"/>
  </r>
  <r>
    <x v="5777"/>
    <n v="162004746"/>
    <s v="PHOTO &amp; COPY SHOP"/>
    <s v="16200474670406"/>
    <s v="(66) 0816817554"/>
    <s v="821820"/>
    <x v="1"/>
    <m/>
    <m/>
    <n v="0"/>
    <n v="64.486000000000004"/>
    <n v="1"/>
    <n v="0.17667397260273973"/>
    <x v="44"/>
    <n v="64.486000000000004"/>
    <n v="1"/>
  </r>
  <r>
    <x v="4433"/>
    <n v="6778054"/>
    <s v="Self-Regist: Food Retailer"/>
    <s v="00677805480198"/>
    <s v="(66) 0903168860"/>
    <s v="821820"/>
    <x v="1"/>
    <m/>
    <m/>
    <n v="0"/>
    <n v="64.486000000000004"/>
    <n v="1"/>
    <n v="0.17667397260273973"/>
    <x v="44"/>
    <n v="64.486000000000004"/>
    <n v="1"/>
  </r>
  <r>
    <x v="5778"/>
    <n v="6757794"/>
    <s v="Self-Regist: End-User"/>
    <s v="00675779460797"/>
    <s v="(66) 0969876227"/>
    <s v="831193"/>
    <x v="2"/>
    <m/>
    <m/>
    <n v="0"/>
    <n v="64.486000000000004"/>
    <n v="1"/>
    <n v="0.17667397260273973"/>
    <x v="44"/>
    <n v="64.486000000000004"/>
    <n v="1"/>
  </r>
  <r>
    <x v="5779"/>
    <n v="6079168"/>
    <s v="NON-PROFESSIONAL USER"/>
    <s v="0607916821706"/>
    <s v="(66) 0930351675"/>
    <s v="821820"/>
    <x v="1"/>
    <m/>
    <m/>
    <n v="0"/>
    <n v="64.486000000000004"/>
    <n v="1"/>
    <n v="0.17667397260273973"/>
    <x v="44"/>
    <n v="64.486000000000004"/>
    <n v="1"/>
  </r>
  <r>
    <x v="5780"/>
    <n v="100048051"/>
    <s v="Self-Regist: End-User"/>
    <s v="10004805190797"/>
    <s v="(66) 0918599793"/>
    <s v="831193"/>
    <x v="2"/>
    <m/>
    <m/>
    <n v="0"/>
    <n v="64.486000000000004"/>
    <n v="1"/>
    <n v="0.17667397260273973"/>
    <x v="44"/>
    <n v="64.486000000000004"/>
    <n v="1"/>
  </r>
  <r>
    <x v="5781"/>
    <n v="41011936"/>
    <s v="NOODLE FOOD KIOSK"/>
    <s v="4101193630320"/>
    <m/>
    <s v="821820"/>
    <x v="1"/>
    <m/>
    <m/>
    <n v="0"/>
    <n v="64.486000000000004"/>
    <n v="1"/>
    <n v="0.17667397260273973"/>
    <x v="44"/>
    <n v="64.486000000000004"/>
    <n v="1"/>
  </r>
  <r>
    <x v="5782"/>
    <n v="41655367"/>
    <s v="Self-Regist: End-User"/>
    <s v="04165536720797"/>
    <s v="(66) 0882518061"/>
    <s v="821820"/>
    <x v="1"/>
    <m/>
    <m/>
    <n v="0"/>
    <n v="64.486000000000004"/>
    <n v="1"/>
    <n v="0.17667397260273973"/>
    <x v="44"/>
    <n v="64.486000000000004"/>
    <n v="1"/>
  </r>
  <r>
    <x v="5783"/>
    <n v="6732361"/>
    <s v="PORK PAN/BARBECUE/SUKI"/>
    <s v="00673236190317"/>
    <s v="(66) 0821933769"/>
    <s v="831193"/>
    <x v="2"/>
    <m/>
    <m/>
    <n v="0"/>
    <n v="64.486000000000004"/>
    <n v="1"/>
    <n v="0.17667397260273973"/>
    <x v="44"/>
    <n v="64.486000000000004"/>
    <n v="1"/>
  </r>
  <r>
    <x v="1447"/>
    <n v="6177095"/>
    <s v="NON-PROFESSIONAL USER"/>
    <s v="0617709560706"/>
    <s v="(66) 0654453020"/>
    <s v="896160"/>
    <x v="4"/>
    <m/>
    <m/>
    <n v="0"/>
    <n v="64.486000000000004"/>
    <n v="1"/>
    <n v="0.17667397260273973"/>
    <x v="44"/>
    <n v="64.486000000000004"/>
    <n v="1"/>
  </r>
  <r>
    <x v="5784"/>
    <n v="6107945"/>
    <s v="NON-PROFESSIONAL USER"/>
    <s v="0610794540706"/>
    <s v="(66) 053840600"/>
    <s v="821820"/>
    <x v="1"/>
    <m/>
    <m/>
    <n v="0"/>
    <n v="64.486000000000004"/>
    <n v="1"/>
    <n v="0.17667397260273973"/>
    <x v="44"/>
    <n v="64.486000000000004"/>
    <n v="1"/>
  </r>
  <r>
    <x v="5785"/>
    <n v="6758386"/>
    <s v="NON-PROFESSIONAL USER"/>
    <s v="00675838650706"/>
    <s v="(66) 0834598117"/>
    <s v="821820"/>
    <x v="1"/>
    <m/>
    <m/>
    <n v="0"/>
    <n v="64.486000000000004"/>
    <n v="1"/>
    <n v="0.17667397260273973"/>
    <x v="44"/>
    <n v="64.486000000000004"/>
    <n v="1"/>
  </r>
  <r>
    <x v="5786"/>
    <n v="33592110"/>
    <s v="NON-PROFESSIONAL USER"/>
    <s v="03359211050706"/>
    <s v="(66) 0619651321"/>
    <s v="831193"/>
    <x v="2"/>
    <m/>
    <m/>
    <n v="0"/>
    <n v="64.486000000000004"/>
    <n v="1"/>
    <n v="0.17667397260273973"/>
    <x v="44"/>
    <n v="64.486000000000004"/>
    <n v="1"/>
  </r>
  <r>
    <x v="5787"/>
    <n v="6785311"/>
    <s v="Self-Regist: End-User"/>
    <s v="00678531190797"/>
    <s v="(66) 0658944269"/>
    <s v="821820"/>
    <x v="1"/>
    <m/>
    <m/>
    <n v="0"/>
    <n v="64.486000000000004"/>
    <n v="1"/>
    <n v="0.17667397260273973"/>
    <x v="44"/>
    <n v="64.486000000000004"/>
    <n v="1"/>
  </r>
  <r>
    <x v="5788"/>
    <n v="6759251"/>
    <s v="Self-Regist: End-User"/>
    <s v="00675925110797"/>
    <s v="(66) 0827599273"/>
    <s v="831193"/>
    <x v="2"/>
    <m/>
    <m/>
    <n v="0"/>
    <n v="64.486000000000004"/>
    <n v="1"/>
    <n v="0.17667397260273973"/>
    <x v="44"/>
    <n v="64.486000000000004"/>
    <n v="1"/>
  </r>
  <r>
    <x v="5789"/>
    <n v="50542077"/>
    <s v="Self-Regist: End-User"/>
    <s v="05054207730797"/>
    <s v="(66) 0894553962"/>
    <s v="831193"/>
    <x v="2"/>
    <m/>
    <m/>
    <n v="0"/>
    <n v="64.486000000000004"/>
    <n v="1"/>
    <n v="0.17667397260273973"/>
    <x v="44"/>
    <n v="64.486000000000004"/>
    <n v="1"/>
  </r>
  <r>
    <x v="5790"/>
    <n v="6773685"/>
    <s v="NON-PROFESSIONAL USER"/>
    <s v="00677368510706"/>
    <s v="(66) 0832099005"/>
    <s v="831193"/>
    <x v="2"/>
    <m/>
    <m/>
    <n v="0"/>
    <n v="64.486000000000004"/>
    <n v="1"/>
    <n v="0.17667397260273973"/>
    <x v="44"/>
    <n v="64.486000000000004"/>
    <n v="1"/>
  </r>
  <r>
    <x v="5791"/>
    <n v="100041290"/>
    <s v="NON-PROFESSIONAL USER"/>
    <s v="10004129021706"/>
    <s v="(66) 0875682523"/>
    <s v="831193"/>
    <x v="2"/>
    <m/>
    <m/>
    <n v="0"/>
    <n v="64.486000000000004"/>
    <n v="1"/>
    <n v="0.17667397260273973"/>
    <x v="44"/>
    <n v="64.486000000000004"/>
    <n v="1"/>
  </r>
  <r>
    <x v="5792"/>
    <n v="50530227"/>
    <s v="NON-PROFESSIONAL USER"/>
    <s v="05053022770706"/>
    <s v="(66) 0945615411"/>
    <s v="831193"/>
    <x v="2"/>
    <m/>
    <m/>
    <n v="0"/>
    <n v="64.486000000000004"/>
    <n v="1"/>
    <n v="0.17667397260273973"/>
    <x v="44"/>
    <n v="64.486000000000004"/>
    <n v="1"/>
  </r>
  <r>
    <x v="5793"/>
    <n v="57957219"/>
    <s v="Self-Regist: End-User"/>
    <s v="05795721960797"/>
    <s v="(66) 0987993772"/>
    <s v="831193"/>
    <x v="2"/>
    <m/>
    <m/>
    <n v="0"/>
    <n v="64.486000000000004"/>
    <n v="1"/>
    <n v="0.17667397260273973"/>
    <x v="44"/>
    <n v="64.486000000000004"/>
    <n v="1"/>
  </r>
  <r>
    <x v="5794"/>
    <n v="34000530"/>
    <s v="SMALL RETAIL SHOP/STALL"/>
    <s v="3400053010101"/>
    <s v="(66) 0828925485"/>
    <s v="831193"/>
    <x v="2"/>
    <m/>
    <m/>
    <n v="0"/>
    <n v="64.486000000000004"/>
    <n v="1"/>
    <n v="0.17667397260273973"/>
    <x v="44"/>
    <n v="64.486000000000004"/>
    <n v="1"/>
  </r>
  <r>
    <x v="5795"/>
    <n v="6770595"/>
    <s v="THAI SPECIAL FOOD SHOP"/>
    <s v="00677059540327"/>
    <s v="(66) 0652101888"/>
    <s v="831193"/>
    <x v="2"/>
    <m/>
    <m/>
    <n v="0"/>
    <n v="64.486000000000004"/>
    <n v="1"/>
    <n v="0.17667397260273973"/>
    <x v="44"/>
    <n v="64.486000000000004"/>
    <n v="1"/>
  </r>
  <r>
    <x v="5796"/>
    <n v="6791508"/>
    <s v="NON-PROFESSIONAL USER"/>
    <s v="00679150880706"/>
    <s v="(66) 0802669306"/>
    <s v="831193"/>
    <x v="2"/>
    <m/>
    <m/>
    <n v="0"/>
    <n v="64.486000000000004"/>
    <n v="1"/>
    <n v="0.17667397260273973"/>
    <x v="44"/>
    <n v="64.486000000000004"/>
    <n v="1"/>
  </r>
  <r>
    <x v="5797"/>
    <n v="41637404"/>
    <s v="OTHER STREET FOOD SHOP"/>
    <s v="04163740450328"/>
    <s v="(66) 0951612534"/>
    <s v="831193"/>
    <x v="2"/>
    <m/>
    <m/>
    <n v="0"/>
    <n v="64.486000000000004"/>
    <n v="1"/>
    <n v="0.17667397260273973"/>
    <x v="44"/>
    <n v="64.486000000000004"/>
    <n v="1"/>
  </r>
  <r>
    <x v="5798"/>
    <n v="6121881"/>
    <s v="TRAVEL AGENT"/>
    <s v="0612188130408"/>
    <s v="(66) 0818813857"/>
    <s v="821820"/>
    <x v="1"/>
    <m/>
    <m/>
    <n v="0"/>
    <n v="64.486000000000004"/>
    <n v="1"/>
    <n v="0.17667397260273973"/>
    <x v="44"/>
    <n v="64.486000000000004"/>
    <n v="1"/>
  </r>
  <r>
    <x v="5799"/>
    <n v="167006454"/>
    <s v="NON-PROFESSIONAL USER"/>
    <s v="16700645410706"/>
    <s v="(66) 0819260252"/>
    <s v="831193"/>
    <x v="2"/>
    <m/>
    <m/>
    <n v="0"/>
    <n v="64.486000000000004"/>
    <n v="1"/>
    <n v="0.17667397260273973"/>
    <x v="44"/>
    <n v="64.486000000000004"/>
    <n v="1"/>
  </r>
  <r>
    <x v="5800"/>
    <n v="100048820"/>
    <s v="Self-Regist: End-User"/>
    <s v="10004882050797"/>
    <s v="(66) 0856167798"/>
    <s v="831193"/>
    <x v="2"/>
    <m/>
    <m/>
    <n v="0"/>
    <n v="64.486000000000004"/>
    <n v="1"/>
    <n v="0.17667397260273973"/>
    <x v="44"/>
    <n v="64.486000000000004"/>
    <n v="1"/>
  </r>
  <r>
    <x v="5801"/>
    <n v="23782870"/>
    <s v="COFFEE/DRINKS/SNACK/BAKERY SHOP"/>
    <s v="02378287080322"/>
    <s v="(66) 0846933636"/>
    <s v="831193"/>
    <x v="2"/>
    <m/>
    <m/>
    <n v="0"/>
    <n v="64.486000000000004"/>
    <n v="1"/>
    <n v="0.17667397260273973"/>
    <x v="44"/>
    <n v="64.486000000000004"/>
    <n v="1"/>
  </r>
  <r>
    <x v="5802"/>
    <n v="6796531"/>
    <s v="Self-Regist: End-User"/>
    <s v="00679653170797"/>
    <s v="(66) 0903179174"/>
    <s v="831193"/>
    <x v="2"/>
    <m/>
    <m/>
    <n v="0"/>
    <n v="64.486000000000004"/>
    <n v="1"/>
    <n v="0.17667397260273973"/>
    <x v="44"/>
    <n v="64.486000000000004"/>
    <n v="1"/>
  </r>
  <r>
    <x v="5803"/>
    <n v="6170589"/>
    <s v="FOUNDATION/ASSOCIATION/ROTARY"/>
    <s v="0617058980505"/>
    <s v="(66) 0884102449"/>
    <s v="831193"/>
    <x v="2"/>
    <m/>
    <m/>
    <n v="0"/>
    <n v="64.486000000000004"/>
    <n v="1"/>
    <n v="0.17667397260273973"/>
    <x v="44"/>
    <n v="64.486000000000004"/>
    <n v="1"/>
  </r>
  <r>
    <x v="1452"/>
    <n v="6740728"/>
    <s v="SCHOOL/COLLEGE"/>
    <s v="00674072870509"/>
    <s v="(66) 0895555268"/>
    <s v="821820"/>
    <x v="1"/>
    <m/>
    <m/>
    <n v="0"/>
    <n v="64.486000000000004"/>
    <n v="1"/>
    <n v="0.17667397260273973"/>
    <x v="44"/>
    <n v="64.486000000000004"/>
    <n v="1"/>
  </r>
  <r>
    <x v="5804"/>
    <n v="6801714"/>
    <s v="Self-Regist: End-User"/>
    <s v="00680171411797"/>
    <s v="(66) 0967945194"/>
    <s v="821820"/>
    <x v="1"/>
    <m/>
    <m/>
    <n v="0"/>
    <n v="64.486000000000004"/>
    <n v="1"/>
    <n v="0.17667397260273973"/>
    <x v="44"/>
    <n v="64.486000000000004"/>
    <n v="1"/>
  </r>
  <r>
    <x v="5805"/>
    <n v="41620373"/>
    <s v="SMALL RETAIL SHOP/STALL"/>
    <s v="04162037390101"/>
    <s v="(66) 0896343220"/>
    <s v="831193"/>
    <x v="2"/>
    <m/>
    <m/>
    <n v="0"/>
    <n v="64.486000000000004"/>
    <n v="1"/>
    <n v="0.17667397260273973"/>
    <x v="44"/>
    <n v="64.486000000000004"/>
    <n v="1"/>
  </r>
  <r>
    <x v="5806"/>
    <n v="50535037"/>
    <s v="NON-PROFESSIONAL USER"/>
    <s v="05053503790706"/>
    <s v="(66) 0830281284"/>
    <s v="831193"/>
    <x v="2"/>
    <m/>
    <m/>
    <n v="0"/>
    <n v="64.486000000000004"/>
    <n v="1"/>
    <n v="0.17667397260273973"/>
    <x v="44"/>
    <n v="64.486000000000004"/>
    <n v="1"/>
  </r>
  <r>
    <x v="5807"/>
    <n v="6754251"/>
    <s v="Self-Regist: End-User"/>
    <s v="00675425140797"/>
    <s v="(66) 0958122754"/>
    <s v="821820"/>
    <x v="1"/>
    <m/>
    <m/>
    <n v="0"/>
    <n v="64.486000000000004"/>
    <n v="1"/>
    <n v="0.17667397260273973"/>
    <x v="44"/>
    <n v="64.486000000000004"/>
    <n v="1"/>
  </r>
  <r>
    <x v="5808"/>
    <n v="6740838"/>
    <s v="THAI SPECIAL FOOD SHOP"/>
    <s v="00674083850327"/>
    <s v="(66) 0863489600"/>
    <s v="831193"/>
    <x v="2"/>
    <m/>
    <m/>
    <n v="0"/>
    <n v="64.486000000000004"/>
    <n v="1"/>
    <n v="0.17667397260273973"/>
    <x v="44"/>
    <n v="64.486000000000004"/>
    <n v="1"/>
  </r>
  <r>
    <x v="5809"/>
    <n v="34557621"/>
    <s v="NON-PROFESSIONAL USER"/>
    <s v="03455762140706"/>
    <s v="(66) 0933036846"/>
    <s v="821820"/>
    <x v="1"/>
    <m/>
    <m/>
    <n v="0"/>
    <n v="64.486000000000004"/>
    <n v="1"/>
    <n v="0.17667397260273973"/>
    <x v="44"/>
    <n v="64.486000000000004"/>
    <n v="1"/>
  </r>
  <r>
    <x v="5809"/>
    <n v="34557621"/>
    <s v="NON-PROFESSIONAL USER"/>
    <s v="03455762140706"/>
    <s v="(66) 0933036846"/>
    <s v="831193"/>
    <x v="2"/>
    <m/>
    <m/>
    <n v="0"/>
    <n v="64.486000000000004"/>
    <n v="1"/>
    <n v="0.17667397260273973"/>
    <x v="44"/>
    <n v="64.486000000000004"/>
    <n v="1"/>
  </r>
  <r>
    <x v="5810"/>
    <n v="50026177"/>
    <s v="OTHER COMMERCIAL SERVICE"/>
    <s v="5002617710430"/>
    <s v="(66) 0823921835"/>
    <s v="821820"/>
    <x v="1"/>
    <m/>
    <m/>
    <n v="0"/>
    <n v="64.486000000000004"/>
    <n v="1"/>
    <n v="0.17667397260273973"/>
    <x v="44"/>
    <n v="64.486000000000004"/>
    <n v="1"/>
  </r>
  <r>
    <x v="5811"/>
    <n v="6611956"/>
    <s v="NON-PROFESSIONAL USER"/>
    <s v="0661195621706"/>
    <s v="(66) 0850405958"/>
    <s v="831193"/>
    <x v="2"/>
    <m/>
    <m/>
    <n v="0"/>
    <n v="64.486000000000004"/>
    <n v="1"/>
    <n v="0.17667397260273973"/>
    <x v="44"/>
    <n v="64.486000000000004"/>
    <n v="1"/>
  </r>
  <r>
    <x v="5812"/>
    <n v="6154029"/>
    <s v="NON-PROFESSIONAL USER"/>
    <s v="0615402920706"/>
    <s v="(66) 0813664784"/>
    <s v="821820"/>
    <x v="1"/>
    <m/>
    <m/>
    <n v="0"/>
    <n v="64.486000000000004"/>
    <n v="1"/>
    <n v="0.17667397260273973"/>
    <x v="44"/>
    <n v="64.486000000000004"/>
    <n v="1"/>
  </r>
  <r>
    <x v="5813"/>
    <n v="6735998"/>
    <s v="THAI SPECIAL FOOD SHOP"/>
    <s v="00673599841327"/>
    <s v="(66) 0813615231"/>
    <s v="831193"/>
    <x v="2"/>
    <m/>
    <m/>
    <n v="0"/>
    <n v="64.486000000000004"/>
    <n v="1"/>
    <n v="0.17667397260273973"/>
    <x v="44"/>
    <n v="64.486000000000004"/>
    <n v="1"/>
  </r>
  <r>
    <x v="5813"/>
    <n v="6735998"/>
    <s v="THAI SPECIAL FOOD SHOP"/>
    <s v="00673599841327"/>
    <s v="(66) 0813615231"/>
    <s v="896160"/>
    <x v="4"/>
    <m/>
    <m/>
    <n v="0"/>
    <n v="64.486000000000004"/>
    <n v="1"/>
    <n v="0.17667397260273973"/>
    <x v="44"/>
    <n v="64.486000000000004"/>
    <n v="1"/>
  </r>
  <r>
    <x v="5814"/>
    <n v="87003373"/>
    <s v="OTHER NON-FOOD SHOP"/>
    <s v="8700337390230"/>
    <s v="(66) 0875684076"/>
    <s v="831193"/>
    <x v="2"/>
    <m/>
    <m/>
    <n v="0"/>
    <n v="64.486000000000004"/>
    <n v="1"/>
    <n v="0.17667397260273973"/>
    <x v="44"/>
    <n v="64.486000000000004"/>
    <n v="1"/>
  </r>
  <r>
    <x v="5815"/>
    <n v="6062533"/>
    <s v="NON-PROFESSIONAL USER"/>
    <s v="0606253301706"/>
    <s v="(66) 0813661274"/>
    <s v="831193"/>
    <x v="2"/>
    <m/>
    <m/>
    <n v="0"/>
    <n v="64.486000000000004"/>
    <n v="1"/>
    <n v="0.17667397260273973"/>
    <x v="44"/>
    <n v="64.486000000000004"/>
    <n v="1"/>
  </r>
  <r>
    <x v="5816"/>
    <n v="6780082"/>
    <s v="COFFEE/DRINKS/SNACK/BAKERY SHOP"/>
    <s v="00678008260322"/>
    <s v="(66) 0962382094"/>
    <s v="821820"/>
    <x v="1"/>
    <m/>
    <m/>
    <n v="0"/>
    <n v="64.486000000000004"/>
    <n v="1"/>
    <n v="0.17667397260273973"/>
    <x v="44"/>
    <n v="64.486000000000004"/>
    <n v="1"/>
  </r>
  <r>
    <x v="5817"/>
    <n v="6782537"/>
    <s v="NON-PROFESSIONAL USER"/>
    <s v="00678253750706"/>
    <s v="(66) 0954569115"/>
    <s v="896160"/>
    <x v="4"/>
    <m/>
    <m/>
    <n v="0"/>
    <n v="64.486000000000004"/>
    <n v="1"/>
    <n v="0.17667397260273973"/>
    <x v="44"/>
    <n v="64.486000000000004"/>
    <n v="1"/>
  </r>
  <r>
    <x v="5818"/>
    <n v="6047798"/>
    <s v="SMALL RETAIL SHOP/STALL"/>
    <s v="0604779841101"/>
    <s v="(66) 0811636856"/>
    <s v="831193"/>
    <x v="2"/>
    <m/>
    <m/>
    <n v="0"/>
    <n v="64.486000000000004"/>
    <n v="1"/>
    <n v="0.17667397260273973"/>
    <x v="44"/>
    <n v="64.486000000000004"/>
    <n v="1"/>
  </r>
  <r>
    <x v="5819"/>
    <n v="41024986"/>
    <s v="FOUNDATION/ASSOCIATION/ROTARY"/>
    <s v="4102498651505"/>
    <s v="(66) 0946236464"/>
    <s v="821820"/>
    <x v="1"/>
    <m/>
    <m/>
    <n v="0"/>
    <n v="64.486000000000004"/>
    <n v="1"/>
    <n v="0.17667397260273973"/>
    <x v="44"/>
    <n v="64.486000000000004"/>
    <n v="1"/>
  </r>
  <r>
    <x v="5820"/>
    <n v="41053093"/>
    <s v="SCHOOL/COLLEGE"/>
    <s v="4105309320509"/>
    <m/>
    <s v="831193"/>
    <x v="2"/>
    <m/>
    <m/>
    <n v="0"/>
    <n v="64.486000000000004"/>
    <n v="1"/>
    <n v="0.17667397260273973"/>
    <x v="44"/>
    <n v="64.486000000000004"/>
    <n v="1"/>
  </r>
  <r>
    <x v="5821"/>
    <n v="6742539"/>
    <s v="NON-PROFESSIONAL USER"/>
    <s v="00674253950706"/>
    <s v="(66) 0849199931"/>
    <s v="896160"/>
    <x v="4"/>
    <m/>
    <m/>
    <n v="0"/>
    <n v="64.486000000000004"/>
    <n v="1"/>
    <n v="0.17667397260273973"/>
    <x v="44"/>
    <n v="64.486000000000004"/>
    <n v="1"/>
  </r>
  <r>
    <x v="5822"/>
    <n v="6806108"/>
    <s v="Self-Regist: Food Retailer"/>
    <s v="00680610870198"/>
    <s v="(66) 0932697778"/>
    <s v="821820"/>
    <x v="1"/>
    <m/>
    <m/>
    <n v="0"/>
    <n v="64.486000000000004"/>
    <n v="1"/>
    <n v="0.17667397260273973"/>
    <x v="44"/>
    <n v="64.486000000000004"/>
    <n v="1"/>
  </r>
  <r>
    <x v="5823"/>
    <n v="6081189"/>
    <s v="SALON &amp; BEAUTY SHOP"/>
    <s v="0608118911402"/>
    <s v="(66) 0817466913"/>
    <s v="831193"/>
    <x v="2"/>
    <m/>
    <m/>
    <n v="0"/>
    <n v="64.486000000000004"/>
    <n v="1"/>
    <n v="0.17667397260273973"/>
    <x v="44"/>
    <n v="64.486000000000004"/>
    <n v="1"/>
  </r>
  <r>
    <x v="5824"/>
    <n v="81015343"/>
    <s v="THAI SPECIAL FOOD SHOP"/>
    <s v="08101534360327"/>
    <s v="(66) 0988210199"/>
    <s v="821820"/>
    <x v="1"/>
    <n v="64.486000000000004"/>
    <n v="1"/>
    <n v="0.17667397260273973"/>
    <n v="128.97200000000001"/>
    <n v="2"/>
    <n v="0.35334794520547946"/>
    <x v="43"/>
    <n v="64.486000000000004"/>
    <n v="1"/>
  </r>
  <r>
    <x v="5825"/>
    <n v="34542016"/>
    <s v="PORK PAN/BARBECUE/SUKI"/>
    <s v="03454201630317"/>
    <s v="(66) 0882535766"/>
    <s v="821820"/>
    <x v="1"/>
    <m/>
    <m/>
    <n v="0"/>
    <n v="64.486000000000004"/>
    <n v="1"/>
    <n v="0.17667397260273973"/>
    <x v="44"/>
    <n v="64.486000000000004"/>
    <n v="1"/>
  </r>
  <r>
    <x v="5826"/>
    <n v="6782220"/>
    <s v="Self-Regist: End-User"/>
    <s v="00678222090797"/>
    <s v="(66) 0844844843"/>
    <s v="821820"/>
    <x v="1"/>
    <m/>
    <m/>
    <n v="0"/>
    <n v="64.486000000000004"/>
    <n v="1"/>
    <n v="0.17667397260273973"/>
    <x v="44"/>
    <n v="64.486000000000004"/>
    <n v="1"/>
  </r>
  <r>
    <x v="5827"/>
    <n v="41020754"/>
    <s v="ELECTRONIC APPLIANCE SHOP"/>
    <s v="4102075450204"/>
    <m/>
    <s v="831193"/>
    <x v="2"/>
    <m/>
    <m/>
    <n v="0"/>
    <n v="64.486000000000004"/>
    <n v="1"/>
    <n v="0.17667397260273973"/>
    <x v="44"/>
    <n v="64.486000000000004"/>
    <n v="1"/>
  </r>
  <r>
    <x v="5828"/>
    <n v="41625929"/>
    <s v="NON-PROFESSIONAL USER"/>
    <s v="04162592910706"/>
    <s v="(66) 0931318626"/>
    <s v="821820"/>
    <x v="1"/>
    <m/>
    <m/>
    <n v="0"/>
    <n v="64.486000000000004"/>
    <n v="1"/>
    <n v="0.17667397260273973"/>
    <x v="44"/>
    <n v="64.486000000000004"/>
    <n v="1"/>
  </r>
  <r>
    <x v="5829"/>
    <n v="6790784"/>
    <s v="Self-Regist: End-User"/>
    <s v="00679078411797"/>
    <s v="(66) 0882529946"/>
    <s v="821820"/>
    <x v="1"/>
    <m/>
    <m/>
    <n v="0"/>
    <n v="64.486000000000004"/>
    <n v="1"/>
    <n v="0.17667397260273973"/>
    <x v="44"/>
    <n v="64.486000000000004"/>
    <n v="1"/>
  </r>
  <r>
    <x v="5830"/>
    <n v="81003743"/>
    <s v="OFFICE (GOVERNMENT SECTOR)"/>
    <s v="8100374380503"/>
    <s v="(66) 0818811046"/>
    <s v="821820"/>
    <x v="1"/>
    <m/>
    <m/>
    <n v="0"/>
    <n v="64.486000000000004"/>
    <n v="1"/>
    <n v="0.17667397260273973"/>
    <x v="44"/>
    <n v="64.486000000000004"/>
    <n v="1"/>
  </r>
  <r>
    <x v="5831"/>
    <n v="6768598"/>
    <s v="BUTCHERY SHOP/STALL"/>
    <s v="00676859811103"/>
    <s v="(66) 0612759279"/>
    <s v="831193"/>
    <x v="2"/>
    <m/>
    <m/>
    <n v="0"/>
    <n v="64.486000000000004"/>
    <n v="1"/>
    <n v="0.17667397260273973"/>
    <x v="44"/>
    <n v="64.486000000000004"/>
    <n v="1"/>
  </r>
  <r>
    <x v="5832"/>
    <n v="6756993"/>
    <s v="NON-PROFESSIONAL USER"/>
    <s v="00675699370706"/>
    <s v="(66) 0992717773"/>
    <s v="821820"/>
    <x v="1"/>
    <m/>
    <m/>
    <n v="0"/>
    <n v="64.486000000000004"/>
    <n v="1"/>
    <n v="0.17667397260273973"/>
    <x v="44"/>
    <n v="64.486000000000004"/>
    <n v="1"/>
  </r>
  <r>
    <x v="5833"/>
    <n v="41612976"/>
    <s v="NON-PROFESSIONAL USER"/>
    <s v="04161297690706"/>
    <s v="(66) 0838944794"/>
    <s v="831193"/>
    <x v="2"/>
    <m/>
    <m/>
    <n v="0"/>
    <n v="64.486000000000004"/>
    <n v="1"/>
    <n v="0.17667397260273973"/>
    <x v="44"/>
    <n v="64.486000000000004"/>
    <n v="1"/>
  </r>
  <r>
    <x v="5834"/>
    <n v="500070785"/>
    <s v="Self-Regist: End-User"/>
    <s v="50007078530797"/>
    <s v="(66) 0979215636"/>
    <s v="831193"/>
    <x v="2"/>
    <m/>
    <m/>
    <n v="0"/>
    <n v="64.486000000000004"/>
    <n v="1"/>
    <n v="0.17667397260273973"/>
    <x v="44"/>
    <n v="64.486000000000004"/>
    <n v="1"/>
  </r>
  <r>
    <x v="5835"/>
    <n v="6795458"/>
    <s v="Self-Regist: End-User"/>
    <s v="00679545830797"/>
    <s v="(66) 0994455625"/>
    <s v="821820"/>
    <x v="1"/>
    <m/>
    <m/>
    <n v="0"/>
    <n v="64.486000000000004"/>
    <n v="1"/>
    <n v="0.17667397260273973"/>
    <x v="44"/>
    <n v="64.486000000000004"/>
    <n v="1"/>
  </r>
  <r>
    <x v="5836"/>
    <n v="52541349"/>
    <s v="Self-Regist: End-User"/>
    <s v="05254134920797"/>
    <s v="(66) 0931620330"/>
    <s v="821820"/>
    <x v="1"/>
    <m/>
    <m/>
    <n v="0"/>
    <n v="64.486000000000004"/>
    <n v="1"/>
    <n v="0.17667397260273973"/>
    <x v="44"/>
    <n v="64.486000000000004"/>
    <n v="1"/>
  </r>
  <r>
    <x v="5836"/>
    <n v="52541349"/>
    <s v="Self-Regist: End-User"/>
    <s v="05254134920797"/>
    <s v="(66) 0931620330"/>
    <s v="831193"/>
    <x v="2"/>
    <m/>
    <m/>
    <n v="0"/>
    <n v="64.486000000000004"/>
    <n v="1"/>
    <n v="0.17667397260273973"/>
    <x v="44"/>
    <n v="64.486000000000004"/>
    <n v="1"/>
  </r>
  <r>
    <x v="5837"/>
    <n v="41604443"/>
    <s v="OTHER ASIAN FOOD"/>
    <s v="04160444310326"/>
    <s v="(66) 0979799269"/>
    <s v="831193"/>
    <x v="2"/>
    <m/>
    <m/>
    <n v="0"/>
    <n v="64.486000000000004"/>
    <n v="1"/>
    <n v="0.17667397260273973"/>
    <x v="44"/>
    <n v="64.486000000000004"/>
    <n v="1"/>
  </r>
  <r>
    <x v="5838"/>
    <n v="6797914"/>
    <s v="Self-Regist: End-User"/>
    <s v="00679791410797"/>
    <s v="(66) 0954505444"/>
    <s v="831193"/>
    <x v="2"/>
    <m/>
    <m/>
    <n v="0"/>
    <n v="64.486000000000004"/>
    <n v="1"/>
    <n v="0.17667397260273973"/>
    <x v="44"/>
    <n v="64.486000000000004"/>
    <n v="1"/>
  </r>
  <r>
    <x v="5839"/>
    <n v="41631614"/>
    <s v="NON-PROFESSIONAL USER"/>
    <s v="04163161450706"/>
    <s v="(66) 0656263598"/>
    <s v="831193"/>
    <x v="2"/>
    <m/>
    <m/>
    <n v="0"/>
    <n v="64.486000000000004"/>
    <n v="1"/>
    <n v="0.17667397260273973"/>
    <x v="44"/>
    <n v="64.486000000000004"/>
    <n v="1"/>
  </r>
  <r>
    <x v="5840"/>
    <n v="34569593"/>
    <s v="SMALL RETAIL SHOP/STALL"/>
    <s v="03456959380101"/>
    <s v="(66) 0838667935"/>
    <s v="821820"/>
    <x v="1"/>
    <m/>
    <m/>
    <n v="0"/>
    <n v="64.486000000000004"/>
    <n v="1"/>
    <n v="0.17667397260273973"/>
    <x v="44"/>
    <n v="64.486000000000004"/>
    <n v="1"/>
  </r>
  <r>
    <x v="5841"/>
    <n v="6804049"/>
    <s v="Self-Regist: End-User"/>
    <s v="00680404990797"/>
    <s v="(66) 0647249918"/>
    <s v="831193"/>
    <x v="2"/>
    <m/>
    <m/>
    <n v="0"/>
    <n v="64.486000000000004"/>
    <n v="1"/>
    <n v="0.17667397260273973"/>
    <x v="44"/>
    <n v="64.486000000000004"/>
    <n v="1"/>
  </r>
  <r>
    <x v="5842"/>
    <n v="50518195"/>
    <s v="NON-PROFESSIONAL USER"/>
    <s v="05051819530706"/>
    <s v="(66) 0991594936"/>
    <s v="831193"/>
    <x v="2"/>
    <m/>
    <m/>
    <n v="0"/>
    <n v="64.486000000000004"/>
    <n v="1"/>
    <n v="0.17667397260273973"/>
    <x v="44"/>
    <n v="64.486000000000004"/>
    <n v="1"/>
  </r>
  <r>
    <x v="5843"/>
    <n v="131059758"/>
    <s v="Self-Regist: End-User"/>
    <s v="13105975810797"/>
    <s v="(66) 0815913554"/>
    <s v="831193"/>
    <x v="2"/>
    <m/>
    <m/>
    <n v="0"/>
    <n v="64.486000000000004"/>
    <n v="1"/>
    <n v="0.17667397260273973"/>
    <x v="44"/>
    <n v="64.486000000000004"/>
    <n v="1"/>
  </r>
  <r>
    <x v="5844"/>
    <n v="6789875"/>
    <s v="Self-Regist: End-User"/>
    <s v="00678987560797"/>
    <s v="(66) 0885564415"/>
    <s v="821820"/>
    <x v="1"/>
    <m/>
    <m/>
    <n v="0"/>
    <n v="64.486000000000004"/>
    <n v="1"/>
    <n v="0.17667397260273973"/>
    <x v="44"/>
    <n v="64.486000000000004"/>
    <n v="1"/>
  </r>
  <r>
    <x v="5845"/>
    <n v="114024732"/>
    <s v="SMALL RETAIL SHOP/STALL"/>
    <s v="11402473230101"/>
    <s v="(66) 0864058482"/>
    <s v="821820"/>
    <x v="1"/>
    <m/>
    <m/>
    <n v="0"/>
    <n v="64.486000000000004"/>
    <n v="1"/>
    <n v="0.17667397260273973"/>
    <x v="44"/>
    <n v="64.486000000000004"/>
    <n v="1"/>
  </r>
  <r>
    <x v="5846"/>
    <n v="6761988"/>
    <s v="Self-Regist: End-User"/>
    <s v="00676198860797"/>
    <s v="(66) 0851071230"/>
    <s v="831193"/>
    <x v="2"/>
    <m/>
    <m/>
    <n v="0"/>
    <n v="64.486000000000004"/>
    <n v="1"/>
    <n v="0.17667397260273973"/>
    <x v="44"/>
    <n v="64.486000000000004"/>
    <n v="1"/>
  </r>
  <r>
    <x v="5847"/>
    <n v="41608939"/>
    <s v="NON-PROFESSIONAL USER"/>
    <s v="04160893990706"/>
    <s v="(66) 0849863153"/>
    <s v="831193"/>
    <x v="2"/>
    <m/>
    <m/>
    <n v="0"/>
    <n v="64.486000000000004"/>
    <n v="1"/>
    <n v="0.17667397260273973"/>
    <x v="44"/>
    <n v="64.486000000000004"/>
    <n v="1"/>
  </r>
  <r>
    <x v="5848"/>
    <n v="34561941"/>
    <s v="NON-PROFESSIONAL USER"/>
    <s v="03456194190706"/>
    <s v="(66) 0615023024"/>
    <s v="821820"/>
    <x v="1"/>
    <m/>
    <m/>
    <n v="0"/>
    <n v="64.486000000000004"/>
    <n v="1"/>
    <n v="0.17667397260273973"/>
    <x v="44"/>
    <n v="64.486000000000004"/>
    <n v="1"/>
  </r>
  <r>
    <x v="5849"/>
    <n v="43554088"/>
    <s v="SMALL RETAIL SHOP/STALL"/>
    <s v="04355408820101"/>
    <s v="(66) 0841830299"/>
    <s v="821820"/>
    <x v="1"/>
    <m/>
    <m/>
    <n v="0"/>
    <n v="64.486000000000004"/>
    <n v="1"/>
    <n v="0.17667397260273973"/>
    <x v="44"/>
    <n v="64.486000000000004"/>
    <n v="1"/>
  </r>
  <r>
    <x v="5850"/>
    <n v="6718400"/>
    <s v="SMALL RETAIL SHOP/STALL"/>
    <s v="0671840090101"/>
    <s v="(66) 0805002426"/>
    <s v="831193"/>
    <x v="2"/>
    <m/>
    <m/>
    <n v="0"/>
    <n v="64.486000000000004"/>
    <n v="1"/>
    <n v="0.17667397260273973"/>
    <x v="44"/>
    <n v="64.486000000000004"/>
    <n v="1"/>
  </r>
  <r>
    <x v="5851"/>
    <n v="17906395"/>
    <s v="NON-PROFESSIONAL USER"/>
    <s v="01790639550706"/>
    <s v="(66) 0994466111"/>
    <s v="821820"/>
    <x v="1"/>
    <m/>
    <m/>
    <n v="0"/>
    <n v="64.486000000000004"/>
    <n v="1"/>
    <n v="0.17667397260273973"/>
    <x v="44"/>
    <n v="64.486000000000004"/>
    <n v="1"/>
  </r>
  <r>
    <x v="5852"/>
    <n v="6614966"/>
    <s v="NON-PROFESSIONAL USER"/>
    <s v="0661496600706"/>
    <s v="N/A"/>
    <s v="821820"/>
    <x v="1"/>
    <m/>
    <m/>
    <n v="0"/>
    <n v="64.486000000000004"/>
    <n v="1"/>
    <n v="0.17667397260273973"/>
    <x v="44"/>
    <n v="64.486000000000004"/>
    <n v="1"/>
  </r>
  <r>
    <x v="5853"/>
    <n v="6756291"/>
    <s v="Self-Regist: End-User"/>
    <s v="00675629111797"/>
    <s v="(66) 0918583918"/>
    <s v="831193"/>
    <x v="2"/>
    <m/>
    <m/>
    <n v="0"/>
    <n v="64.486000000000004"/>
    <n v="1"/>
    <n v="0.17667397260273973"/>
    <x v="44"/>
    <n v="64.486000000000004"/>
    <n v="1"/>
  </r>
  <r>
    <x v="5854"/>
    <n v="87049215"/>
    <s v="NON-PROFESSIONAL USER"/>
    <s v="08704921500706"/>
    <s v="(66) 0991430915"/>
    <s v="831193"/>
    <x v="2"/>
    <m/>
    <m/>
    <n v="0"/>
    <n v="64.486000000000004"/>
    <n v="1"/>
    <n v="0.17667397260273973"/>
    <x v="44"/>
    <n v="64.486000000000004"/>
    <n v="1"/>
  </r>
  <r>
    <x v="5855"/>
    <n v="34566547"/>
    <s v="Self-Regist: End-User"/>
    <s v="03456654740797"/>
    <s v="(66) 0889755718"/>
    <s v="821820"/>
    <x v="1"/>
    <m/>
    <m/>
    <n v="0"/>
    <n v="64.486000000000004"/>
    <n v="1"/>
    <n v="0.17667397260273973"/>
    <x v="44"/>
    <n v="64.486000000000004"/>
    <n v="1"/>
  </r>
  <r>
    <x v="5274"/>
    <n v="6748961"/>
    <s v="Self-Regist: End-User"/>
    <s v="00674896150797"/>
    <s v="(66) 0979913911"/>
    <s v="821820"/>
    <x v="1"/>
    <m/>
    <m/>
    <n v="0"/>
    <n v="64.486000000000004"/>
    <n v="1"/>
    <n v="0.17667397260273973"/>
    <x v="44"/>
    <n v="64.486000000000004"/>
    <n v="1"/>
  </r>
  <r>
    <x v="5856"/>
    <n v="6787969"/>
    <s v="NON-PROFESSIONAL USER"/>
    <s v="00678796970706"/>
    <s v="(66) 0951375213"/>
    <s v="821820"/>
    <x v="1"/>
    <m/>
    <m/>
    <n v="0"/>
    <n v="64.486000000000004"/>
    <n v="1"/>
    <n v="0.17667397260273973"/>
    <x v="44"/>
    <n v="64.486000000000004"/>
    <n v="1"/>
  </r>
  <r>
    <x v="5857"/>
    <n v="6782928"/>
    <s v="Self-Regist: End-User"/>
    <s v="00678292820797"/>
    <s v="(66) 0612671221"/>
    <s v="831193"/>
    <x v="2"/>
    <m/>
    <m/>
    <n v="0"/>
    <n v="64.486000000000004"/>
    <n v="1"/>
    <n v="0.17667397260273973"/>
    <x v="44"/>
    <n v="64.486000000000004"/>
    <n v="1"/>
  </r>
  <r>
    <x v="5858"/>
    <n v="146040006"/>
    <s v="Self-Regist: End-User"/>
    <s v="14604000690797"/>
    <s v="(66) 0806765301"/>
    <s v="831193"/>
    <x v="2"/>
    <m/>
    <m/>
    <n v="0"/>
    <n v="64.486000000000004"/>
    <n v="1"/>
    <n v="0.17667397260273973"/>
    <x v="44"/>
    <n v="64.486000000000004"/>
    <n v="1"/>
  </r>
  <r>
    <x v="5859"/>
    <n v="6170381"/>
    <s v="SMALL RETAIL SHOP/STALL"/>
    <s v="0617038191101"/>
    <s v="(66) 0823922386"/>
    <s v="831193"/>
    <x v="2"/>
    <m/>
    <m/>
    <n v="0"/>
    <n v="64.486000000000004"/>
    <n v="1"/>
    <n v="0.17667397260273973"/>
    <x v="44"/>
    <n v="64.486000000000004"/>
    <n v="1"/>
  </r>
  <r>
    <x v="5860"/>
    <n v="73036691"/>
    <s v="NON-PROFESSIONAL USER"/>
    <s v="07303669160706"/>
    <s v="(66) 0621371696"/>
    <s v="831193"/>
    <x v="2"/>
    <m/>
    <m/>
    <n v="0"/>
    <n v="64.486000000000004"/>
    <n v="1"/>
    <n v="0.17667397260273973"/>
    <x v="44"/>
    <n v="64.486000000000004"/>
    <n v="1"/>
  </r>
  <r>
    <x v="5861"/>
    <n v="6796147"/>
    <s v="Self-Regist: End-User"/>
    <s v="00679614790797"/>
    <s v="(66) 0995162498"/>
    <s v="831193"/>
    <x v="2"/>
    <m/>
    <m/>
    <n v="0"/>
    <n v="64.486000000000004"/>
    <n v="1"/>
    <n v="0.17667397260273973"/>
    <x v="44"/>
    <n v="64.486000000000004"/>
    <n v="1"/>
  </r>
  <r>
    <x v="5862"/>
    <n v="6786570"/>
    <s v="Self-Regist: End-User"/>
    <s v="00678657020797"/>
    <s v="(66) 0818842910"/>
    <s v="896160"/>
    <x v="4"/>
    <m/>
    <m/>
    <n v="0"/>
    <n v="64.486000000000004"/>
    <n v="1"/>
    <n v="0.17667397260273973"/>
    <x v="44"/>
    <n v="64.486000000000004"/>
    <n v="1"/>
  </r>
  <r>
    <x v="5863"/>
    <n v="34556354"/>
    <s v="OTHER NON-FOOD SHOP"/>
    <s v="03455635440230"/>
    <s v="(66) 0895546482"/>
    <s v="831193"/>
    <x v="2"/>
    <m/>
    <m/>
    <n v="0"/>
    <n v="64.486000000000004"/>
    <n v="1"/>
    <n v="0.17667397260273973"/>
    <x v="44"/>
    <n v="64.486000000000004"/>
    <n v="1"/>
  </r>
  <r>
    <x v="5864"/>
    <n v="41646392"/>
    <s v="Self-Regist: End-User"/>
    <s v="04164639290797"/>
    <s v="(66) 0848944209"/>
    <s v="821820"/>
    <x v="1"/>
    <m/>
    <m/>
    <n v="0"/>
    <n v="64.486000000000004"/>
    <n v="1"/>
    <n v="0.17667397260273973"/>
    <x v="44"/>
    <n v="64.486000000000004"/>
    <n v="1"/>
  </r>
  <r>
    <x v="5865"/>
    <n v="41628264"/>
    <s v="NON-PROFESSIONAL USER"/>
    <s v="04162826470706"/>
    <s v="(66) 0929989254"/>
    <s v="831193"/>
    <x v="2"/>
    <m/>
    <m/>
    <n v="0"/>
    <n v="64.486000000000004"/>
    <n v="1"/>
    <n v="0.17667397260273973"/>
    <x v="44"/>
    <n v="64.486000000000004"/>
    <n v="1"/>
  </r>
  <r>
    <x v="5866"/>
    <n v="73015842"/>
    <s v="SMALL RETAIL SHOP/STALL"/>
    <s v="07301584270101"/>
    <s v="(66) 0848851358"/>
    <s v="821820"/>
    <x v="1"/>
    <m/>
    <m/>
    <n v="0"/>
    <n v="64.486000000000004"/>
    <n v="1"/>
    <n v="0.17667397260273973"/>
    <x v="44"/>
    <n v="64.486000000000004"/>
    <n v="1"/>
  </r>
  <r>
    <x v="5867"/>
    <n v="6808374"/>
    <s v="Self-Regist: End-User"/>
    <s v="00680837410797"/>
    <s v="(66) 0621495994"/>
    <s v="831193"/>
    <x v="2"/>
    <m/>
    <m/>
    <n v="0"/>
    <n v="64.486000000000004"/>
    <n v="1"/>
    <n v="0.17667397260273973"/>
    <x v="44"/>
    <n v="64.486000000000004"/>
    <n v="1"/>
  </r>
  <r>
    <x v="5868"/>
    <n v="41658456"/>
    <s v="Self-Regist: End-User"/>
    <s v="04165845670797"/>
    <s v="(66) 0830701566"/>
    <s v="831193"/>
    <x v="2"/>
    <m/>
    <m/>
    <n v="0"/>
    <n v="64.486000000000004"/>
    <n v="1"/>
    <n v="0.17667397260273973"/>
    <x v="44"/>
    <n v="64.486000000000004"/>
    <n v="1"/>
  </r>
  <r>
    <x v="5869"/>
    <n v="23788629"/>
    <s v="SMALL RETAIL SHOP/STALL"/>
    <s v="02378862980101"/>
    <s v="(66) 0876619303"/>
    <s v="831193"/>
    <x v="2"/>
    <m/>
    <m/>
    <n v="0"/>
    <n v="64.486000000000004"/>
    <n v="1"/>
    <n v="0.17667397260273973"/>
    <x v="44"/>
    <n v="64.486000000000004"/>
    <n v="1"/>
  </r>
  <r>
    <x v="5870"/>
    <n v="6792355"/>
    <s v="NON-PROFESSIONAL USER"/>
    <s v="00679235540706"/>
    <s v="(66) 0653969790"/>
    <s v="821820"/>
    <x v="1"/>
    <m/>
    <m/>
    <n v="0"/>
    <n v="64.486000000000004"/>
    <n v="1"/>
    <n v="0.17667397260273973"/>
    <x v="44"/>
    <n v="64.486000000000004"/>
    <n v="1"/>
  </r>
  <r>
    <x v="5871"/>
    <n v="30576326"/>
    <s v="Self-Regist: End-User"/>
    <s v="03057632690797"/>
    <s v="(66) 0811729629"/>
    <s v="831193"/>
    <x v="2"/>
    <m/>
    <m/>
    <n v="0"/>
    <n v="64.486000000000004"/>
    <n v="1"/>
    <n v="0.17667397260273973"/>
    <x v="44"/>
    <n v="64.486000000000004"/>
    <n v="1"/>
  </r>
  <r>
    <x v="5872"/>
    <n v="6788060"/>
    <s v="SPA &amp; MASSAGE SHOP"/>
    <s v="00678806070403"/>
    <s v="(66) 0946329947"/>
    <s v="831193"/>
    <x v="2"/>
    <m/>
    <m/>
    <n v="0"/>
    <n v="64.486000000000004"/>
    <n v="1"/>
    <n v="0.17667397260273973"/>
    <x v="44"/>
    <n v="64.486000000000004"/>
    <n v="1"/>
  </r>
  <r>
    <x v="5873"/>
    <n v="6765373"/>
    <s v="STEAK SHOP"/>
    <s v="00676537330316"/>
    <s v="(66) 0630063247"/>
    <s v="831193"/>
    <x v="2"/>
    <m/>
    <m/>
    <n v="0"/>
    <n v="64.486000000000004"/>
    <n v="1"/>
    <n v="0.17667397260273973"/>
    <x v="44"/>
    <n v="64.486000000000004"/>
    <n v="1"/>
  </r>
  <r>
    <x v="5874"/>
    <n v="167005455"/>
    <s v="NON-PROFESSIONAL USER"/>
    <s v="16700545590706"/>
    <s v="(66) 0926288121"/>
    <s v="831193"/>
    <x v="2"/>
    <m/>
    <m/>
    <n v="0"/>
    <n v="64.486000000000004"/>
    <n v="1"/>
    <n v="0.17667397260273973"/>
    <x v="44"/>
    <n v="64.486000000000004"/>
    <n v="1"/>
  </r>
  <r>
    <x v="5875"/>
    <n v="6741158"/>
    <s v="BAKERY SHOP"/>
    <s v="00674115881321"/>
    <s v="(66) 0957893941"/>
    <s v="831193"/>
    <x v="2"/>
    <m/>
    <m/>
    <n v="0"/>
    <n v="64.486000000000004"/>
    <n v="1"/>
    <n v="0.17667397260273973"/>
    <x v="44"/>
    <n v="64.486000000000004"/>
    <n v="1"/>
  </r>
  <r>
    <x v="5876"/>
    <n v="6113990"/>
    <s v="HOTEL &amp; RESORT ( B )"/>
    <s v="0611399030303"/>
    <s v="N/A"/>
    <s v="821820"/>
    <x v="1"/>
    <m/>
    <m/>
    <n v="0"/>
    <n v="64.486000000000004"/>
    <n v="1"/>
    <n v="0.17667397260273973"/>
    <x v="44"/>
    <n v="64.486000000000004"/>
    <n v="1"/>
  </r>
  <r>
    <x v="5877"/>
    <n v="6168310"/>
    <s v="THAI FOOD"/>
    <s v="0616831060306"/>
    <s v="(66) 0866737760"/>
    <s v="831193"/>
    <x v="2"/>
    <m/>
    <m/>
    <n v="0"/>
    <n v="64.486000000000004"/>
    <n v="1"/>
    <n v="0.17667397260273973"/>
    <x v="44"/>
    <n v="64.486000000000004"/>
    <n v="1"/>
  </r>
  <r>
    <x v="5878"/>
    <n v="6019304"/>
    <s v="FACTORY/FARM"/>
    <s v="0601930450508"/>
    <s v="(66) 0944695365"/>
    <s v="821820"/>
    <x v="1"/>
    <m/>
    <m/>
    <n v="0"/>
    <n v="64.486000000000004"/>
    <n v="1"/>
    <n v="0.17667397260273973"/>
    <x v="44"/>
    <n v="64.486000000000004"/>
    <n v="1"/>
  </r>
  <r>
    <x v="5879"/>
    <n v="41621529"/>
    <s v="OTHER COMMERCIAL SERVICE"/>
    <s v="04162152910430"/>
    <s v="(66) 0956184180"/>
    <s v="831193"/>
    <x v="2"/>
    <m/>
    <m/>
    <n v="0"/>
    <n v="64.486000000000004"/>
    <n v="1"/>
    <n v="0.17667397260273973"/>
    <x v="44"/>
    <n v="64.486000000000004"/>
    <n v="1"/>
  </r>
  <r>
    <x v="5880"/>
    <n v="6723704"/>
    <s v="HOTEL &amp; RESORT ( A )"/>
    <s v="00672370420304"/>
    <s v="(66) 0944766027"/>
    <s v="831193"/>
    <x v="2"/>
    <m/>
    <m/>
    <n v="0"/>
    <n v="64.486000000000004"/>
    <n v="1"/>
    <n v="0.17667397260273973"/>
    <x v="44"/>
    <n v="64.486000000000004"/>
    <n v="1"/>
  </r>
  <r>
    <x v="5881"/>
    <n v="6721452"/>
    <s v="OTHER COMMERCIAL SERVICE"/>
    <s v="00672145200430"/>
    <s v="(66) 0871866116"/>
    <s v="821820"/>
    <x v="1"/>
    <m/>
    <m/>
    <n v="0"/>
    <n v="64.486000000000004"/>
    <n v="1"/>
    <n v="0.17667397260273973"/>
    <x v="44"/>
    <n v="64.486000000000004"/>
    <n v="1"/>
  </r>
  <r>
    <x v="4992"/>
    <n v="6174218"/>
    <s v="OTHER COMMERCIAL SERVICE"/>
    <s v="0617421880430"/>
    <s v="(66) 0813865817"/>
    <s v="831193"/>
    <x v="2"/>
    <m/>
    <m/>
    <n v="0"/>
    <n v="64.486000000000004"/>
    <n v="1"/>
    <n v="0.17667397260273973"/>
    <x v="44"/>
    <n v="64.486000000000004"/>
    <n v="1"/>
  </r>
  <r>
    <x v="5882"/>
    <n v="6129316"/>
    <s v="APARTMENT/DORMITORY"/>
    <s v="0612931620301"/>
    <s v="(66) 0894359594"/>
    <s v="831193"/>
    <x v="2"/>
    <m/>
    <m/>
    <n v="0"/>
    <n v="64.486000000000004"/>
    <n v="1"/>
    <n v="0.17667397260273973"/>
    <x v="44"/>
    <n v="64.486000000000004"/>
    <n v="1"/>
  </r>
  <r>
    <x v="5883"/>
    <n v="6801040"/>
    <s v="Self-Regist: End-User"/>
    <s v="00680104080797"/>
    <s v="(66) 0850409429"/>
    <s v="821820"/>
    <x v="1"/>
    <m/>
    <m/>
    <n v="0"/>
    <n v="64.486000000000004"/>
    <n v="1"/>
    <n v="0.17667397260273973"/>
    <x v="44"/>
    <n v="64.486000000000004"/>
    <n v="1"/>
  </r>
  <r>
    <x v="5884"/>
    <n v="34543945"/>
    <s v="THAI NORTHEASTERN FOOD KIOSK"/>
    <s v="03454394580330"/>
    <s v="(66) 0992922665"/>
    <s v="831193"/>
    <x v="2"/>
    <m/>
    <m/>
    <n v="0"/>
    <n v="64.486000000000004"/>
    <n v="1"/>
    <n v="0.17667397260273973"/>
    <x v="44"/>
    <n v="64.486000000000004"/>
    <n v="1"/>
  </r>
  <r>
    <x v="5885"/>
    <n v="41644962"/>
    <s v="NON-PROFESSIONAL USER"/>
    <s v="04164496240706"/>
    <s v="(66) 0980039923"/>
    <s v="831193"/>
    <x v="2"/>
    <m/>
    <m/>
    <n v="0"/>
    <n v="64.486000000000004"/>
    <n v="1"/>
    <n v="0.17667397260273973"/>
    <x v="44"/>
    <n v="64.486000000000004"/>
    <n v="1"/>
  </r>
  <r>
    <x v="5886"/>
    <n v="6771549"/>
    <s v="PET SHOP (FOOD/DRUGS/ACCESSORY)"/>
    <s v="00677154920105"/>
    <s v="(66) 0930384909"/>
    <s v="821820"/>
    <x v="1"/>
    <m/>
    <m/>
    <n v="0"/>
    <n v="64.486000000000004"/>
    <n v="1"/>
    <n v="0.17667397260273973"/>
    <x v="44"/>
    <n v="64.486000000000004"/>
    <n v="1"/>
  </r>
  <r>
    <x v="5887"/>
    <n v="50540210"/>
    <s v="MINIMART"/>
    <s v="05054021000106"/>
    <s v="(66) 0979850624"/>
    <s v="821820"/>
    <x v="1"/>
    <m/>
    <m/>
    <n v="0"/>
    <n v="64.486000000000004"/>
    <n v="1"/>
    <n v="0.17667397260273973"/>
    <x v="44"/>
    <n v="64.486000000000004"/>
    <n v="1"/>
  </r>
  <r>
    <x v="5888"/>
    <n v="6039057"/>
    <s v="SMALL RETAIL SHOP/STALL"/>
    <s v="0603905722101"/>
    <s v="N/A"/>
    <s v="821820"/>
    <x v="1"/>
    <m/>
    <m/>
    <n v="0"/>
    <n v="64.486000000000004"/>
    <n v="1"/>
    <n v="0.17667397260273973"/>
    <x v="44"/>
    <n v="64.486000000000004"/>
    <n v="1"/>
  </r>
  <r>
    <x v="5889"/>
    <n v="41612290"/>
    <s v="MINIMART"/>
    <s v="04161229080106"/>
    <s v="(66) 0908932180"/>
    <s v="831193"/>
    <x v="2"/>
    <m/>
    <m/>
    <n v="0"/>
    <n v="64.486000000000004"/>
    <n v="1"/>
    <n v="0.17667397260273973"/>
    <x v="44"/>
    <n v="64.486000000000004"/>
    <n v="1"/>
  </r>
  <r>
    <x v="5890"/>
    <n v="41655091"/>
    <s v="OTHER INSTITUTION SERVICE"/>
    <s v="04165509130530"/>
    <s v="(66) 0644705239"/>
    <s v="821820"/>
    <x v="1"/>
    <m/>
    <m/>
    <n v="0"/>
    <n v="64.486000000000004"/>
    <n v="1"/>
    <n v="0.17667397260273973"/>
    <x v="44"/>
    <n v="64.486000000000004"/>
    <n v="1"/>
  </r>
  <r>
    <x v="5891"/>
    <n v="6792611"/>
    <s v="JAPANESE FOOD"/>
    <s v="00679261120310"/>
    <s v="(66) 0944261665"/>
    <s v="831193"/>
    <x v="2"/>
    <m/>
    <m/>
    <n v="0"/>
    <n v="64.486000000000004"/>
    <n v="1"/>
    <n v="0.17667397260273973"/>
    <x v="44"/>
    <n v="64.486000000000004"/>
    <n v="1"/>
  </r>
  <r>
    <x v="690"/>
    <n v="6724875"/>
    <s v="KOREAN FOOD"/>
    <s v="00672487521311"/>
    <s v="(66) 0625683532"/>
    <s v="821820"/>
    <x v="1"/>
    <m/>
    <m/>
    <n v="0"/>
    <n v="64.486000000000004"/>
    <n v="1"/>
    <n v="0.17667397260273973"/>
    <x v="44"/>
    <n v="64.486000000000004"/>
    <n v="1"/>
  </r>
  <r>
    <x v="5892"/>
    <n v="6740483"/>
    <s v="OTHER COMMERCIAL SERVICE"/>
    <s v="00674048310430"/>
    <s v="(66) 0899366545"/>
    <s v="821820"/>
    <x v="1"/>
    <m/>
    <m/>
    <n v="0"/>
    <n v="64.486000000000004"/>
    <n v="1"/>
    <n v="0.17667397260273973"/>
    <x v="44"/>
    <n v="64.486000000000004"/>
    <n v="1"/>
  </r>
  <r>
    <x v="2009"/>
    <n v="6764959"/>
    <s v="OTHER COMMERCIAL SERVICE"/>
    <s v="00676495961430"/>
    <s v="(66) 0909195649"/>
    <s v="821820"/>
    <x v="1"/>
    <m/>
    <m/>
    <n v="0"/>
    <n v="64.486000000000004"/>
    <n v="1"/>
    <n v="0.17667397260273973"/>
    <x v="44"/>
    <n v="64.486000000000004"/>
    <n v="1"/>
  </r>
  <r>
    <x v="5893"/>
    <n v="41634953"/>
    <s v="THAI FOOD"/>
    <s v="04163495370306"/>
    <s v="(66) 0954529988"/>
    <s v="831193"/>
    <x v="2"/>
    <m/>
    <m/>
    <n v="0"/>
    <n v="64.486000000000004"/>
    <n v="1"/>
    <n v="0.17667397260273973"/>
    <x v="44"/>
    <n v="64.486000000000004"/>
    <n v="1"/>
  </r>
  <r>
    <x v="5894"/>
    <n v="6736470"/>
    <s v="OTHER COMMERCIAL SERVICE"/>
    <s v="00673647060430"/>
    <s v="(66) 0924532061"/>
    <s v="831193"/>
    <x v="2"/>
    <m/>
    <m/>
    <n v="0"/>
    <n v="64.486000000000004"/>
    <n v="1"/>
    <n v="0.17667397260273973"/>
    <x v="44"/>
    <n v="64.486000000000004"/>
    <n v="1"/>
  </r>
  <r>
    <x v="3486"/>
    <n v="6065151"/>
    <s v="OFFICE (GOVERNMENT SECTOR)"/>
    <s v="0606515170503"/>
    <s v="(66) 0819605961"/>
    <s v="831193"/>
    <x v="2"/>
    <m/>
    <m/>
    <n v="0"/>
    <n v="64.486000000000004"/>
    <n v="1"/>
    <n v="0.17667397260273973"/>
    <x v="44"/>
    <n v="64.486000000000004"/>
    <n v="1"/>
  </r>
  <r>
    <x v="5895"/>
    <n v="6772975"/>
    <s v="NON-PROFESSIONAL USER"/>
    <s v="00677297560706"/>
    <s v="(66) 0618095554"/>
    <s v="831193"/>
    <x v="2"/>
    <m/>
    <m/>
    <n v="0"/>
    <n v="64.486000000000004"/>
    <n v="1"/>
    <n v="0.17667397260273973"/>
    <x v="44"/>
    <n v="64.486000000000004"/>
    <n v="1"/>
  </r>
  <r>
    <x v="5896"/>
    <n v="6778189"/>
    <s v="COFFEE/DRINKS/SNACK/BAKERY SHOP"/>
    <s v="00677818970322"/>
    <s v="(66) 0930953693"/>
    <s v="821820"/>
    <x v="1"/>
    <m/>
    <m/>
    <n v="0"/>
    <n v="64.486000000000004"/>
    <n v="1"/>
    <n v="0.17667397260273973"/>
    <x v="44"/>
    <n v="64.486000000000004"/>
    <n v="1"/>
  </r>
  <r>
    <x v="5897"/>
    <n v="303001482"/>
    <s v="VARIETY FOOD SHOP"/>
    <s v="30300148251318"/>
    <s v="(66) 0861829253"/>
    <s v="831193"/>
    <x v="2"/>
    <m/>
    <m/>
    <n v="0"/>
    <n v="64.486000000000004"/>
    <n v="1"/>
    <n v="0.17667397260273973"/>
    <x v="44"/>
    <n v="64.486000000000004"/>
    <n v="1"/>
  </r>
  <r>
    <x v="5898"/>
    <n v="6764085"/>
    <s v="Self-Regist: End-User"/>
    <s v="00676408530797"/>
    <s v="(66) 0633241556"/>
    <s v="831193"/>
    <x v="2"/>
    <m/>
    <m/>
    <n v="0"/>
    <n v="64.486000000000004"/>
    <n v="1"/>
    <n v="0.17667397260273973"/>
    <x v="44"/>
    <n v="64.486000000000004"/>
    <n v="1"/>
  </r>
  <r>
    <x v="5899"/>
    <n v="41597284"/>
    <s v="NON-PROFESSIONAL USER"/>
    <s v="4159728460706"/>
    <s v="(66) 0866597412"/>
    <s v="831193"/>
    <x v="2"/>
    <m/>
    <m/>
    <n v="0"/>
    <n v="64.486000000000004"/>
    <n v="1"/>
    <n v="0.17667397260273973"/>
    <x v="44"/>
    <n v="64.486000000000004"/>
    <n v="1"/>
  </r>
  <r>
    <x v="5900"/>
    <n v="41641772"/>
    <s v="VARIETY FOOD SHOP"/>
    <s v="04164177220318"/>
    <s v="(66) 0830048273"/>
    <s v="831193"/>
    <x v="2"/>
    <m/>
    <m/>
    <n v="0"/>
    <n v="64.486000000000004"/>
    <n v="1"/>
    <n v="0.17667397260273973"/>
    <x v="44"/>
    <n v="64.486000000000004"/>
    <n v="1"/>
  </r>
  <r>
    <x v="5901"/>
    <n v="6775824"/>
    <s v="Self-Regist: End-User"/>
    <s v="00677582470797"/>
    <s v="(66) 0979373218"/>
    <s v="831193"/>
    <x v="2"/>
    <m/>
    <m/>
    <n v="0"/>
    <n v="64.486000000000004"/>
    <n v="1"/>
    <n v="0.17667397260273973"/>
    <x v="44"/>
    <n v="64.486000000000004"/>
    <n v="1"/>
  </r>
  <r>
    <x v="5902"/>
    <n v="6620467"/>
    <s v="NON-PROFESSIONAL USER"/>
    <s v="0662046750706"/>
    <m/>
    <s v="831193"/>
    <x v="2"/>
    <m/>
    <m/>
    <n v="0"/>
    <n v="64.486000000000004"/>
    <n v="1"/>
    <n v="0.17667397260273973"/>
    <x v="44"/>
    <n v="64.486000000000004"/>
    <n v="1"/>
  </r>
  <r>
    <x v="5903"/>
    <n v="50514571"/>
    <s v="NON-PROFESSIONAL USER"/>
    <s v="05051457110706"/>
    <s v="(66) 0899503717"/>
    <s v="831193"/>
    <x v="2"/>
    <m/>
    <m/>
    <n v="0"/>
    <n v="64.486000000000004"/>
    <n v="1"/>
    <n v="0.17667397260273973"/>
    <x v="44"/>
    <n v="64.486000000000004"/>
    <n v="1"/>
  </r>
  <r>
    <x v="979"/>
    <n v="6074391"/>
    <s v="SMALL RETAIL SHOP/STALL"/>
    <s v="0607439170101"/>
    <s v="(66) 0942868249"/>
    <s v="896160"/>
    <x v="4"/>
    <m/>
    <m/>
    <n v="0"/>
    <n v="64.486000000000004"/>
    <n v="1"/>
    <n v="0.17667397260273973"/>
    <x v="44"/>
    <n v="64.486000000000004"/>
    <n v="1"/>
  </r>
  <r>
    <x v="5904"/>
    <n v="50543823"/>
    <s v="Self-Regist: End-User"/>
    <s v="05054382360797"/>
    <s v="(66) 0821080482"/>
    <s v="831193"/>
    <x v="2"/>
    <m/>
    <m/>
    <n v="0"/>
    <n v="64.486000000000004"/>
    <n v="1"/>
    <n v="0.17667397260273973"/>
    <x v="44"/>
    <n v="64.486000000000004"/>
    <n v="1"/>
  </r>
  <r>
    <x v="5905"/>
    <n v="6725782"/>
    <s v="NON-PROFESSIONAL USER"/>
    <s v="00672578270706"/>
    <s v="(66) 0930344101"/>
    <s v="821820"/>
    <x v="1"/>
    <m/>
    <m/>
    <n v="0"/>
    <n v="64.486000000000004"/>
    <n v="1"/>
    <n v="0.17667397260273973"/>
    <x v="44"/>
    <n v="64.486000000000004"/>
    <n v="1"/>
  </r>
  <r>
    <x v="1327"/>
    <n v="6736657"/>
    <s v="SMALL RETAIL SHOP/STALL"/>
    <s v="00673665770101"/>
    <s v="(66) 0956829904"/>
    <s v="821820"/>
    <x v="1"/>
    <m/>
    <m/>
    <n v="0"/>
    <n v="64.486000000000004"/>
    <n v="1"/>
    <n v="0.17667397260273973"/>
    <x v="44"/>
    <n v="64.486000000000004"/>
    <n v="1"/>
  </r>
  <r>
    <x v="5906"/>
    <n v="7739663"/>
    <s v="BAKERY SHOP"/>
    <s v="00773966340321"/>
    <s v="(66) 0986109915"/>
    <s v="831193"/>
    <x v="2"/>
    <m/>
    <m/>
    <n v="0"/>
    <n v="64.486000000000004"/>
    <n v="1"/>
    <n v="0.17667397260273973"/>
    <x v="44"/>
    <n v="64.486000000000004"/>
    <n v="1"/>
  </r>
  <r>
    <x v="5907"/>
    <n v="6797023"/>
    <s v="Self-Regist: End-User"/>
    <s v="00679702310797"/>
    <s v="(66) 0819503209"/>
    <s v="831193"/>
    <x v="2"/>
    <m/>
    <m/>
    <n v="0"/>
    <n v="64.486000000000004"/>
    <n v="1"/>
    <n v="0.17667397260273973"/>
    <x v="44"/>
    <n v="64.486000000000004"/>
    <n v="1"/>
  </r>
  <r>
    <x v="5908"/>
    <n v="34559428"/>
    <s v="NON-PROFESSIONAL USER"/>
    <s v="03455942850706"/>
    <s v="(66) 0955792806"/>
    <s v="831193"/>
    <x v="2"/>
    <m/>
    <m/>
    <n v="0"/>
    <n v="64.486000000000004"/>
    <n v="1"/>
    <n v="0.17667397260273973"/>
    <x v="44"/>
    <n v="64.486000000000004"/>
    <n v="1"/>
  </r>
  <r>
    <x v="5909"/>
    <n v="6795556"/>
    <s v="Self-Regist: End-User"/>
    <s v="00679555620797"/>
    <s v="(66) 0855986744"/>
    <s v="821820"/>
    <x v="1"/>
    <m/>
    <m/>
    <n v="0"/>
    <n v="64.486000000000004"/>
    <n v="1"/>
    <n v="0.17667397260273973"/>
    <x v="44"/>
    <n v="64.486000000000004"/>
    <n v="1"/>
  </r>
  <r>
    <x v="5910"/>
    <n v="6751340"/>
    <s v="NON-PROFESSIONAL USER"/>
    <s v="00675134060706"/>
    <s v="(66) 0630800115"/>
    <s v="831193"/>
    <x v="2"/>
    <m/>
    <m/>
    <n v="0"/>
    <n v="64.486000000000004"/>
    <n v="1"/>
    <n v="0.17667397260273973"/>
    <x v="44"/>
    <n v="64.486000000000004"/>
    <n v="1"/>
  </r>
  <r>
    <x v="1152"/>
    <n v="41641394"/>
    <s v="NON-PROFESSIONAL USER"/>
    <s v="04164139470706"/>
    <s v="(66) 0816811263"/>
    <s v="821820"/>
    <x v="1"/>
    <m/>
    <m/>
    <n v="0"/>
    <n v="64.486000000000004"/>
    <n v="1"/>
    <n v="0.17667397260273973"/>
    <x v="44"/>
    <n v="64.486000000000004"/>
    <n v="1"/>
  </r>
  <r>
    <x v="5911"/>
    <n v="41656981"/>
    <s v="Self-Regist: End-User"/>
    <s v="04165698160797"/>
    <s v="(66) 0816396007"/>
    <s v="821820"/>
    <x v="1"/>
    <m/>
    <m/>
    <n v="0"/>
    <n v="64.486000000000004"/>
    <n v="1"/>
    <n v="0.17667397260273973"/>
    <x v="44"/>
    <n v="64.486000000000004"/>
    <n v="1"/>
  </r>
  <r>
    <x v="5912"/>
    <n v="6779157"/>
    <s v="Self-Regist: End-User"/>
    <s v="00677915760797"/>
    <s v="(66) 0876619883"/>
    <s v="821820"/>
    <x v="1"/>
    <m/>
    <m/>
    <n v="0"/>
    <n v="64.486000000000004"/>
    <n v="1"/>
    <n v="0.17667397260273973"/>
    <x v="44"/>
    <n v="64.486000000000004"/>
    <n v="1"/>
  </r>
  <r>
    <x v="5912"/>
    <n v="6779157"/>
    <s v="Self-Regist: End-User"/>
    <s v="00677915760797"/>
    <s v="(66) 0876619883"/>
    <s v="831193"/>
    <x v="2"/>
    <m/>
    <m/>
    <n v="0"/>
    <n v="64.486000000000004"/>
    <n v="1"/>
    <n v="0.17667397260273973"/>
    <x v="44"/>
    <n v="64.486000000000004"/>
    <n v="1"/>
  </r>
  <r>
    <x v="5913"/>
    <n v="6780367"/>
    <s v="NON-PROFESSIONAL USER"/>
    <s v="00678036760706"/>
    <s v="(66) 0908937874"/>
    <s v="821820"/>
    <x v="1"/>
    <m/>
    <m/>
    <n v="0"/>
    <n v="64.486000000000004"/>
    <n v="1"/>
    <n v="0.17667397260273973"/>
    <x v="44"/>
    <n v="64.486000000000004"/>
    <n v="1"/>
  </r>
  <r>
    <x v="5914"/>
    <n v="6751096"/>
    <s v="Self-Regist: End-User"/>
    <s v="00675109670797"/>
    <s v="(66) 0818844972"/>
    <s v="831193"/>
    <x v="2"/>
    <m/>
    <m/>
    <n v="0"/>
    <n v="64.486000000000004"/>
    <n v="1"/>
    <n v="0.17667397260273973"/>
    <x v="44"/>
    <n v="64.486000000000004"/>
    <n v="1"/>
  </r>
  <r>
    <x v="5915"/>
    <n v="500375016"/>
    <s v="Self-Regist: End-User"/>
    <s v="50037501630797"/>
    <s v="(66) 0955980793"/>
    <s v="821820"/>
    <x v="1"/>
    <m/>
    <m/>
    <n v="0"/>
    <n v="64.486000000000004"/>
    <n v="1"/>
    <n v="0.17667397260273973"/>
    <x v="44"/>
    <n v="64.486000000000004"/>
    <n v="1"/>
  </r>
  <r>
    <x v="5916"/>
    <n v="115085238"/>
    <s v="Self-Regist: End-User"/>
    <s v="11508523860797"/>
    <s v="(66) 0943619255"/>
    <s v="831193"/>
    <x v="2"/>
    <m/>
    <m/>
    <n v="0"/>
    <n v="64.486000000000004"/>
    <n v="1"/>
    <n v="0.17667397260273973"/>
    <x v="44"/>
    <n v="64.486000000000004"/>
    <n v="1"/>
  </r>
  <r>
    <x v="5280"/>
    <n v="6780058"/>
    <s v="NON-PROFESSIONAL USER"/>
    <s v="00678005810706"/>
    <s v="(66) 0637902709"/>
    <s v="821820"/>
    <x v="1"/>
    <m/>
    <m/>
    <n v="0"/>
    <n v="64.486000000000004"/>
    <n v="1"/>
    <n v="0.17667397260273973"/>
    <x v="44"/>
    <n v="64.486000000000004"/>
    <n v="1"/>
  </r>
  <r>
    <x v="5917"/>
    <n v="6802083"/>
    <s v="Self-Regist: End-User"/>
    <s v="00680208360797"/>
    <s v="(66) 0623562395"/>
    <s v="831193"/>
    <x v="2"/>
    <m/>
    <m/>
    <n v="0"/>
    <n v="64.486000000000004"/>
    <n v="1"/>
    <n v="0.17667397260273973"/>
    <x v="44"/>
    <n v="64.486000000000004"/>
    <n v="1"/>
  </r>
  <r>
    <x v="5918"/>
    <n v="6775227"/>
    <s v="NON-PROFESSIONAL USER"/>
    <s v="00677522780706"/>
    <s v="(66) 0947409341"/>
    <s v="831193"/>
    <x v="2"/>
    <m/>
    <m/>
    <n v="0"/>
    <n v="64.486000000000004"/>
    <n v="1"/>
    <n v="0.17667397260273973"/>
    <x v="44"/>
    <n v="64.486000000000004"/>
    <n v="1"/>
  </r>
  <r>
    <x v="5919"/>
    <n v="103000889"/>
    <s v="THAI SPECIAL FOOD SHOP"/>
    <s v="10300088921327"/>
    <s v="(66) 0843647109"/>
    <s v="821820"/>
    <x v="1"/>
    <m/>
    <m/>
    <n v="0"/>
    <n v="64.486000000000004"/>
    <n v="1"/>
    <n v="0.17667397260273973"/>
    <x v="44"/>
    <n v="64.486000000000004"/>
    <n v="1"/>
  </r>
  <r>
    <x v="5920"/>
    <n v="11109487"/>
    <s v="NOODLE FOOD KIOSK"/>
    <s v="1110948700320"/>
    <m/>
    <s v="831193"/>
    <x v="2"/>
    <m/>
    <m/>
    <n v="0"/>
    <n v="64.486000000000004"/>
    <n v="1"/>
    <n v="0.17667397260273973"/>
    <x v="44"/>
    <n v="64.486000000000004"/>
    <n v="1"/>
  </r>
  <r>
    <x v="5921"/>
    <n v="76035297"/>
    <s v="NON-PROFESSIONAL USER"/>
    <s v="07603529740706"/>
    <s v="(66) 0961788413"/>
    <s v="821820"/>
    <x v="1"/>
    <m/>
    <m/>
    <n v="0"/>
    <n v="64.486000000000004"/>
    <n v="1"/>
    <n v="0.17667397260273973"/>
    <x v="44"/>
    <n v="64.486000000000004"/>
    <n v="1"/>
  </r>
  <r>
    <x v="5922"/>
    <n v="50534458"/>
    <s v="COFFEE/DRINKS/SNACK/BAKERY SHOP"/>
    <s v="05053445810322"/>
    <s v="(66) 0835779736"/>
    <s v="896160"/>
    <x v="4"/>
    <m/>
    <m/>
    <n v="0"/>
    <n v="64.486000000000004"/>
    <n v="1"/>
    <n v="0.17667397260273973"/>
    <x v="44"/>
    <n v="64.486000000000004"/>
    <n v="1"/>
  </r>
  <r>
    <x v="5923"/>
    <n v="10001151"/>
    <s v="PET SHOP (FOOD/DRUGS/ACCESSORY)"/>
    <s v="1000115180105"/>
    <s v="(66) 0973193971"/>
    <s v="831193"/>
    <x v="2"/>
    <m/>
    <m/>
    <n v="0"/>
    <n v="64.486000000000004"/>
    <n v="1"/>
    <n v="0.17667397260273973"/>
    <x v="44"/>
    <n v="64.486000000000004"/>
    <n v="1"/>
  </r>
  <r>
    <x v="5924"/>
    <n v="6161985"/>
    <s v="SMALL RETAIL SHOP/STALL"/>
    <s v="0616198540101"/>
    <s v="(66) 0869119187"/>
    <s v="831193"/>
    <x v="2"/>
    <m/>
    <m/>
    <n v="0"/>
    <n v="64.486000000000004"/>
    <n v="1"/>
    <n v="0.17667397260273973"/>
    <x v="44"/>
    <n v="64.486000000000004"/>
    <n v="1"/>
  </r>
  <r>
    <x v="5925"/>
    <n v="6123224"/>
    <s v="VARIETY FOOD SHOP"/>
    <s v="0612322472318"/>
    <s v="(66) 0869180799"/>
    <s v="821820"/>
    <x v="1"/>
    <m/>
    <m/>
    <n v="0"/>
    <n v="64.486000000000004"/>
    <n v="1"/>
    <n v="0.17667397260273973"/>
    <x v="44"/>
    <n v="64.486000000000004"/>
    <n v="1"/>
  </r>
  <r>
    <x v="5926"/>
    <n v="6809093"/>
    <s v="Self-Regist: End-User"/>
    <s v="00680909380797"/>
    <s v="(66) 0996819843"/>
    <s v="831193"/>
    <x v="2"/>
    <m/>
    <m/>
    <n v="0"/>
    <n v="64.486000000000004"/>
    <n v="1"/>
    <n v="0.17667397260273973"/>
    <x v="44"/>
    <n v="64.486000000000004"/>
    <n v="1"/>
  </r>
  <r>
    <x v="5927"/>
    <n v="6793437"/>
    <s v="THAI FOOD"/>
    <s v="00679343720306"/>
    <s v="(66) 0801299225"/>
    <s v="831193"/>
    <x v="2"/>
    <m/>
    <m/>
    <n v="0"/>
    <n v="64.486000000000004"/>
    <n v="1"/>
    <n v="0.17667397260273973"/>
    <x v="44"/>
    <n v="64.486000000000004"/>
    <n v="1"/>
  </r>
  <r>
    <x v="5928"/>
    <n v="6741999"/>
    <s v="VARIETY FOOD SHOP"/>
    <s v="00674199911318"/>
    <s v="(66) 0985044899"/>
    <s v="821820"/>
    <x v="1"/>
    <m/>
    <m/>
    <n v="0"/>
    <n v="64.486000000000004"/>
    <n v="1"/>
    <n v="0.17667397260273973"/>
    <x v="44"/>
    <n v="64.486000000000004"/>
    <n v="1"/>
  </r>
  <r>
    <x v="5929"/>
    <n v="6732901"/>
    <s v="CATERING BUSINESS"/>
    <s v="00673290140323"/>
    <s v="(66) 0882524899"/>
    <s v="831193"/>
    <x v="2"/>
    <m/>
    <m/>
    <n v="0"/>
    <n v="64.486000000000004"/>
    <n v="1"/>
    <n v="0.17667397260273973"/>
    <x v="44"/>
    <n v="64.486000000000004"/>
    <n v="1"/>
  </r>
  <r>
    <x v="5930"/>
    <n v="41653769"/>
    <s v="Self-Regist: End-User"/>
    <s v="04165376950797"/>
    <s v="(66) 0991413330"/>
    <s v="821820"/>
    <x v="1"/>
    <m/>
    <m/>
    <n v="0"/>
    <n v="64.486000000000004"/>
    <n v="1"/>
    <n v="0.17667397260273973"/>
    <x v="44"/>
    <n v="64.486000000000004"/>
    <n v="1"/>
  </r>
  <r>
    <x v="5930"/>
    <n v="41653769"/>
    <s v="Self-Regist: End-User"/>
    <s v="04165376950797"/>
    <s v="(66) 0991413330"/>
    <s v="831193"/>
    <x v="2"/>
    <m/>
    <m/>
    <n v="0"/>
    <n v="64.486000000000004"/>
    <n v="1"/>
    <n v="0.17667397260273973"/>
    <x v="44"/>
    <n v="64.486000000000004"/>
    <n v="1"/>
  </r>
  <r>
    <x v="5931"/>
    <n v="81023007"/>
    <s v="OTHER FOOD KIOSK"/>
    <s v="08102300700331"/>
    <s v="(66) 0810385066"/>
    <s v="831193"/>
    <x v="2"/>
    <m/>
    <m/>
    <n v="0"/>
    <n v="64.486000000000004"/>
    <n v="1"/>
    <n v="0.17667397260273973"/>
    <x v="44"/>
    <n v="64.486000000000004"/>
    <n v="1"/>
  </r>
  <r>
    <x v="5932"/>
    <n v="86026501"/>
    <s v="Self-Regist: End-User"/>
    <s v="08602650160797"/>
    <s v="(66) 0904991982"/>
    <s v="831193"/>
    <x v="2"/>
    <m/>
    <m/>
    <n v="0"/>
    <n v="64.486000000000004"/>
    <n v="1"/>
    <n v="0.17667397260273973"/>
    <x v="44"/>
    <n v="64.486000000000004"/>
    <n v="1"/>
  </r>
  <r>
    <x v="5933"/>
    <n v="158014059"/>
    <s v="OTHER WESTERN FOOD"/>
    <s v="15801405910315"/>
    <s v="(66) 0954960368"/>
    <s v="831193"/>
    <x v="2"/>
    <m/>
    <m/>
    <n v="0"/>
    <n v="64.486000000000004"/>
    <n v="1"/>
    <n v="0.17667397260273973"/>
    <x v="44"/>
    <n v="64.486000000000004"/>
    <n v="1"/>
  </r>
  <r>
    <x v="5934"/>
    <n v="6729229"/>
    <s v="PHOTO &amp; COPY SHOP"/>
    <s v="00672922930406"/>
    <s v="(66) 0946205250"/>
    <s v="831193"/>
    <x v="2"/>
    <m/>
    <m/>
    <n v="0"/>
    <n v="64.486000000000004"/>
    <n v="1"/>
    <n v="0.17667397260273973"/>
    <x v="44"/>
    <n v="64.486000000000004"/>
    <n v="1"/>
  </r>
  <r>
    <x v="5935"/>
    <n v="50519164"/>
    <s v="Self-Regist: End-User"/>
    <s v="05051916450797"/>
    <s v="(66) 0903322106"/>
    <s v="821820"/>
    <x v="1"/>
    <m/>
    <m/>
    <n v="0"/>
    <n v="64.486000000000004"/>
    <n v="1"/>
    <n v="0.17667397260273973"/>
    <x v="44"/>
    <n v="64.486000000000004"/>
    <n v="1"/>
  </r>
  <r>
    <x v="5936"/>
    <n v="6813016"/>
    <s v="Self-Regist: End-User"/>
    <s v="00681301600797"/>
    <s v="(66) 0632343884"/>
    <s v="821820"/>
    <x v="1"/>
    <m/>
    <m/>
    <n v="0"/>
    <n v="64.486000000000004"/>
    <n v="1"/>
    <n v="0.17667397260273973"/>
    <x v="44"/>
    <n v="64.486000000000004"/>
    <n v="1"/>
  </r>
  <r>
    <x v="5937"/>
    <n v="6772583"/>
    <s v="BUTCHERY SHOP/STALL"/>
    <s v="00677258360103"/>
    <s v="(66) 0898505946"/>
    <s v="821820"/>
    <x v="1"/>
    <m/>
    <m/>
    <n v="0"/>
    <n v="64.486000000000004"/>
    <n v="1"/>
    <n v="0.17667397260273973"/>
    <x v="44"/>
    <n v="64.486000000000004"/>
    <n v="1"/>
  </r>
  <r>
    <x v="5938"/>
    <n v="6799549"/>
    <s v="Self-Regist: End-User"/>
    <s v="00679954990797"/>
    <s v="(66) 0653686654"/>
    <s v="821820"/>
    <x v="1"/>
    <m/>
    <m/>
    <n v="0"/>
    <n v="64.486000000000004"/>
    <n v="1"/>
    <n v="0.17667397260273973"/>
    <x v="44"/>
    <n v="64.486000000000004"/>
    <n v="1"/>
  </r>
  <r>
    <x v="5939"/>
    <n v="6749742"/>
    <s v="FACTORY/FARM"/>
    <s v="00674974270508"/>
    <s v="(66) 0896342242"/>
    <s v="831193"/>
    <x v="2"/>
    <m/>
    <m/>
    <n v="0"/>
    <n v="64.486000000000004"/>
    <n v="1"/>
    <n v="0.17667397260273973"/>
    <x v="44"/>
    <n v="64.486000000000004"/>
    <n v="1"/>
  </r>
  <r>
    <x v="5940"/>
    <n v="34563675"/>
    <s v="NON-PROFESSIONAL USER"/>
    <s v="03456367580706"/>
    <s v="(66) 0882612753"/>
    <s v="831193"/>
    <x v="2"/>
    <m/>
    <m/>
    <n v="0"/>
    <n v="64.486000000000004"/>
    <n v="1"/>
    <n v="0.17667397260273973"/>
    <x v="44"/>
    <n v="64.486000000000004"/>
    <n v="1"/>
  </r>
  <r>
    <x v="5941"/>
    <n v="6791928"/>
    <s v="NON-PROFESSIONAL USER"/>
    <s v="00679192830706"/>
    <s v="(66) 0968747096"/>
    <s v="831193"/>
    <x v="2"/>
    <m/>
    <m/>
    <n v="0"/>
    <n v="64.486000000000004"/>
    <n v="1"/>
    <n v="0.17667397260273973"/>
    <x v="44"/>
    <n v="64.486000000000004"/>
    <n v="1"/>
  </r>
  <r>
    <x v="5942"/>
    <n v="34566895"/>
    <s v="Self-Regist: End-User"/>
    <s v="03456689500797"/>
    <s v="(66) 0931752244"/>
    <s v="821820"/>
    <x v="1"/>
    <m/>
    <m/>
    <n v="0"/>
    <n v="64.486000000000004"/>
    <n v="1"/>
    <n v="0.17667397260273973"/>
    <x v="44"/>
    <n v="64.486000000000004"/>
    <n v="1"/>
  </r>
  <r>
    <x v="5943"/>
    <n v="23040521"/>
    <s v="OTHER COMMERCIAL SERVICE"/>
    <s v="2304052120430"/>
    <s v="(66) 0866562578"/>
    <s v="821820"/>
    <x v="1"/>
    <m/>
    <m/>
    <n v="0"/>
    <n v="64.486000000000004"/>
    <n v="1"/>
    <n v="0.17667397260273973"/>
    <x v="44"/>
    <n v="64.486000000000004"/>
    <n v="1"/>
  </r>
  <r>
    <x v="3519"/>
    <n v="6733050"/>
    <s v="PORK PAN/BARBECUE/SUKI"/>
    <s v="00673305040317"/>
    <s v="(66) 0633603861"/>
    <s v="821820"/>
    <x v="1"/>
    <m/>
    <m/>
    <n v="0"/>
    <n v="64.486000000000004"/>
    <n v="1"/>
    <n v="0.17667397260273973"/>
    <x v="44"/>
    <n v="64.486000000000004"/>
    <n v="1"/>
  </r>
  <r>
    <x v="5944"/>
    <n v="6794165"/>
    <s v="Self-Regist: End-User"/>
    <s v="00679416511797"/>
    <s v="(66) 0948810679"/>
    <s v="821820"/>
    <x v="1"/>
    <m/>
    <m/>
    <n v="0"/>
    <n v="64.486000000000004"/>
    <n v="1"/>
    <n v="0.17667397260273973"/>
    <x v="44"/>
    <n v="64.486000000000004"/>
    <n v="1"/>
  </r>
  <r>
    <x v="5945"/>
    <n v="50544626"/>
    <s v="Self-Regist: End-User"/>
    <s v="05054462600797"/>
    <s v="(66) 0624074545"/>
    <s v="831193"/>
    <x v="2"/>
    <m/>
    <m/>
    <n v="0"/>
    <n v="64.486000000000004"/>
    <n v="1"/>
    <n v="0.17667397260273973"/>
    <x v="44"/>
    <n v="64.486000000000004"/>
    <n v="1"/>
  </r>
  <r>
    <x v="5946"/>
    <n v="6773764"/>
    <s v="MAKRO STAFF"/>
    <s v="00677376460701"/>
    <s v="(66) 0618415678"/>
    <s v="831193"/>
    <x v="2"/>
    <m/>
    <m/>
    <n v="0"/>
    <n v="64.486000000000004"/>
    <n v="1"/>
    <n v="0.17667397260273973"/>
    <x v="44"/>
    <n v="64.486000000000004"/>
    <n v="1"/>
  </r>
  <r>
    <x v="5947"/>
    <n v="41038924"/>
    <s v="NON-PROFESSIONAL USER"/>
    <s v="4103892400706"/>
    <s v="(66) 0894358809"/>
    <s v="821820"/>
    <x v="1"/>
    <m/>
    <m/>
    <n v="0"/>
    <n v="64.486000000000004"/>
    <n v="1"/>
    <n v="0.17667397260273973"/>
    <x v="44"/>
    <n v="64.486000000000004"/>
    <n v="1"/>
  </r>
  <r>
    <x v="5948"/>
    <n v="41614115"/>
    <s v="NON-PROFESSIONAL USER"/>
    <s v="04161411590706"/>
    <s v="(66) 0869181543"/>
    <s v="821820"/>
    <x v="1"/>
    <m/>
    <m/>
    <n v="0"/>
    <n v="64.486000000000004"/>
    <n v="1"/>
    <n v="0.17667397260273973"/>
    <x v="44"/>
    <n v="64.486000000000004"/>
    <n v="1"/>
  </r>
  <r>
    <x v="5949"/>
    <n v="41636597"/>
    <s v="NON-PROFESSIONAL USER"/>
    <s v="04163659750706"/>
    <s v="(66) 0612688071"/>
    <s v="821820"/>
    <x v="1"/>
    <m/>
    <m/>
    <n v="0"/>
    <n v="64.486000000000004"/>
    <n v="1"/>
    <n v="0.17667397260273973"/>
    <x v="44"/>
    <n v="64.486000000000004"/>
    <n v="1"/>
  </r>
  <r>
    <x v="5950"/>
    <n v="6734064"/>
    <s v="NON-PROFESSIONAL USER"/>
    <s v="00673406440706"/>
    <s v="(66) 0618066116"/>
    <s v="831193"/>
    <x v="2"/>
    <m/>
    <m/>
    <n v="0"/>
    <n v="64.486000000000004"/>
    <n v="1"/>
    <n v="0.17667397260273973"/>
    <x v="44"/>
    <n v="64.486000000000004"/>
    <n v="1"/>
  </r>
  <r>
    <x v="5951"/>
    <n v="1194303"/>
    <s v="Self-Regist: End-User"/>
    <s v="00119430370797"/>
    <s v="(66) 0947487333"/>
    <s v="821820"/>
    <x v="1"/>
    <m/>
    <m/>
    <n v="0"/>
    <n v="64.486000000000004"/>
    <n v="1"/>
    <n v="0.17667397260273973"/>
    <x v="44"/>
    <n v="64.486000000000004"/>
    <n v="1"/>
  </r>
  <r>
    <x v="5952"/>
    <n v="6735753"/>
    <s v="PUB/BAR/KARAOKE"/>
    <s v="00673575350305"/>
    <s v="(66) 0831527187"/>
    <s v="821820"/>
    <x v="1"/>
    <m/>
    <m/>
    <n v="0"/>
    <n v="64.486000000000004"/>
    <n v="1"/>
    <n v="0.17667397260273973"/>
    <x v="44"/>
    <n v="64.486000000000004"/>
    <n v="1"/>
  </r>
  <r>
    <x v="5953"/>
    <n v="167000511"/>
    <s v="COFFEE/DRINKS/SNACK/BAKERY SHOP"/>
    <s v="16700051121322"/>
    <s v="(66) 0969691675"/>
    <s v="831193"/>
    <x v="2"/>
    <m/>
    <m/>
    <n v="0"/>
    <n v="64.486000000000004"/>
    <n v="1"/>
    <n v="0.17667397260273973"/>
    <x v="44"/>
    <n v="64.486000000000004"/>
    <n v="1"/>
  </r>
  <r>
    <x v="5954"/>
    <n v="6604779"/>
    <s v="NON-PROFESSIONAL USER"/>
    <s v="0660477902706"/>
    <s v="(66) 019603856"/>
    <s v="896160"/>
    <x v="4"/>
    <m/>
    <m/>
    <n v="0"/>
    <n v="64.486000000000004"/>
    <n v="1"/>
    <n v="0.17667397260273973"/>
    <x v="44"/>
    <n v="64.486000000000004"/>
    <n v="1"/>
  </r>
  <r>
    <x v="5955"/>
    <n v="50531973"/>
    <s v="NON-PROFESSIONAL USER"/>
    <s v="05053197310706"/>
    <s v="(66) 0804254419"/>
    <s v="821820"/>
    <x v="1"/>
    <m/>
    <m/>
    <n v="0"/>
    <n v="64.486000000000004"/>
    <n v="1"/>
    <n v="0.17667397260273973"/>
    <x v="44"/>
    <n v="64.486000000000004"/>
    <n v="1"/>
  </r>
  <r>
    <x v="5956"/>
    <n v="41654303"/>
    <s v="Self-Regist: End-User"/>
    <s v="04165430340797"/>
    <s v="(66) 0818855987"/>
    <s v="821820"/>
    <x v="1"/>
    <m/>
    <m/>
    <n v="0"/>
    <n v="64.486000000000004"/>
    <n v="1"/>
    <n v="0.17667397260273973"/>
    <x v="44"/>
    <n v="64.486000000000004"/>
    <n v="1"/>
  </r>
  <r>
    <x v="5957"/>
    <n v="23812325"/>
    <s v="NON-PROFESSIONAL USER"/>
    <s v="02381232530706"/>
    <s v="(66) 0650489327"/>
    <s v="821820"/>
    <x v="1"/>
    <m/>
    <m/>
    <n v="0"/>
    <n v="64.486000000000004"/>
    <n v="1"/>
    <n v="0.17667397260273973"/>
    <x v="44"/>
    <n v="64.486000000000004"/>
    <n v="1"/>
  </r>
  <r>
    <x v="2931"/>
    <n v="6175637"/>
    <s v="NON-PROFESSIONAL USER"/>
    <s v="0617563760706"/>
    <s v="(66) 0851515409"/>
    <s v="896160"/>
    <x v="4"/>
    <m/>
    <m/>
    <n v="0"/>
    <n v="64.486000000000004"/>
    <n v="1"/>
    <n v="0.17667397260273973"/>
    <x v="44"/>
    <n v="64.486000000000004"/>
    <n v="1"/>
  </r>
  <r>
    <x v="5958"/>
    <n v="6780154"/>
    <s v="Self-Regist: End-User"/>
    <s v="00678015450797"/>
    <s v="(66) 0846106376"/>
    <s v="831193"/>
    <x v="2"/>
    <m/>
    <m/>
    <n v="0"/>
    <n v="64.486000000000004"/>
    <n v="1"/>
    <n v="0.17667397260273973"/>
    <x v="44"/>
    <n v="64.486000000000004"/>
    <n v="1"/>
  </r>
  <r>
    <x v="5959"/>
    <n v="41652607"/>
    <s v="Self-Regist: End-User"/>
    <s v="04165260780797"/>
    <s v="(66) 0835783232"/>
    <s v="831193"/>
    <x v="2"/>
    <m/>
    <m/>
    <n v="0"/>
    <n v="64.486000000000004"/>
    <n v="1"/>
    <n v="0.17667397260273973"/>
    <x v="44"/>
    <n v="64.486000000000004"/>
    <n v="1"/>
  </r>
  <r>
    <x v="5960"/>
    <n v="6730364"/>
    <s v="SMALL RETAIL SHOP/STALL"/>
    <s v="00673036460101"/>
    <s v="(66) 0953628485"/>
    <s v="821820"/>
    <x v="1"/>
    <m/>
    <m/>
    <n v="0"/>
    <n v="64.486000000000004"/>
    <n v="1"/>
    <n v="0.17667397260273973"/>
    <x v="44"/>
    <n v="64.486000000000004"/>
    <n v="1"/>
  </r>
  <r>
    <x v="5961"/>
    <n v="6600776"/>
    <s v="BUTCHERY SHOP/STALL"/>
    <s v="0660077691103"/>
    <s v="(66) 0857077522"/>
    <s v="831193"/>
    <x v="2"/>
    <n v="64.486000000000004"/>
    <n v="1"/>
    <n v="0.17667397260273973"/>
    <n v="128.97200000000001"/>
    <n v="2"/>
    <n v="0.35334794520547946"/>
    <x v="43"/>
    <n v="64.486000000000004"/>
    <n v="1"/>
  </r>
  <r>
    <x v="5962"/>
    <n v="6808468"/>
    <s v="Self-Regist: End-User"/>
    <s v="00680846830797"/>
    <s v="(66) 0955181234"/>
    <s v="831193"/>
    <x v="2"/>
    <m/>
    <m/>
    <n v="0"/>
    <n v="64.486000000000004"/>
    <n v="1"/>
    <n v="0.17667397260273973"/>
    <x v="44"/>
    <n v="64.486000000000004"/>
    <n v="1"/>
  </r>
  <r>
    <x v="5963"/>
    <n v="6792348"/>
    <s v="Self-Regist: End-User"/>
    <s v="00679234890797"/>
    <s v="(66) 0812436594"/>
    <s v="831193"/>
    <x v="2"/>
    <m/>
    <m/>
    <n v="0"/>
    <n v="64.486000000000004"/>
    <n v="1"/>
    <n v="0.17667397260273973"/>
    <x v="44"/>
    <n v="64.486000000000004"/>
    <n v="1"/>
  </r>
  <r>
    <x v="5964"/>
    <n v="6073467"/>
    <s v="TRAVEL AGENT"/>
    <s v="0607346771408"/>
    <s v="(66) 0899511475"/>
    <s v="821820"/>
    <x v="1"/>
    <m/>
    <m/>
    <n v="0"/>
    <n v="64.486000000000004"/>
    <n v="1"/>
    <n v="0.17667397260273973"/>
    <x v="44"/>
    <n v="64.486000000000004"/>
    <n v="1"/>
  </r>
  <r>
    <x v="5965"/>
    <n v="81009543"/>
    <s v="NON-PROFESSIONAL USER"/>
    <s v="08100954350706"/>
    <s v="(66) 0800345460"/>
    <s v="831193"/>
    <x v="2"/>
    <m/>
    <m/>
    <n v="0"/>
    <n v="64.486000000000004"/>
    <n v="1"/>
    <n v="0.17667397260273973"/>
    <x v="44"/>
    <n v="64.486000000000004"/>
    <n v="1"/>
  </r>
  <r>
    <x v="5966"/>
    <n v="6740733"/>
    <s v="OTHER ASIAN FOOD"/>
    <s v="00674073391326"/>
    <s v="(66) 0940797302"/>
    <s v="831193"/>
    <x v="2"/>
    <m/>
    <m/>
    <n v="0"/>
    <n v="64.486000000000004"/>
    <n v="1"/>
    <n v="0.17667397260273973"/>
    <x v="44"/>
    <n v="64.486000000000004"/>
    <n v="1"/>
  </r>
  <r>
    <x v="5967"/>
    <n v="6795408"/>
    <s v="Self-Regist: End-User"/>
    <s v="00679540850797"/>
    <s v="(66) 0932813369"/>
    <s v="821820"/>
    <x v="1"/>
    <m/>
    <m/>
    <n v="0"/>
    <n v="64.486000000000004"/>
    <n v="1"/>
    <n v="0.17667397260273973"/>
    <x v="44"/>
    <n v="64.486000000000004"/>
    <n v="1"/>
  </r>
  <r>
    <x v="5541"/>
    <n v="6775285"/>
    <s v="Self-Regist: End-User"/>
    <s v="00677528540797"/>
    <s v="(66) 0613708961"/>
    <s v="821820"/>
    <x v="1"/>
    <n v="64.486000000000004"/>
    <n v="1"/>
    <n v="0.17667397260273973"/>
    <n v="128.9813"/>
    <n v="2"/>
    <n v="0.35337342465753424"/>
    <x v="43"/>
    <n v="64.4953"/>
    <n v="1"/>
  </r>
  <r>
    <x v="5968"/>
    <n v="6776921"/>
    <s v="MAKRO STAFF"/>
    <s v="00677692190701"/>
    <s v="(66) 0957844135"/>
    <s v="821820"/>
    <x v="1"/>
    <m/>
    <m/>
    <n v="0"/>
    <n v="64.4953"/>
    <n v="1"/>
    <n v="0.17669945205479451"/>
    <x v="44"/>
    <n v="64.4953"/>
    <n v="1"/>
  </r>
  <r>
    <x v="5969"/>
    <n v="50541691"/>
    <s v="Self-Regist: End-User"/>
    <s v="05054169160797"/>
    <s v="(66) 0982657928"/>
    <s v="821820"/>
    <x v="1"/>
    <m/>
    <m/>
    <n v="0"/>
    <n v="64.4953"/>
    <n v="1"/>
    <n v="0.17669945205479451"/>
    <x v="44"/>
    <n v="64.4953"/>
    <n v="1"/>
  </r>
  <r>
    <x v="5970"/>
    <n v="6779630"/>
    <s v="Self-Regist: End-User"/>
    <s v="00677963020797"/>
    <s v="(66) 0826205556"/>
    <s v="821820"/>
    <x v="1"/>
    <n v="128.03739999999999"/>
    <n v="2"/>
    <n v="0.35078739726027397"/>
    <n v="193.458"/>
    <n v="3"/>
    <n v="0.53002191780821917"/>
    <x v="40"/>
    <n v="65.420600000000007"/>
    <n v="1"/>
  </r>
  <r>
    <x v="5971"/>
    <n v="6143541"/>
    <s v="NOODLE FOOD SHOP"/>
    <s v="0614354101319"/>
    <s v="(66) 0942532478"/>
    <s v="831193"/>
    <x v="2"/>
    <n v="62.616799999999998"/>
    <n v="1"/>
    <n v="0.17155287671232877"/>
    <n v="128.97200000000001"/>
    <n v="2"/>
    <n v="0.35334794520547946"/>
    <x v="43"/>
    <n v="66.355200000000011"/>
    <n v="1"/>
  </r>
  <r>
    <x v="1214"/>
    <n v="6740313"/>
    <s v="SMALL RETAIL SHOP/STALL"/>
    <s v="00674031310101"/>
    <s v="(66) 0884186331"/>
    <s v="831193"/>
    <x v="2"/>
    <n v="121.4954"/>
    <n v="2"/>
    <n v="0.33286410958904111"/>
    <n v="189.71969999999999"/>
    <n v="3"/>
    <n v="0.51978000000000002"/>
    <x v="40"/>
    <n v="68.224299999999985"/>
    <n v="1"/>
  </r>
  <r>
    <x v="5972"/>
    <n v="6756850"/>
    <s v="NON-PROFESSIONAL USER"/>
    <s v="00675685011706"/>
    <s v="(66) 0612953742"/>
    <s v="831193"/>
    <x v="2"/>
    <n v="125.2337"/>
    <n v="2"/>
    <n v="0.34310602739726026"/>
    <n v="193.458"/>
    <n v="3"/>
    <n v="0.53002191780821917"/>
    <x v="40"/>
    <n v="68.224299999999999"/>
    <n v="1"/>
  </r>
  <r>
    <x v="5973"/>
    <n v="6801249"/>
    <s v="Self-Regist: End-User"/>
    <s v="00680124910797"/>
    <s v="(66) 0953626411"/>
    <s v="831193"/>
    <x v="2"/>
    <n v="60.747700000000002"/>
    <n v="1"/>
    <n v="0.16643205479452056"/>
    <n v="128.97200000000001"/>
    <n v="2"/>
    <n v="0.35334794520547946"/>
    <x v="43"/>
    <n v="68.224299999999999"/>
    <n v="1"/>
  </r>
  <r>
    <x v="3609"/>
    <n v="50528430"/>
    <s v="Self-Regist: End-User"/>
    <s v="05052843080797"/>
    <s v="(66) 0992986999"/>
    <s v="831193"/>
    <x v="2"/>
    <n v="125.2337"/>
    <n v="2"/>
    <n v="0.34310602739726026"/>
    <n v="193.458"/>
    <n v="3"/>
    <n v="0.53002191780821917"/>
    <x v="40"/>
    <n v="68.224299999999999"/>
    <n v="1"/>
  </r>
  <r>
    <x v="2401"/>
    <n v="6788623"/>
    <s v="Self-Regist: End-User"/>
    <s v="00678862380797"/>
    <s v="(66) 0610906544"/>
    <s v="831193"/>
    <x v="2"/>
    <n v="60.7196"/>
    <n v="1"/>
    <n v="0.16635506849315068"/>
    <n v="128.97200000000001"/>
    <n v="2"/>
    <n v="0.35334794520547946"/>
    <x v="43"/>
    <n v="68.252400000000009"/>
    <n v="1"/>
  </r>
  <r>
    <x v="5974"/>
    <n v="41640718"/>
    <s v="KOREAN FOOD"/>
    <s v="04164071810311"/>
    <s v="(66) 0644613794"/>
    <s v="821820"/>
    <x v="1"/>
    <m/>
    <m/>
    <n v="0"/>
    <n v="69.158900000000003"/>
    <n v="1"/>
    <n v="0.1894764383561644"/>
    <x v="44"/>
    <n v="69.158900000000003"/>
    <n v="1"/>
  </r>
  <r>
    <x v="5975"/>
    <n v="41005645"/>
    <s v="SUPERMARKET"/>
    <s v="4100564560107"/>
    <s v="(66) 0866565995"/>
    <s v="821820"/>
    <x v="1"/>
    <m/>
    <m/>
    <n v="0"/>
    <n v="69.158900000000003"/>
    <n v="1"/>
    <n v="0.1894764383561644"/>
    <x v="44"/>
    <n v="69.158900000000003"/>
    <n v="1"/>
  </r>
  <r>
    <x v="4431"/>
    <n v="50528291"/>
    <s v="OTHER COMMERCIAL SERVICE"/>
    <s v="05052829130430"/>
    <s v="(66) 0973404737"/>
    <s v="821820"/>
    <x v="1"/>
    <m/>
    <m/>
    <n v="0"/>
    <n v="69.158900000000003"/>
    <n v="1"/>
    <n v="0.1894764383561644"/>
    <x v="44"/>
    <n v="69.158900000000003"/>
    <n v="1"/>
  </r>
  <r>
    <x v="4317"/>
    <n v="18809872"/>
    <s v="INTERNET-CHANNEL END-USER"/>
    <s v="01880987211710"/>
    <s v="(66) 0818279798"/>
    <s v="821820"/>
    <x v="1"/>
    <n v="64.486000000000004"/>
    <n v="1"/>
    <n v="0.17667397260273973"/>
    <n v="134.5795"/>
    <n v="2"/>
    <n v="0.3687109589041096"/>
    <x v="43"/>
    <n v="70.093499999999992"/>
    <n v="1"/>
  </r>
  <r>
    <x v="746"/>
    <n v="4262522"/>
    <s v="COFFEE/DRINKS/SNACK/BAKERY SHOP"/>
    <s v="0426252220322"/>
    <s v="(66) 0812608511"/>
    <s v="821820"/>
    <x v="1"/>
    <m/>
    <m/>
    <n v="0"/>
    <n v="70.093500000000006"/>
    <n v="1"/>
    <n v="0.19203698630136987"/>
    <x v="44"/>
    <n v="70.093500000000006"/>
    <n v="1"/>
  </r>
  <r>
    <x v="5976"/>
    <n v="6768534"/>
    <s v="COFFEE/DRINKS/SNACK/BAKERY SHOP"/>
    <s v="00676853470322"/>
    <s v="(66) 0646279396"/>
    <s v="821820"/>
    <x v="1"/>
    <m/>
    <m/>
    <n v="0"/>
    <n v="70.093500000000006"/>
    <n v="1"/>
    <n v="0.19203698630136987"/>
    <x v="44"/>
    <n v="70.093500000000006"/>
    <n v="1"/>
  </r>
  <r>
    <x v="5977"/>
    <n v="6807991"/>
    <s v="Self-Regist: End-User"/>
    <s v="00680799120797"/>
    <s v="(66) 0950942827"/>
    <s v="821820"/>
    <x v="1"/>
    <m/>
    <m/>
    <n v="0"/>
    <n v="70.093500000000006"/>
    <n v="1"/>
    <n v="0.19203698630136987"/>
    <x v="44"/>
    <n v="70.093500000000006"/>
    <n v="1"/>
  </r>
  <r>
    <x v="5978"/>
    <n v="6808126"/>
    <s v="Self-Regist: End-User"/>
    <s v="00680812611797"/>
    <s v="(66) 0822183440"/>
    <s v="821820"/>
    <x v="1"/>
    <m/>
    <m/>
    <n v="0"/>
    <n v="70.093500000000006"/>
    <n v="1"/>
    <n v="0.19203698630136987"/>
    <x v="44"/>
    <n v="70.093500000000006"/>
    <n v="1"/>
  </r>
  <r>
    <x v="5979"/>
    <n v="81020772"/>
    <s v="Self-Regist: Coffee/Café/Bakery Shop"/>
    <s v="08102077230399"/>
    <s v="(66) 0894339012"/>
    <s v="821820"/>
    <x v="1"/>
    <m/>
    <m/>
    <n v="0"/>
    <n v="70.093500000000006"/>
    <n v="1"/>
    <n v="0.19203698630136987"/>
    <x v="44"/>
    <n v="70.093500000000006"/>
    <n v="1"/>
  </r>
  <r>
    <x v="5980"/>
    <n v="6783793"/>
    <s v="Self-Regist: End-User"/>
    <s v="00678379300797"/>
    <s v="(66) 0985939451"/>
    <s v="821820"/>
    <x v="1"/>
    <m/>
    <m/>
    <n v="0"/>
    <n v="70.093500000000006"/>
    <n v="1"/>
    <n v="0.19203698630136987"/>
    <x v="44"/>
    <n v="70.093500000000006"/>
    <n v="1"/>
  </r>
  <r>
    <x v="1419"/>
    <n v="6796493"/>
    <s v="Self-Regist: End-User"/>
    <s v="00679649311797"/>
    <s v="(66) 0944545400"/>
    <s v="821820"/>
    <x v="1"/>
    <m/>
    <m/>
    <n v="0"/>
    <n v="70.093500000000006"/>
    <n v="1"/>
    <n v="0.19203698630136987"/>
    <x v="44"/>
    <n v="70.093500000000006"/>
    <n v="1"/>
  </r>
  <r>
    <x v="355"/>
    <n v="6784001"/>
    <s v="DAYPASS - END-USER"/>
    <s v="00678400160707"/>
    <s v="N/A"/>
    <s v="821820"/>
    <x v="1"/>
    <m/>
    <m/>
    <n v="0"/>
    <n v="70.093500000000006"/>
    <n v="1"/>
    <n v="0.19203698630136987"/>
    <x v="44"/>
    <n v="70.093500000000006"/>
    <n v="1"/>
  </r>
  <r>
    <x v="5981"/>
    <n v="6806116"/>
    <s v="Self-Regist: End-User"/>
    <s v="00680611650797"/>
    <s v="(66) 0960583336"/>
    <s v="821820"/>
    <x v="1"/>
    <m/>
    <m/>
    <n v="0"/>
    <n v="70.093500000000006"/>
    <n v="1"/>
    <n v="0.19203698630136987"/>
    <x v="44"/>
    <n v="70.093500000000006"/>
    <n v="1"/>
  </r>
  <r>
    <x v="5982"/>
    <n v="6779923"/>
    <s v="Self-Regist: End-User"/>
    <s v="00677992300797"/>
    <s v="(66) 0945052854"/>
    <s v="821820"/>
    <x v="1"/>
    <m/>
    <m/>
    <n v="0"/>
    <n v="70.093500000000006"/>
    <n v="1"/>
    <n v="0.19203698630136987"/>
    <x v="44"/>
    <n v="70.093500000000006"/>
    <n v="1"/>
  </r>
  <r>
    <x v="5380"/>
    <n v="6755591"/>
    <s v="Self-Regist: End-User"/>
    <s v="00675559180797"/>
    <s v="(66) 0875682407"/>
    <s v="821820"/>
    <x v="1"/>
    <m/>
    <m/>
    <n v="0"/>
    <n v="70.093500000000006"/>
    <n v="1"/>
    <n v="0.19203698630136987"/>
    <x v="44"/>
    <n v="70.093500000000006"/>
    <n v="1"/>
  </r>
  <r>
    <x v="5983"/>
    <n v="6796933"/>
    <s v="Self-Regist: End-User"/>
    <s v="00679693300797"/>
    <s v="(66) 0840604409"/>
    <s v="821820"/>
    <x v="1"/>
    <m/>
    <m/>
    <n v="0"/>
    <n v="70.093500000000006"/>
    <n v="1"/>
    <n v="0.19203698630136987"/>
    <x v="44"/>
    <n v="70.093500000000006"/>
    <n v="1"/>
  </r>
  <r>
    <x v="5984"/>
    <n v="6806910"/>
    <s v="Self-Regist: End-User"/>
    <s v="00680691050797"/>
    <s v="(66) 0619193886"/>
    <s v="821820"/>
    <x v="1"/>
    <m/>
    <m/>
    <n v="0"/>
    <n v="70.093500000000006"/>
    <n v="1"/>
    <n v="0.19203698630136987"/>
    <x v="44"/>
    <n v="70.093500000000006"/>
    <n v="1"/>
  </r>
  <r>
    <x v="5985"/>
    <n v="6781499"/>
    <s v="Self-Regist: End-User"/>
    <s v="00678149920797"/>
    <s v="(66) 0618854341"/>
    <s v="821820"/>
    <x v="1"/>
    <m/>
    <m/>
    <n v="0"/>
    <n v="70.093500000000006"/>
    <n v="1"/>
    <n v="0.19203698630136987"/>
    <x v="44"/>
    <n v="70.093500000000006"/>
    <n v="1"/>
  </r>
  <r>
    <x v="5986"/>
    <n v="3763214"/>
    <s v="NON-PROFESSIONAL USER"/>
    <s v="00376321440706"/>
    <s v="(66) 0818598479"/>
    <s v="821820"/>
    <x v="1"/>
    <m/>
    <m/>
    <n v="0"/>
    <n v="70.093500000000006"/>
    <n v="1"/>
    <n v="0.19203698630136987"/>
    <x v="44"/>
    <n v="70.093500000000006"/>
    <n v="1"/>
  </r>
  <r>
    <x v="5987"/>
    <n v="6740252"/>
    <s v="OTHER FOOD KIOSK"/>
    <s v="00674025290331"/>
    <s v="(66) 0884146147"/>
    <s v="821820"/>
    <x v="1"/>
    <m/>
    <m/>
    <n v="0"/>
    <n v="70.093500000000006"/>
    <n v="1"/>
    <n v="0.19203698630136987"/>
    <x v="44"/>
    <n v="70.093500000000006"/>
    <n v="1"/>
  </r>
  <r>
    <x v="5988"/>
    <n v="70044040"/>
    <s v="SMALL RETAIL SHOP/STALL"/>
    <s v="07004404070797"/>
    <s v="(66) 0821788614"/>
    <s v="821820"/>
    <x v="1"/>
    <m/>
    <m/>
    <n v="0"/>
    <n v="70.093500000000006"/>
    <n v="1"/>
    <n v="0.19203698630136987"/>
    <x v="44"/>
    <n v="70.093500000000006"/>
    <n v="1"/>
  </r>
  <r>
    <x v="5989"/>
    <n v="1207299"/>
    <s v="Self-Regist: End-User"/>
    <s v="00120729980797"/>
    <s v="(66) 0614271525"/>
    <s v="821820"/>
    <x v="1"/>
    <m/>
    <m/>
    <n v="0"/>
    <n v="70.093500000000006"/>
    <n v="1"/>
    <n v="0.19203698630136987"/>
    <x v="44"/>
    <n v="70.093500000000006"/>
    <n v="1"/>
  </r>
  <r>
    <x v="5990"/>
    <n v="50535916"/>
    <s v="Self-Regist: End-User"/>
    <s v="05053591611797"/>
    <s v="(66) 0650311122"/>
    <s v="821820"/>
    <x v="1"/>
    <m/>
    <m/>
    <n v="0"/>
    <n v="70.093500000000006"/>
    <n v="1"/>
    <n v="0.19203698630136987"/>
    <x v="44"/>
    <n v="70.093500000000006"/>
    <n v="1"/>
  </r>
  <r>
    <x v="5991"/>
    <n v="41599722"/>
    <s v="OTHER WESTERN FOOD"/>
    <s v="04159972220315"/>
    <s v="(66) 0618046029"/>
    <s v="821820"/>
    <x v="1"/>
    <m/>
    <m/>
    <n v="0"/>
    <n v="70.093500000000006"/>
    <n v="1"/>
    <n v="0.19203698630136987"/>
    <x v="44"/>
    <n v="70.093500000000006"/>
    <n v="1"/>
  </r>
  <r>
    <x v="5992"/>
    <n v="6800348"/>
    <s v="Self-Regist: End-User"/>
    <s v="00680034880797"/>
    <s v="(66) 0934249941"/>
    <s v="821820"/>
    <x v="1"/>
    <m/>
    <m/>
    <n v="0"/>
    <n v="70.093500000000006"/>
    <n v="1"/>
    <n v="0.19203698630136987"/>
    <x v="44"/>
    <n v="70.093500000000006"/>
    <n v="1"/>
  </r>
  <r>
    <x v="5993"/>
    <n v="6783704"/>
    <s v="COFFEE/DRINKS/SNACK/BAKERY SHOP"/>
    <s v="00678370400322"/>
    <s v="(66) 0989558249"/>
    <s v="821820"/>
    <x v="1"/>
    <m/>
    <m/>
    <n v="0"/>
    <n v="70.093500000000006"/>
    <n v="1"/>
    <n v="0.19203698630136987"/>
    <x v="44"/>
    <n v="70.093500000000006"/>
    <n v="1"/>
  </r>
  <r>
    <x v="5994"/>
    <n v="34566379"/>
    <s v="SMALL RETAIL SHOP/STALL"/>
    <s v="03456637910101"/>
    <s v="(66) 0804963989"/>
    <s v="821820"/>
    <x v="1"/>
    <m/>
    <m/>
    <n v="0"/>
    <n v="70.093500000000006"/>
    <n v="1"/>
    <n v="0.19203698630136987"/>
    <x v="44"/>
    <n v="70.093500000000006"/>
    <n v="1"/>
  </r>
  <r>
    <x v="5995"/>
    <n v="6756779"/>
    <s v="COFFEE/DRINKS/SNACK/BAKERY SHOP"/>
    <s v="00675677970322"/>
    <s v="(66) 0929414249"/>
    <s v="821820"/>
    <x v="1"/>
    <m/>
    <m/>
    <n v="0"/>
    <n v="70.093500000000006"/>
    <n v="1"/>
    <n v="0.19203698630136987"/>
    <x v="44"/>
    <n v="70.093500000000006"/>
    <n v="1"/>
  </r>
  <r>
    <x v="5996"/>
    <n v="87042316"/>
    <s v="NOODLE FOOD SHOP"/>
    <s v="08704231650319"/>
    <s v="(66) 0922998936"/>
    <s v="821820"/>
    <x v="1"/>
    <m/>
    <m/>
    <n v="0"/>
    <n v="70.093500000000006"/>
    <n v="1"/>
    <n v="0.19203698630136987"/>
    <x v="44"/>
    <n v="70.093500000000006"/>
    <n v="1"/>
  </r>
  <r>
    <x v="5997"/>
    <n v="41640359"/>
    <s v="JAPANESE FOOD"/>
    <s v="04164035900310"/>
    <s v="(66) 0953458966"/>
    <s v="821820"/>
    <x v="1"/>
    <m/>
    <m/>
    <n v="0"/>
    <n v="70.093500000000006"/>
    <n v="1"/>
    <n v="0.19203698630136987"/>
    <x v="44"/>
    <n v="70.093500000000006"/>
    <n v="1"/>
  </r>
  <r>
    <x v="5998"/>
    <n v="6783732"/>
    <s v="Self-Regist: End-User"/>
    <s v="00678373260797"/>
    <s v="(66) 0905201213"/>
    <s v="821820"/>
    <x v="1"/>
    <m/>
    <m/>
    <n v="0"/>
    <n v="70.093500000000006"/>
    <n v="1"/>
    <n v="0.19203698630136987"/>
    <x v="44"/>
    <n v="70.093500000000006"/>
    <n v="1"/>
  </r>
  <r>
    <x v="5999"/>
    <n v="41004552"/>
    <s v="NOODLE FOOD KIOSK"/>
    <s v="4100455280320"/>
    <s v="(66) n/a"/>
    <s v="821820"/>
    <x v="1"/>
    <m/>
    <m/>
    <n v="0"/>
    <n v="70.093500000000006"/>
    <n v="1"/>
    <n v="0.19203698630136987"/>
    <x v="44"/>
    <n v="70.093500000000006"/>
    <n v="1"/>
  </r>
  <r>
    <x v="6000"/>
    <n v="41028102"/>
    <s v="NON-PROFESSIONAL USER"/>
    <s v="4102810230706"/>
    <s v="(66) 0819804152"/>
    <s v="821820"/>
    <x v="1"/>
    <m/>
    <m/>
    <n v="0"/>
    <n v="70.093500000000006"/>
    <n v="1"/>
    <n v="0.19203698630136987"/>
    <x v="44"/>
    <n v="70.093500000000006"/>
    <n v="1"/>
  </r>
  <r>
    <x v="6001"/>
    <n v="146022828"/>
    <s v="THAI SPECIAL FOOD SHOP"/>
    <s v="14602282870327"/>
    <s v="(66) 0821729891"/>
    <s v="821820"/>
    <x v="1"/>
    <m/>
    <m/>
    <n v="0"/>
    <n v="70.093500000000006"/>
    <n v="1"/>
    <n v="0.19203698630136987"/>
    <x v="44"/>
    <n v="70.093500000000006"/>
    <n v="1"/>
  </r>
  <r>
    <x v="6002"/>
    <n v="34569492"/>
    <s v="Self-Regist: End-User"/>
    <s v="03456949200797"/>
    <s v="(66) 0820356032"/>
    <s v="821820"/>
    <x v="1"/>
    <m/>
    <m/>
    <n v="0"/>
    <n v="70.093500000000006"/>
    <n v="1"/>
    <n v="0.19203698630136987"/>
    <x v="44"/>
    <n v="70.093500000000006"/>
    <n v="1"/>
  </r>
  <r>
    <x v="6003"/>
    <n v="6813268"/>
    <s v="Self-Regist: End-User"/>
    <s v="00681326830797"/>
    <s v="(66) 0943642894"/>
    <s v="821820"/>
    <x v="1"/>
    <m/>
    <m/>
    <n v="0"/>
    <n v="70.093500000000006"/>
    <n v="1"/>
    <n v="0.19203698630136987"/>
    <x v="44"/>
    <n v="70.093500000000006"/>
    <n v="1"/>
  </r>
  <r>
    <x v="5481"/>
    <n v="41628039"/>
    <s v="NON-PROFESSIONAL USER"/>
    <s v="04162803900706"/>
    <s v="(66) 0813027733"/>
    <s v="821820"/>
    <x v="1"/>
    <m/>
    <m/>
    <n v="0"/>
    <n v="70.093500000000006"/>
    <n v="1"/>
    <n v="0.19203698630136987"/>
    <x v="44"/>
    <n v="70.093500000000006"/>
    <n v="1"/>
  </r>
  <r>
    <x v="6004"/>
    <n v="6718862"/>
    <s v="NON-PROFESSIONAL USER"/>
    <s v="0671886240706"/>
    <s v="(66) 0984289497"/>
    <s v="821820"/>
    <x v="1"/>
    <m/>
    <m/>
    <n v="0"/>
    <n v="70.093500000000006"/>
    <n v="1"/>
    <n v="0.19203698630136987"/>
    <x v="44"/>
    <n v="70.093500000000006"/>
    <n v="1"/>
  </r>
  <r>
    <x v="846"/>
    <n v="6000842"/>
    <s v="OTHER COMMERCIAL SERVICE"/>
    <s v="0600084211430"/>
    <s v="(66) 0"/>
    <s v="821820"/>
    <x v="1"/>
    <m/>
    <m/>
    <n v="0"/>
    <n v="70.093500000000006"/>
    <n v="1"/>
    <n v="0.19203698630136987"/>
    <x v="44"/>
    <n v="70.093500000000006"/>
    <n v="1"/>
  </r>
  <r>
    <x v="6005"/>
    <n v="6765953"/>
    <s v="NON-PROFESSIONAL USER"/>
    <s v="00676595330706"/>
    <s v="(66) 0612681379"/>
    <s v="821820"/>
    <x v="1"/>
    <m/>
    <m/>
    <n v="0"/>
    <n v="70.093500000000006"/>
    <n v="1"/>
    <n v="0.19203698630136987"/>
    <x v="44"/>
    <n v="70.093500000000006"/>
    <n v="1"/>
  </r>
  <r>
    <x v="6006"/>
    <n v="6728253"/>
    <s v="LAUNDRY SHOP"/>
    <s v="00672825320405"/>
    <s v="(66) 0878476044"/>
    <s v="821820"/>
    <x v="1"/>
    <m/>
    <m/>
    <n v="0"/>
    <n v="70.093500000000006"/>
    <n v="1"/>
    <n v="0.19203698630136987"/>
    <x v="44"/>
    <n v="70.093500000000006"/>
    <n v="1"/>
  </r>
  <r>
    <x v="6007"/>
    <n v="73042175"/>
    <s v="MYANMAR - OTHER"/>
    <s v="07304217560742"/>
    <s v="(66) 0947973125"/>
    <s v="821820"/>
    <x v="1"/>
    <m/>
    <m/>
    <n v="0"/>
    <n v="70.093500000000006"/>
    <n v="1"/>
    <n v="0.19203698630136987"/>
    <x v="44"/>
    <n v="70.093500000000006"/>
    <n v="1"/>
  </r>
  <r>
    <x v="6008"/>
    <n v="5901643"/>
    <s v="NON-PROFESSIONAL USER"/>
    <s v="00590164320706"/>
    <s v="(66) 0990451598"/>
    <s v="821820"/>
    <x v="1"/>
    <m/>
    <m/>
    <n v="0"/>
    <n v="70.093500000000006"/>
    <n v="1"/>
    <n v="0.19203698630136987"/>
    <x v="44"/>
    <n v="70.093500000000006"/>
    <n v="1"/>
  </r>
  <r>
    <x v="6009"/>
    <n v="6806343"/>
    <s v="Self-Regist: End-User"/>
    <s v="00680634370797"/>
    <s v="(66) 0801286459"/>
    <s v="821820"/>
    <x v="1"/>
    <m/>
    <m/>
    <n v="0"/>
    <n v="70.093500000000006"/>
    <n v="1"/>
    <n v="0.19203698630136987"/>
    <x v="44"/>
    <n v="70.093500000000006"/>
    <n v="1"/>
  </r>
  <r>
    <x v="6010"/>
    <n v="6754604"/>
    <s v="Self-Regist: End-User"/>
    <s v="00675460420797"/>
    <s v="(66) 0820367247"/>
    <s v="821820"/>
    <x v="1"/>
    <m/>
    <m/>
    <n v="0"/>
    <n v="70.093500000000006"/>
    <n v="1"/>
    <n v="0.19203698630136987"/>
    <x v="44"/>
    <n v="70.093500000000006"/>
    <n v="1"/>
  </r>
  <r>
    <x v="6011"/>
    <n v="41621954"/>
    <s v="Self-Regist: End-User"/>
    <s v="04162195470797"/>
    <s v="(66) 0992709383"/>
    <s v="821820"/>
    <x v="1"/>
    <m/>
    <m/>
    <n v="0"/>
    <n v="70.093500000000006"/>
    <n v="1"/>
    <n v="0.19203698630136987"/>
    <x v="44"/>
    <n v="70.093500000000006"/>
    <n v="1"/>
  </r>
  <r>
    <x v="6012"/>
    <n v="351001429"/>
    <s v="NON-PROFESSIONAL USER FOR FRESH AT MAKRO"/>
    <s v="35100142921799"/>
    <s v="(66) 0850166938"/>
    <s v="821820"/>
    <x v="1"/>
    <m/>
    <m/>
    <n v="0"/>
    <n v="70.093500000000006"/>
    <n v="1"/>
    <n v="0.19203698630136987"/>
    <x v="44"/>
    <n v="70.093500000000006"/>
    <n v="1"/>
  </r>
  <r>
    <x v="6013"/>
    <n v="6802286"/>
    <s v="Self-Regist: End-User"/>
    <s v="00680228630797"/>
    <s v="(66) 0869216801"/>
    <s v="821820"/>
    <x v="1"/>
    <m/>
    <m/>
    <n v="0"/>
    <n v="70.093500000000006"/>
    <n v="1"/>
    <n v="0.19203698630136987"/>
    <x v="44"/>
    <n v="70.093500000000006"/>
    <n v="1"/>
  </r>
  <r>
    <x v="6014"/>
    <n v="6793332"/>
    <s v="NON-PROFESSIONAL USER"/>
    <s v="00679333240706"/>
    <s v="(66) 0885616545"/>
    <s v="821820"/>
    <x v="1"/>
    <m/>
    <m/>
    <n v="0"/>
    <n v="70.093500000000006"/>
    <n v="1"/>
    <n v="0.19203698630136987"/>
    <x v="44"/>
    <n v="70.093500000000006"/>
    <n v="1"/>
  </r>
  <r>
    <x v="6015"/>
    <n v="146022849"/>
    <s v="NON-PROFESSIONAL USER"/>
    <s v="14602284921706"/>
    <s v="(66) 0898593090"/>
    <s v="821820"/>
    <x v="1"/>
    <m/>
    <m/>
    <n v="0"/>
    <n v="70.093500000000006"/>
    <n v="1"/>
    <n v="0.19203698630136987"/>
    <x v="44"/>
    <n v="70.093500000000006"/>
    <n v="1"/>
  </r>
  <r>
    <x v="6016"/>
    <n v="52531386"/>
    <s v="SMALL RETAIL SHOP/STALL"/>
    <s v="05253138620101"/>
    <s v="(66) 0804922641"/>
    <s v="821820"/>
    <x v="1"/>
    <m/>
    <m/>
    <n v="0"/>
    <n v="70.093500000000006"/>
    <n v="1"/>
    <n v="0.19203698630136987"/>
    <x v="44"/>
    <n v="70.093500000000006"/>
    <n v="1"/>
  </r>
  <r>
    <x v="6017"/>
    <n v="103027744"/>
    <s v="NON-PROFESSIONAL USER"/>
    <s v="10302774470706"/>
    <s v="(66) 0612722117"/>
    <s v="821820"/>
    <x v="1"/>
    <m/>
    <m/>
    <n v="0"/>
    <n v="70.093500000000006"/>
    <n v="1"/>
    <n v="0.19203698630136987"/>
    <x v="44"/>
    <n v="70.093500000000006"/>
    <n v="1"/>
  </r>
  <r>
    <x v="6018"/>
    <n v="52043215"/>
    <s v="NON-PROFESSIONAL USER"/>
    <s v="5204321540706"/>
    <s v="(66) 0821847189"/>
    <s v="821820"/>
    <x v="1"/>
    <m/>
    <m/>
    <n v="0"/>
    <n v="70.093500000000006"/>
    <n v="1"/>
    <n v="0.19203698630136987"/>
    <x v="44"/>
    <n v="70.093500000000006"/>
    <n v="1"/>
  </r>
  <r>
    <x v="6019"/>
    <n v="103019852"/>
    <s v="NON-PROFESSIONAL USER"/>
    <s v="10301985250706"/>
    <s v="(66) 0932870963"/>
    <s v="821820"/>
    <x v="1"/>
    <m/>
    <m/>
    <n v="0"/>
    <n v="70.093500000000006"/>
    <n v="1"/>
    <n v="0.19203698630136987"/>
    <x v="44"/>
    <n v="70.093500000000006"/>
    <n v="1"/>
  </r>
  <r>
    <x v="6020"/>
    <n v="34549805"/>
    <s v="Self-Regist: End-User"/>
    <s v="03454980510797"/>
    <s v="(66) 0918524764"/>
    <s v="821820"/>
    <x v="1"/>
    <m/>
    <m/>
    <n v="0"/>
    <n v="70.093500000000006"/>
    <n v="1"/>
    <n v="0.19203698630136987"/>
    <x v="44"/>
    <n v="70.093500000000006"/>
    <n v="1"/>
  </r>
  <r>
    <x v="6021"/>
    <n v="6764289"/>
    <s v="OTHER FOOD KIOSK"/>
    <s v="00676428930331"/>
    <s v="(66) 0614723261"/>
    <s v="821820"/>
    <x v="1"/>
    <m/>
    <m/>
    <n v="0"/>
    <n v="70.093500000000006"/>
    <n v="1"/>
    <n v="0.19203698630136987"/>
    <x v="44"/>
    <n v="70.093500000000006"/>
    <n v="1"/>
  </r>
  <r>
    <x v="6022"/>
    <n v="34556415"/>
    <s v="Self-Regist: End-User"/>
    <s v="03455641570797"/>
    <s v="(66) 0811129798"/>
    <s v="821820"/>
    <x v="1"/>
    <m/>
    <m/>
    <n v="0"/>
    <n v="70.093500000000006"/>
    <n v="1"/>
    <n v="0.19203698630136987"/>
    <x v="44"/>
    <n v="70.093500000000006"/>
    <n v="1"/>
  </r>
  <r>
    <x v="6023"/>
    <n v="6178644"/>
    <s v="HOTEL &amp; RESORT ( C )"/>
    <s v="0617864480304"/>
    <s v="(66) 0623109188"/>
    <s v="821820"/>
    <x v="1"/>
    <m/>
    <m/>
    <n v="0"/>
    <n v="70.093500000000006"/>
    <n v="1"/>
    <n v="0.19203698630136987"/>
    <x v="44"/>
    <n v="70.093500000000006"/>
    <n v="1"/>
  </r>
  <r>
    <x v="3310"/>
    <n v="6161286"/>
    <s v="VARIETY FOOD SHOP"/>
    <s v="0616128650318"/>
    <s v="(66) 0853595975"/>
    <s v="821820"/>
    <x v="1"/>
    <m/>
    <m/>
    <n v="0"/>
    <n v="70.093500000000006"/>
    <n v="1"/>
    <n v="0.19203698630136987"/>
    <x v="44"/>
    <n v="70.093500000000006"/>
    <n v="1"/>
  </r>
  <r>
    <x v="1187"/>
    <n v="6727742"/>
    <s v="HOTEL &amp; RESORT ( C )"/>
    <s v="00672774230302"/>
    <s v="(66) 0897003388"/>
    <s v="821820"/>
    <x v="1"/>
    <m/>
    <m/>
    <n v="0"/>
    <n v="70.093500000000006"/>
    <n v="1"/>
    <n v="0.19203698630136987"/>
    <x v="44"/>
    <n v="70.093500000000006"/>
    <n v="1"/>
  </r>
  <r>
    <x v="5216"/>
    <n v="6786025"/>
    <s v="THAI FOOD"/>
    <s v="00678602550306"/>
    <s v="(66) 0654416165"/>
    <s v="821820"/>
    <x v="1"/>
    <m/>
    <m/>
    <n v="0"/>
    <n v="70.093500000000006"/>
    <n v="1"/>
    <n v="0.19203698630136987"/>
    <x v="44"/>
    <n v="70.093500000000006"/>
    <n v="1"/>
  </r>
  <r>
    <x v="6024"/>
    <n v="6776306"/>
    <s v="THAI FOOD"/>
    <s v="00677630680306"/>
    <s v="(66) 0843120105"/>
    <s v="821820"/>
    <x v="1"/>
    <m/>
    <m/>
    <n v="0"/>
    <n v="70.093500000000006"/>
    <n v="1"/>
    <n v="0.19203698630136987"/>
    <x v="44"/>
    <n v="70.093500000000006"/>
    <n v="1"/>
  </r>
  <r>
    <x v="6025"/>
    <n v="6800692"/>
    <s v="Self-Regist: End-User"/>
    <s v="00680069230797"/>
    <s v="(66) 0989519541"/>
    <s v="821820"/>
    <x v="1"/>
    <m/>
    <m/>
    <n v="0"/>
    <n v="70.093500000000006"/>
    <n v="1"/>
    <n v="0.19203698630136987"/>
    <x v="44"/>
    <n v="70.093500000000006"/>
    <n v="1"/>
  </r>
  <r>
    <x v="6026"/>
    <n v="6770630"/>
    <s v="SMALL RETAIL SHOP/STALL"/>
    <s v="00677063030101"/>
    <s v="(66) 0841707708"/>
    <s v="821820"/>
    <x v="1"/>
    <m/>
    <m/>
    <n v="0"/>
    <n v="70.093500000000006"/>
    <n v="1"/>
    <n v="0.19203698630136987"/>
    <x v="44"/>
    <n v="70.093500000000006"/>
    <n v="1"/>
  </r>
  <r>
    <x v="367"/>
    <n v="6752769"/>
    <s v="Self-Regist: End-User"/>
    <s v="00675276910797"/>
    <s v="(66) 0866636669"/>
    <s v="821820"/>
    <x v="1"/>
    <m/>
    <m/>
    <n v="0"/>
    <n v="70.093500000000006"/>
    <n v="1"/>
    <n v="0.19203698630136987"/>
    <x v="44"/>
    <n v="70.093500000000006"/>
    <n v="1"/>
  </r>
  <r>
    <x v="5314"/>
    <n v="6150453"/>
    <s v="SMALL RETAIL SHOP/STALL"/>
    <s v="0615045351101"/>
    <s v="(66) 0861845870"/>
    <s v="821820"/>
    <x v="1"/>
    <m/>
    <m/>
    <n v="0"/>
    <n v="70.093500000000006"/>
    <n v="1"/>
    <n v="0.19203698630136987"/>
    <x v="44"/>
    <n v="70.093500000000006"/>
    <n v="1"/>
  </r>
  <r>
    <x v="6027"/>
    <n v="50534760"/>
    <s v="Self-Regist: Food Retailer"/>
    <s v="05053476070198"/>
    <s v="(66) 0926695536"/>
    <s v="821820"/>
    <x v="1"/>
    <m/>
    <m/>
    <n v="0"/>
    <n v="70.093500000000006"/>
    <n v="1"/>
    <n v="0.19203698630136987"/>
    <x v="44"/>
    <n v="70.093500000000006"/>
    <n v="1"/>
  </r>
  <r>
    <x v="6028"/>
    <n v="34542322"/>
    <s v="SMALL RETAIL SHOP/STALL"/>
    <s v="03454232211101"/>
    <s v="(66) 0842422353"/>
    <s v="821820"/>
    <x v="1"/>
    <m/>
    <m/>
    <n v="0"/>
    <n v="70.093500000000006"/>
    <n v="1"/>
    <n v="0.19203698630136987"/>
    <x v="44"/>
    <n v="70.093500000000006"/>
    <n v="1"/>
  </r>
  <r>
    <x v="6029"/>
    <n v="6782173"/>
    <s v="Self-Regist: End-User"/>
    <s v="00678217300797"/>
    <s v="(66) 0998151815"/>
    <s v="821820"/>
    <x v="1"/>
    <m/>
    <m/>
    <n v="0"/>
    <n v="70.093500000000006"/>
    <n v="1"/>
    <n v="0.19203698630136987"/>
    <x v="44"/>
    <n v="70.093500000000006"/>
    <n v="1"/>
  </r>
  <r>
    <x v="6030"/>
    <n v="500489575"/>
    <s v="Self-Regist: End-User"/>
    <s v="50048957500797"/>
    <s v="(66) 0830812291"/>
    <s v="821820"/>
    <x v="1"/>
    <m/>
    <m/>
    <n v="0"/>
    <n v="70.093500000000006"/>
    <n v="1"/>
    <n v="0.19203698630136987"/>
    <x v="44"/>
    <n v="70.093500000000006"/>
    <n v="1"/>
  </r>
  <r>
    <x v="6031"/>
    <n v="6779058"/>
    <s v="NON-PROFESSIONAL USER"/>
    <s v="00677905840706"/>
    <s v="(66) 0893698915"/>
    <s v="821820"/>
    <x v="1"/>
    <m/>
    <m/>
    <n v="0"/>
    <n v="70.093500000000006"/>
    <n v="1"/>
    <n v="0.19203698630136987"/>
    <x v="44"/>
    <n v="70.093500000000006"/>
    <n v="1"/>
  </r>
  <r>
    <x v="6032"/>
    <n v="41027895"/>
    <s v="NON-PROFESSIONAL USER"/>
    <s v="4102789570706"/>
    <s v="(66) 0858682982"/>
    <s v="821820"/>
    <x v="1"/>
    <m/>
    <m/>
    <n v="0"/>
    <n v="70.093500000000006"/>
    <n v="1"/>
    <n v="0.19203698630136987"/>
    <x v="44"/>
    <n v="70.093500000000006"/>
    <n v="1"/>
  </r>
  <r>
    <x v="6033"/>
    <n v="6796845"/>
    <s v="Self-Regist: End-User"/>
    <s v="00679684550797"/>
    <s v="(66) 0893267864"/>
    <s v="821820"/>
    <x v="1"/>
    <m/>
    <m/>
    <n v="0"/>
    <n v="70.093500000000006"/>
    <n v="1"/>
    <n v="0.19203698630136987"/>
    <x v="44"/>
    <n v="70.093500000000006"/>
    <n v="1"/>
  </r>
  <r>
    <x v="4372"/>
    <n v="6797117"/>
    <s v="Self-Regist: End-User"/>
    <s v="00679711730797"/>
    <s v="(66) 0954641950"/>
    <s v="821820"/>
    <x v="1"/>
    <m/>
    <m/>
    <n v="0"/>
    <n v="70.093500000000006"/>
    <n v="1"/>
    <n v="0.19203698630136987"/>
    <x v="44"/>
    <n v="70.093500000000006"/>
    <n v="1"/>
  </r>
  <r>
    <x v="4877"/>
    <n v="6754804"/>
    <s v="NON-PROFESSIONAL USER"/>
    <s v="00675480410706"/>
    <s v="(66) 0802798322"/>
    <s v="821820"/>
    <x v="1"/>
    <m/>
    <m/>
    <n v="0"/>
    <n v="70.093500000000006"/>
    <n v="1"/>
    <n v="0.19203698630136987"/>
    <x v="44"/>
    <n v="70.093500000000006"/>
    <n v="1"/>
  </r>
  <r>
    <x v="6034"/>
    <n v="41645468"/>
    <s v="Self-Regist: End-User"/>
    <s v="04164546830797"/>
    <s v="(66) 0619525738"/>
    <s v="821820"/>
    <x v="1"/>
    <m/>
    <m/>
    <n v="0"/>
    <n v="70.093500000000006"/>
    <n v="1"/>
    <n v="0.19203698630136987"/>
    <x v="44"/>
    <n v="70.093500000000006"/>
    <n v="1"/>
  </r>
  <r>
    <x v="6035"/>
    <n v="6789919"/>
    <s v="Self-Regist: End-User"/>
    <s v="00678991911797"/>
    <s v="(66) 0825924498"/>
    <s v="821820"/>
    <x v="1"/>
    <m/>
    <m/>
    <n v="0"/>
    <n v="70.093500000000006"/>
    <n v="1"/>
    <n v="0.19203698630136987"/>
    <x v="44"/>
    <n v="70.093500000000006"/>
    <n v="1"/>
  </r>
  <r>
    <x v="6036"/>
    <n v="41613340"/>
    <s v="VARIETY FOOD SHOP"/>
    <s v="04161334011318"/>
    <s v="(66) 0866713212"/>
    <s v="821820"/>
    <x v="1"/>
    <m/>
    <m/>
    <n v="0"/>
    <n v="70.093500000000006"/>
    <n v="1"/>
    <n v="0.19203698630136987"/>
    <x v="44"/>
    <n v="70.093500000000006"/>
    <n v="1"/>
  </r>
  <r>
    <x v="6037"/>
    <n v="6747285"/>
    <s v="SMALL RETAIL SHOP/STALL"/>
    <s v="00674728560101"/>
    <s v="(66) 0899566549"/>
    <s v="821820"/>
    <x v="1"/>
    <m/>
    <m/>
    <n v="0"/>
    <n v="70.093500000000006"/>
    <n v="1"/>
    <n v="0.19203698630136987"/>
    <x v="44"/>
    <n v="70.093500000000006"/>
    <n v="1"/>
  </r>
  <r>
    <x v="6038"/>
    <n v="6731035"/>
    <s v="SMALL RETAIL SHOP/STALL"/>
    <s v="00673103511101"/>
    <s v="(66) 0819922709"/>
    <s v="821820"/>
    <x v="1"/>
    <m/>
    <m/>
    <n v="0"/>
    <n v="70.093500000000006"/>
    <n v="1"/>
    <n v="0.19203698630136987"/>
    <x v="44"/>
    <n v="70.093500000000006"/>
    <n v="1"/>
  </r>
  <r>
    <x v="6039"/>
    <n v="6750686"/>
    <s v="OTHER FOOD KIOSK"/>
    <s v="00675068650331"/>
    <s v="(66) 0819513622"/>
    <s v="821820"/>
    <x v="1"/>
    <m/>
    <m/>
    <n v="0"/>
    <n v="70.093500000000006"/>
    <n v="1"/>
    <n v="0.19203698630136987"/>
    <x v="44"/>
    <n v="70.093500000000006"/>
    <n v="1"/>
  </r>
  <r>
    <x v="6040"/>
    <n v="6150184"/>
    <s v="NON-PROFESSIONAL USER"/>
    <s v="0615018430706"/>
    <s v="(66) 0839461722"/>
    <s v="821820"/>
    <x v="1"/>
    <m/>
    <m/>
    <n v="0"/>
    <n v="70.093500000000006"/>
    <n v="1"/>
    <n v="0.19203698630136987"/>
    <x v="44"/>
    <n v="70.093500000000006"/>
    <n v="1"/>
  </r>
  <r>
    <x v="6041"/>
    <n v="50546367"/>
    <s v="Self-Regist: End-User"/>
    <s v="05054636750797"/>
    <s v="(66) 0855166656"/>
    <s v="821820"/>
    <x v="1"/>
    <m/>
    <m/>
    <n v="0"/>
    <n v="70.093500000000006"/>
    <n v="1"/>
    <n v="0.19203698630136987"/>
    <x v="44"/>
    <n v="70.093500000000006"/>
    <n v="1"/>
  </r>
  <r>
    <x v="6042"/>
    <n v="45504161"/>
    <s v="VARIETY FOOD SHOP"/>
    <s v="04550416150318"/>
    <s v="(66) 0918784681"/>
    <s v="821820"/>
    <x v="1"/>
    <m/>
    <m/>
    <n v="0"/>
    <n v="70.093500000000006"/>
    <n v="1"/>
    <n v="0.19203698630136987"/>
    <x v="44"/>
    <n v="70.093500000000006"/>
    <n v="1"/>
  </r>
  <r>
    <x v="6043"/>
    <n v="6726901"/>
    <s v="PORK PAN/BARBECUE/SUKI"/>
    <s v="00672690111317"/>
    <s v="(66) 0826276375"/>
    <s v="821820"/>
    <x v="1"/>
    <m/>
    <m/>
    <n v="0"/>
    <n v="70.093500000000006"/>
    <n v="1"/>
    <n v="0.19203698630136987"/>
    <x v="44"/>
    <n v="70.093500000000006"/>
    <n v="1"/>
  </r>
  <r>
    <x v="6044"/>
    <n v="1736257"/>
    <s v="Self-Regist: End-User"/>
    <s v="00173625780797"/>
    <s v="(66) 0813522205"/>
    <s v="821820"/>
    <x v="1"/>
    <m/>
    <m/>
    <n v="0"/>
    <n v="70.093500000000006"/>
    <n v="1"/>
    <n v="0.19203698630136987"/>
    <x v="44"/>
    <n v="70.093500000000006"/>
    <n v="1"/>
  </r>
  <r>
    <x v="6045"/>
    <n v="6789857"/>
    <s v="Self-Regist: End-User"/>
    <s v="00678985740797"/>
    <s v="(66) 0616622308"/>
    <s v="821820"/>
    <x v="1"/>
    <m/>
    <m/>
    <n v="0"/>
    <n v="70.093500000000006"/>
    <n v="1"/>
    <n v="0.19203698630136987"/>
    <x v="44"/>
    <n v="70.093500000000006"/>
    <n v="1"/>
  </r>
  <r>
    <x v="6046"/>
    <n v="1259870"/>
    <s v="Self-Regist: End-User"/>
    <s v="00125987060797"/>
    <s v="(66) 0626299641"/>
    <s v="821820"/>
    <x v="1"/>
    <m/>
    <m/>
    <n v="0"/>
    <n v="70.093500000000006"/>
    <n v="1"/>
    <n v="0.19203698630136987"/>
    <x v="44"/>
    <n v="70.093500000000006"/>
    <n v="1"/>
  </r>
  <r>
    <x v="6047"/>
    <n v="6736192"/>
    <s v="FACTORY/FARM"/>
    <s v="00673619250508"/>
    <s v="(66) 0800744545"/>
    <s v="821820"/>
    <x v="1"/>
    <m/>
    <m/>
    <n v="0"/>
    <n v="70.093500000000006"/>
    <n v="1"/>
    <n v="0.19203698630136987"/>
    <x v="44"/>
    <n v="70.093500000000006"/>
    <n v="1"/>
  </r>
  <r>
    <x v="6048"/>
    <n v="45507901"/>
    <s v="NON-PROFESSIONAL USER"/>
    <s v="04550790160706"/>
    <s v="(66) 0649429992"/>
    <s v="821820"/>
    <x v="1"/>
    <m/>
    <m/>
    <n v="0"/>
    <n v="70.093500000000006"/>
    <n v="1"/>
    <n v="0.19203698630136987"/>
    <x v="44"/>
    <n v="70.093500000000006"/>
    <n v="1"/>
  </r>
  <r>
    <x v="6049"/>
    <n v="50024598"/>
    <s v="NON-PROFESSIONAL USER"/>
    <s v="5002459830706"/>
    <s v="(66) 0815300901"/>
    <s v="821820"/>
    <x v="1"/>
    <m/>
    <m/>
    <n v="0"/>
    <n v="70.093500000000006"/>
    <n v="1"/>
    <n v="0.19203698630136987"/>
    <x v="44"/>
    <n v="70.093500000000006"/>
    <n v="1"/>
  </r>
  <r>
    <x v="6050"/>
    <n v="23783293"/>
    <s v="SMALL RETAIL SHOP/STALL"/>
    <s v="02378329310101"/>
    <s v="(66) 0961587909"/>
    <s v="821820"/>
    <x v="1"/>
    <m/>
    <m/>
    <n v="0"/>
    <n v="70.093500000000006"/>
    <n v="1"/>
    <n v="0.19203698630136987"/>
    <x v="44"/>
    <n v="70.093500000000006"/>
    <n v="1"/>
  </r>
  <r>
    <x v="6051"/>
    <n v="41041072"/>
    <s v="FACTORY/FARM"/>
    <s v="4104107221508"/>
    <s v="(66) 0898520757"/>
    <s v="821820"/>
    <x v="1"/>
    <m/>
    <m/>
    <n v="0"/>
    <n v="70.093500000000006"/>
    <n v="1"/>
    <n v="0.19203698630136987"/>
    <x v="44"/>
    <n v="70.093500000000006"/>
    <n v="1"/>
  </r>
  <r>
    <x v="6052"/>
    <n v="6739470"/>
    <s v="NON-PROFESSIONAL USER"/>
    <s v="00673947020706"/>
    <s v="(66) 0624806581"/>
    <s v="821820"/>
    <x v="1"/>
    <m/>
    <m/>
    <n v="0"/>
    <n v="70.093500000000006"/>
    <n v="1"/>
    <n v="0.19203698630136987"/>
    <x v="44"/>
    <n v="70.093500000000006"/>
    <n v="1"/>
  </r>
  <r>
    <x v="6053"/>
    <n v="6789200"/>
    <s v="NON-PROFESSIONAL USER"/>
    <s v="00678920011706"/>
    <s v="(66) 0818379102"/>
    <s v="821820"/>
    <x v="1"/>
    <m/>
    <m/>
    <n v="0"/>
    <n v="70.093500000000006"/>
    <n v="1"/>
    <n v="0.19203698630136987"/>
    <x v="44"/>
    <n v="70.093500000000006"/>
    <n v="1"/>
  </r>
  <r>
    <x v="6054"/>
    <n v="6770364"/>
    <s v="NON-PROFESSIONAL USER"/>
    <s v="00677036410706"/>
    <s v="(66) 0629565553"/>
    <s v="821820"/>
    <x v="1"/>
    <m/>
    <m/>
    <n v="0"/>
    <n v="70.093500000000006"/>
    <n v="1"/>
    <n v="0.19203698630136987"/>
    <x v="44"/>
    <n v="70.093500000000006"/>
    <n v="1"/>
  </r>
  <r>
    <x v="5884"/>
    <n v="34543945"/>
    <s v="THAI NORTHEASTERN FOOD KIOSK"/>
    <s v="03454394580330"/>
    <s v="(66) 0992922665"/>
    <s v="821820"/>
    <x v="1"/>
    <m/>
    <m/>
    <n v="0"/>
    <n v="70.093500000000006"/>
    <n v="1"/>
    <n v="0.19203698630136987"/>
    <x v="44"/>
    <n v="70.093500000000006"/>
    <n v="1"/>
  </r>
  <r>
    <x v="6055"/>
    <n v="74024901"/>
    <s v="PUB/BAR/KARAOKE"/>
    <s v="07402490121305"/>
    <s v="(66) 0617874195"/>
    <s v="821820"/>
    <x v="1"/>
    <m/>
    <m/>
    <n v="0"/>
    <n v="70.093500000000006"/>
    <n v="1"/>
    <n v="0.19203698630136987"/>
    <x v="44"/>
    <n v="70.093500000000006"/>
    <n v="1"/>
  </r>
  <r>
    <x v="2"/>
    <n v="6778572"/>
    <s v="OTHER FOOD KIOSK"/>
    <s v="00677857220331"/>
    <s v="(66) 0840418001"/>
    <s v="821820"/>
    <x v="1"/>
    <m/>
    <m/>
    <n v="0"/>
    <n v="70.093500000000006"/>
    <n v="1"/>
    <n v="0.19203698630136987"/>
    <x v="44"/>
    <n v="70.093500000000006"/>
    <n v="1"/>
  </r>
  <r>
    <x v="6056"/>
    <n v="6766320"/>
    <s v="HOTEL &amp; RESORT ( C )"/>
    <s v="00676632020302"/>
    <s v="(66) 0924289296"/>
    <s v="821820"/>
    <x v="1"/>
    <m/>
    <m/>
    <n v="0"/>
    <n v="70.093500000000006"/>
    <n v="1"/>
    <n v="0.19203698630136987"/>
    <x v="44"/>
    <n v="70.093500000000006"/>
    <n v="1"/>
  </r>
  <r>
    <x v="6057"/>
    <n v="50523367"/>
    <s v="NON-PROFESSIONAL USER"/>
    <s v="05052336760706"/>
    <s v="(66) 0871888326"/>
    <s v="821820"/>
    <x v="1"/>
    <m/>
    <m/>
    <n v="0"/>
    <n v="70.093500000000006"/>
    <n v="1"/>
    <n v="0.19203698630136987"/>
    <x v="44"/>
    <n v="70.093500000000006"/>
    <n v="1"/>
  </r>
  <r>
    <x v="6058"/>
    <n v="50542656"/>
    <s v="Self-Regist: End-User"/>
    <s v="05054265600797"/>
    <s v="(66) 0910689481"/>
    <s v="821820"/>
    <x v="1"/>
    <m/>
    <m/>
    <n v="0"/>
    <n v="70.093500000000006"/>
    <n v="1"/>
    <n v="0.19203698630136987"/>
    <x v="44"/>
    <n v="70.093500000000006"/>
    <n v="1"/>
  </r>
  <r>
    <x v="6059"/>
    <n v="6801120"/>
    <s v="Self-Regist: End-User"/>
    <s v="00680112050797"/>
    <s v="(66) 0855499522"/>
    <s v="821820"/>
    <x v="1"/>
    <m/>
    <m/>
    <n v="0"/>
    <n v="70.093500000000006"/>
    <n v="1"/>
    <n v="0.19203698630136987"/>
    <x v="44"/>
    <n v="70.093500000000006"/>
    <n v="1"/>
  </r>
  <r>
    <x v="6060"/>
    <n v="6789229"/>
    <s v="Self-Regist: End-User"/>
    <s v="00678922910797"/>
    <s v="(66) 0841691183"/>
    <s v="821820"/>
    <x v="1"/>
    <m/>
    <m/>
    <n v="0"/>
    <n v="70.093500000000006"/>
    <n v="1"/>
    <n v="0.19203698630136987"/>
    <x v="44"/>
    <n v="70.093500000000006"/>
    <n v="1"/>
  </r>
  <r>
    <x v="6061"/>
    <n v="41629528"/>
    <s v="SMALL RETAIL SHOP/STALL"/>
    <s v="04162952820101"/>
    <s v="(66) 0877015301"/>
    <s v="821820"/>
    <x v="1"/>
    <m/>
    <m/>
    <n v="0"/>
    <n v="70.093500000000006"/>
    <n v="1"/>
    <n v="0.19203698630136987"/>
    <x v="44"/>
    <n v="70.093500000000006"/>
    <n v="1"/>
  </r>
  <r>
    <x v="5918"/>
    <n v="6775227"/>
    <s v="NON-PROFESSIONAL USER"/>
    <s v="00677522780706"/>
    <s v="(66) 0947409341"/>
    <s v="821820"/>
    <x v="1"/>
    <m/>
    <m/>
    <n v="0"/>
    <n v="70.093500000000006"/>
    <n v="1"/>
    <n v="0.19203698630136987"/>
    <x v="44"/>
    <n v="70.093500000000006"/>
    <n v="1"/>
  </r>
  <r>
    <x v="6062"/>
    <n v="14869896"/>
    <s v="OTHER FOOD KIOSK"/>
    <s v="01486989630331"/>
    <s v="(66) 0818193787"/>
    <s v="821820"/>
    <x v="1"/>
    <m/>
    <m/>
    <n v="0"/>
    <n v="70.093500000000006"/>
    <n v="1"/>
    <n v="0.19203698630136987"/>
    <x v="44"/>
    <n v="70.093500000000006"/>
    <n v="1"/>
  </r>
  <r>
    <x v="6063"/>
    <n v="6739427"/>
    <s v="VARIETY FOOD SHOP"/>
    <s v="00673942730318"/>
    <s v="(66) 0806709291"/>
    <s v="821820"/>
    <x v="1"/>
    <m/>
    <m/>
    <n v="0"/>
    <n v="70.093500000000006"/>
    <n v="1"/>
    <n v="0.19203698630136987"/>
    <x v="44"/>
    <n v="70.093500000000006"/>
    <n v="1"/>
  </r>
  <r>
    <x v="6064"/>
    <n v="6735885"/>
    <s v="HOTEL &amp; RESORT ( C )"/>
    <s v="00673588560302"/>
    <s v="(66) 0979713957"/>
    <s v="821820"/>
    <x v="1"/>
    <m/>
    <m/>
    <n v="0"/>
    <n v="70.093500000000006"/>
    <n v="1"/>
    <n v="0.19203698630136987"/>
    <x v="44"/>
    <n v="70.093500000000006"/>
    <n v="1"/>
  </r>
  <r>
    <x v="6065"/>
    <n v="50536199"/>
    <s v="Self-Regist: End-User"/>
    <s v="05053619960797"/>
    <s v="(66) 0923894667"/>
    <s v="821820"/>
    <x v="1"/>
    <m/>
    <m/>
    <n v="0"/>
    <n v="70.093500000000006"/>
    <n v="1"/>
    <n v="0.19203698630136987"/>
    <x v="44"/>
    <n v="70.093500000000006"/>
    <n v="1"/>
  </r>
  <r>
    <x v="5035"/>
    <n v="47567310"/>
    <s v="Self-Regist: End-User"/>
    <s v="04756731040797"/>
    <s v="(66) 0923790130"/>
    <s v="821820"/>
    <x v="1"/>
    <m/>
    <m/>
    <n v="0"/>
    <n v="70.093500000000006"/>
    <n v="1"/>
    <n v="0.19203698630136987"/>
    <x v="44"/>
    <n v="70.093500000000006"/>
    <n v="1"/>
  </r>
  <r>
    <x v="6066"/>
    <n v="6743253"/>
    <s v="Self-Regist: End-User"/>
    <s v="00674325380797"/>
    <s v="(66) 0946382978"/>
    <s v="821820"/>
    <x v="1"/>
    <m/>
    <m/>
    <n v="0"/>
    <n v="70.093500000000006"/>
    <n v="1"/>
    <n v="0.19203698630136987"/>
    <x v="44"/>
    <n v="70.093500000000006"/>
    <n v="1"/>
  </r>
  <r>
    <x v="6067"/>
    <n v="6727349"/>
    <s v="NON-PROFESSIONAL USER"/>
    <s v="00672734940706"/>
    <s v="(66) 0865430638"/>
    <s v="821820"/>
    <x v="1"/>
    <m/>
    <m/>
    <n v="0"/>
    <n v="70.093500000000006"/>
    <n v="1"/>
    <n v="0.19203698630136987"/>
    <x v="44"/>
    <n v="70.093500000000006"/>
    <n v="1"/>
  </r>
  <r>
    <x v="6068"/>
    <n v="6761621"/>
    <s v="PORK PAN/BARBECUE/SUKI"/>
    <s v="00676162110317"/>
    <s v="(66) 0655656254"/>
    <s v="821820"/>
    <x v="1"/>
    <m/>
    <m/>
    <n v="0"/>
    <n v="70.093500000000006"/>
    <n v="1"/>
    <n v="0.19203698630136987"/>
    <x v="44"/>
    <n v="70.093500000000006"/>
    <n v="1"/>
  </r>
  <r>
    <x v="6069"/>
    <n v="1029763"/>
    <s v="Self-Regist: End-User"/>
    <s v="00102976370797"/>
    <s v="(66) 0909040374"/>
    <s v="821820"/>
    <x v="1"/>
    <m/>
    <m/>
    <n v="0"/>
    <n v="70.093500000000006"/>
    <n v="1"/>
    <n v="0.19203698630136987"/>
    <x v="44"/>
    <n v="70.093500000000006"/>
    <n v="1"/>
  </r>
  <r>
    <x v="6070"/>
    <n v="6773662"/>
    <s v="Self-Regist: End-User"/>
    <s v="00677366260797"/>
    <s v="(66) 0655245474"/>
    <s v="821820"/>
    <x v="1"/>
    <m/>
    <m/>
    <n v="0"/>
    <n v="70.093500000000006"/>
    <n v="1"/>
    <n v="0.19203698630136987"/>
    <x v="44"/>
    <n v="70.093500000000006"/>
    <n v="1"/>
  </r>
  <r>
    <x v="6071"/>
    <n v="41013220"/>
    <s v="NON-PROFESSIONAL USER"/>
    <s v="4101322010706"/>
    <s v="(66) 0868026523"/>
    <s v="821820"/>
    <x v="1"/>
    <m/>
    <m/>
    <n v="0"/>
    <n v="70.093500000000006"/>
    <n v="1"/>
    <n v="0.19203698630136987"/>
    <x v="44"/>
    <n v="70.093500000000006"/>
    <n v="1"/>
  </r>
  <r>
    <x v="6072"/>
    <n v="50007915"/>
    <s v="SALON &amp; BEAUTY SHOP"/>
    <s v="5000791520402"/>
    <s v="(66) 0843634799"/>
    <s v="821820"/>
    <x v="1"/>
    <m/>
    <m/>
    <n v="0"/>
    <n v="70.093500000000006"/>
    <n v="1"/>
    <n v="0.19203698630136987"/>
    <x v="44"/>
    <n v="70.093500000000006"/>
    <n v="1"/>
  </r>
  <r>
    <x v="6073"/>
    <n v="63204867"/>
    <s v="VARIETY FOOD SHOP"/>
    <s v="06320486730318"/>
    <s v="(66) 0802623649"/>
    <s v="821820"/>
    <x v="1"/>
    <m/>
    <m/>
    <n v="0"/>
    <n v="70.093500000000006"/>
    <n v="1"/>
    <n v="0.19203698630136987"/>
    <x v="44"/>
    <n v="70.093500000000006"/>
    <n v="1"/>
  </r>
  <r>
    <x v="6074"/>
    <n v="6058212"/>
    <s v="SMALL RETAIL SHOP/STALL"/>
    <s v="0605821221101"/>
    <s v="(66) 0956914456"/>
    <s v="821820"/>
    <x v="1"/>
    <m/>
    <m/>
    <n v="0"/>
    <n v="70.093500000000006"/>
    <n v="1"/>
    <n v="0.19203698630136987"/>
    <x v="44"/>
    <n v="70.093500000000006"/>
    <n v="1"/>
  </r>
  <r>
    <x v="6075"/>
    <n v="6782376"/>
    <s v="BUTCHERY SHOP/STALL"/>
    <s v="00678237680103"/>
    <s v="(66) 0910058625"/>
    <s v="821820"/>
    <x v="1"/>
    <m/>
    <m/>
    <n v="0"/>
    <n v="70.093500000000006"/>
    <n v="1"/>
    <n v="0.19203698630136987"/>
    <x v="44"/>
    <n v="70.093500000000006"/>
    <n v="1"/>
  </r>
  <r>
    <x v="6076"/>
    <n v="6776802"/>
    <s v="SCHOOL/COLLEGE"/>
    <s v="00677680232509"/>
    <s v="(66) 0829965523"/>
    <s v="821820"/>
    <x v="1"/>
    <m/>
    <m/>
    <n v="0"/>
    <n v="70.093500000000006"/>
    <n v="1"/>
    <n v="0.19203698630136987"/>
    <x v="44"/>
    <n v="70.093500000000006"/>
    <n v="1"/>
  </r>
  <r>
    <x v="6077"/>
    <n v="6729776"/>
    <s v="NON-PROFESSIONAL USER"/>
    <s v="00672977660706"/>
    <s v="(66) 0910798587"/>
    <s v="821820"/>
    <x v="1"/>
    <m/>
    <m/>
    <n v="0"/>
    <n v="70.093500000000006"/>
    <n v="1"/>
    <n v="0.19203698630136987"/>
    <x v="44"/>
    <n v="70.093500000000006"/>
    <n v="1"/>
  </r>
  <r>
    <x v="6078"/>
    <n v="41635946"/>
    <s v="COFFEE/DRINKS/SNACK/BAKERY SHOP"/>
    <s v="04163594670322"/>
    <s v="(66) 0956901444"/>
    <s v="821820"/>
    <x v="1"/>
    <m/>
    <m/>
    <n v="0"/>
    <n v="70.093500000000006"/>
    <n v="1"/>
    <n v="0.19203698630136987"/>
    <x v="44"/>
    <n v="70.093500000000006"/>
    <n v="1"/>
  </r>
  <r>
    <x v="6079"/>
    <n v="6169130"/>
    <s v="BAKERY SHOP"/>
    <s v="0616913011321"/>
    <s v="(66) 0891915040"/>
    <s v="821820"/>
    <x v="1"/>
    <m/>
    <m/>
    <n v="0"/>
    <n v="70.093500000000006"/>
    <n v="1"/>
    <n v="0.19203698630136987"/>
    <x v="44"/>
    <n v="70.093500000000006"/>
    <n v="1"/>
  </r>
  <r>
    <x v="6080"/>
    <n v="6170121"/>
    <s v="NON-PROFESSIONAL USER"/>
    <s v="0617012160706"/>
    <s v="(66) 0818818758"/>
    <s v="821820"/>
    <x v="1"/>
    <m/>
    <m/>
    <n v="0"/>
    <n v="70.093500000000006"/>
    <n v="1"/>
    <n v="0.19203698630136987"/>
    <x v="44"/>
    <n v="70.093500000000006"/>
    <n v="1"/>
  </r>
  <r>
    <x v="6081"/>
    <n v="6792545"/>
    <s v="NON-PROFESSIONAL USER"/>
    <s v="00679254511706"/>
    <s v="(66) 0943075189"/>
    <s v="831193"/>
    <x v="2"/>
    <n v="185.98140000000001"/>
    <n v="3"/>
    <n v="0.50953808219178087"/>
    <n v="257.94400000000002"/>
    <n v="4"/>
    <n v="0.70669589041095893"/>
    <x v="39"/>
    <n v="71.962600000000009"/>
    <n v="1"/>
  </r>
  <r>
    <x v="6082"/>
    <n v="6781614"/>
    <s v="Self-Regist: End-User"/>
    <s v="00678161490797"/>
    <s v="(66) 0882519851"/>
    <s v="831193"/>
    <x v="2"/>
    <n v="250.46729999999999"/>
    <n v="4"/>
    <n v="0.68621178082191781"/>
    <n v="322.43"/>
    <n v="5"/>
    <n v="0.88336986301369869"/>
    <x v="60"/>
    <n v="71.962700000000012"/>
    <n v="1"/>
  </r>
  <r>
    <x v="6083"/>
    <n v="6761937"/>
    <s v="KOREAN FOOD"/>
    <s v="00676193750311"/>
    <s v="(66) 0992689662"/>
    <s v="831193"/>
    <x v="2"/>
    <n v="637.38329999999996"/>
    <n v="10"/>
    <n v="1.746255616438356"/>
    <n v="709.346"/>
    <n v="11"/>
    <n v="1.9434136986301369"/>
    <x v="46"/>
    <n v="71.962700000000041"/>
    <n v="1"/>
  </r>
  <r>
    <x v="6084"/>
    <n v="81006227"/>
    <s v="SMALL RETAIL SHOP/STALL"/>
    <s v="8100622750101"/>
    <s v="(66) 0818855161"/>
    <s v="821820"/>
    <x v="1"/>
    <n v="120.5608"/>
    <n v="2"/>
    <n v="0.33030356164383562"/>
    <n v="193.458"/>
    <n v="3"/>
    <n v="0.53002191780821917"/>
    <x v="40"/>
    <n v="72.897199999999998"/>
    <n v="1"/>
  </r>
  <r>
    <x v="6085"/>
    <n v="6720640"/>
    <s v="THAI FOOD"/>
    <s v="0672064050306"/>
    <s v="(66) 0814315911"/>
    <s v="821820"/>
    <x v="1"/>
    <n v="64.4953"/>
    <n v="1"/>
    <n v="0.17669945205479451"/>
    <n v="139.25239999999999"/>
    <n v="2"/>
    <n v="0.38151342465753424"/>
    <x v="43"/>
    <n v="74.757099999999994"/>
    <n v="1"/>
  </r>
  <r>
    <x v="6086"/>
    <n v="6762444"/>
    <s v="Self-Regist: End-User"/>
    <s v="00676244430797"/>
    <s v="(66) 0631450306"/>
    <s v="894971"/>
    <x v="0"/>
    <n v="1598.1307999999999"/>
    <n v="5"/>
    <n v="4.3784405479452051"/>
    <n v="1672.8972000000001"/>
    <n v="5"/>
    <n v="4.5832800000000002"/>
    <x v="60"/>
    <n v="74.766400000000203"/>
    <n v="0"/>
  </r>
  <r>
    <x v="4004"/>
    <n v="6103021"/>
    <s v="SMALL RETAIL SHOP/STALL"/>
    <s v="0610302130101"/>
    <s v="(66) 0819612921"/>
    <s v="821820"/>
    <x v="1"/>
    <n v="64.486000000000004"/>
    <n v="1"/>
    <n v="0.17667397260273973"/>
    <n v="140.18690000000001"/>
    <n v="2"/>
    <n v="0.38407369863013702"/>
    <x v="43"/>
    <n v="75.700900000000004"/>
    <n v="1"/>
  </r>
  <r>
    <x v="6087"/>
    <n v="5941203"/>
    <s v="Self-Regist: End-User"/>
    <s v="00594120350797"/>
    <s v="(66) 0940919594"/>
    <s v="821820"/>
    <x v="1"/>
    <n v="446.72910000000002"/>
    <n v="7"/>
    <n v="1.2239153424657534"/>
    <n v="525.23389999999995"/>
    <n v="8"/>
    <n v="1.4389969863013696"/>
    <x v="12"/>
    <n v="78.504799999999932"/>
    <n v="1"/>
  </r>
  <r>
    <x v="6088"/>
    <n v="41601306"/>
    <s v="NON-PROFESSIONAL USER"/>
    <s v="04160130640706"/>
    <s v="(66) 0818849599"/>
    <s v="230201"/>
    <x v="18"/>
    <m/>
    <m/>
    <n v="0"/>
    <n v="79.439300000000003"/>
    <n v="1"/>
    <n v="0.21764191780821918"/>
    <x v="44"/>
    <n v="79.439300000000003"/>
    <n v="1"/>
  </r>
  <r>
    <x v="5362"/>
    <n v="6788561"/>
    <s v="Self-Regist: End-User"/>
    <s v="00678856120797"/>
    <s v="(66) 0903275253"/>
    <s v="230201"/>
    <x v="18"/>
    <m/>
    <m/>
    <n v="0"/>
    <n v="79.439300000000003"/>
    <n v="1"/>
    <n v="0.21764191780821918"/>
    <x v="44"/>
    <n v="79.439300000000003"/>
    <n v="1"/>
  </r>
  <r>
    <x v="6089"/>
    <n v="41636090"/>
    <s v="NON-PROFESSIONAL USER"/>
    <s v="04163609030706"/>
    <s v="(66) 0911870303"/>
    <s v="230201"/>
    <x v="18"/>
    <m/>
    <m/>
    <n v="0"/>
    <n v="79.439300000000003"/>
    <n v="1"/>
    <n v="0.21764191780821918"/>
    <x v="44"/>
    <n v="79.439300000000003"/>
    <n v="1"/>
  </r>
  <r>
    <x v="6090"/>
    <n v="6768774"/>
    <s v="NON-PROFESSIONAL USER"/>
    <s v="00676877400706"/>
    <s v="(66) 0656278049"/>
    <s v="230201"/>
    <x v="18"/>
    <m/>
    <m/>
    <n v="0"/>
    <n v="79.439300000000003"/>
    <n v="1"/>
    <n v="0.21764191780821918"/>
    <x v="44"/>
    <n v="79.439300000000003"/>
    <n v="1"/>
  </r>
  <r>
    <x v="6091"/>
    <n v="6798774"/>
    <s v="Self-Regist: End-User"/>
    <s v="00679877411797"/>
    <s v="(66) 0631897641"/>
    <s v="230201"/>
    <x v="18"/>
    <m/>
    <m/>
    <n v="0"/>
    <n v="79.439300000000003"/>
    <n v="1"/>
    <n v="0.21764191780821918"/>
    <x v="44"/>
    <n v="79.439300000000003"/>
    <n v="1"/>
  </r>
  <r>
    <x v="6092"/>
    <n v="50516583"/>
    <s v="OTHER FOOD KIOSK"/>
    <s v="05051658310331"/>
    <s v="(66) 0842213177"/>
    <s v="230201"/>
    <x v="18"/>
    <m/>
    <m/>
    <n v="0"/>
    <n v="79.439300000000003"/>
    <n v="1"/>
    <n v="0.21764191780821918"/>
    <x v="44"/>
    <n v="79.439300000000003"/>
    <n v="1"/>
  </r>
  <r>
    <x v="6093"/>
    <n v="50534996"/>
    <s v="NON-PROFESSIONAL USER"/>
    <s v="05053499630706"/>
    <s v="(66) 0989534565"/>
    <s v="230201"/>
    <x v="18"/>
    <m/>
    <m/>
    <n v="0"/>
    <n v="79.439300000000003"/>
    <n v="1"/>
    <n v="0.21764191780821918"/>
    <x v="44"/>
    <n v="79.439300000000003"/>
    <n v="1"/>
  </r>
  <r>
    <x v="6094"/>
    <n v="6775579"/>
    <s v="NON-PROFESSIONAL USER"/>
    <s v="00677557950706"/>
    <s v="(66) 0842242359"/>
    <s v="230201"/>
    <x v="18"/>
    <m/>
    <m/>
    <n v="0"/>
    <n v="79.439300000000003"/>
    <n v="1"/>
    <n v="0.21764191780821918"/>
    <x v="44"/>
    <n v="79.439300000000003"/>
    <n v="1"/>
  </r>
  <r>
    <x v="3717"/>
    <n v="6024703"/>
    <s v="SMALL RETAIL SHOP/STALL"/>
    <s v="0602470390101"/>
    <s v="(66) 0810237984"/>
    <s v="230201"/>
    <x v="18"/>
    <m/>
    <m/>
    <n v="0"/>
    <n v="79.439300000000003"/>
    <n v="1"/>
    <n v="0.21764191780821918"/>
    <x v="44"/>
    <n v="79.439300000000003"/>
    <n v="1"/>
  </r>
  <r>
    <x v="6095"/>
    <n v="41609381"/>
    <s v="VARIETY FOOD SHOP"/>
    <s v="04160938130318"/>
    <s v="(66) 0954473947"/>
    <s v="230201"/>
    <x v="18"/>
    <m/>
    <m/>
    <n v="0"/>
    <n v="79.439300000000003"/>
    <n v="1"/>
    <n v="0.21764191780821918"/>
    <x v="44"/>
    <n v="79.439300000000003"/>
    <n v="1"/>
  </r>
  <r>
    <x v="6096"/>
    <n v="6614436"/>
    <s v="BAKERY SHOP"/>
    <s v="0661443670321"/>
    <s v="(66) 0882586348"/>
    <s v="230201"/>
    <x v="18"/>
    <m/>
    <m/>
    <n v="0"/>
    <n v="79.439300000000003"/>
    <n v="1"/>
    <n v="0.21764191780821918"/>
    <x v="44"/>
    <n v="79.439300000000003"/>
    <n v="1"/>
  </r>
  <r>
    <x v="6097"/>
    <n v="6780756"/>
    <s v="Self-Regist: End-User"/>
    <s v="00678075680797"/>
    <s v="(66) 0960836054"/>
    <s v="230201"/>
    <x v="18"/>
    <m/>
    <m/>
    <n v="0"/>
    <n v="79.439300000000003"/>
    <n v="1"/>
    <n v="0.21764191780821918"/>
    <x v="44"/>
    <n v="79.439300000000003"/>
    <n v="1"/>
  </r>
  <r>
    <x v="6098"/>
    <n v="41035882"/>
    <s v="TRAVEL AGENT"/>
    <s v="4103588260408"/>
    <s v="(66) 0956369456"/>
    <s v="230201"/>
    <x v="18"/>
    <m/>
    <m/>
    <n v="0"/>
    <n v="79.439300000000003"/>
    <n v="1"/>
    <n v="0.21764191780821918"/>
    <x v="44"/>
    <n v="79.439300000000003"/>
    <n v="1"/>
  </r>
  <r>
    <x v="769"/>
    <n v="6028252"/>
    <s v="VARIETY FOOD SHOP"/>
    <s v="0602825212318"/>
    <s v="(66) 0885474257"/>
    <s v="230201"/>
    <x v="18"/>
    <m/>
    <m/>
    <n v="0"/>
    <n v="79.439300000000003"/>
    <n v="1"/>
    <n v="0.21764191780821918"/>
    <x v="44"/>
    <n v="79.439300000000003"/>
    <n v="1"/>
  </r>
  <r>
    <x v="6099"/>
    <n v="23826322"/>
    <s v="Self-Regist: End-User"/>
    <s v="02382632230797"/>
    <s v="(66) 0931103382"/>
    <s v="230201"/>
    <x v="18"/>
    <m/>
    <m/>
    <n v="0"/>
    <n v="79.439300000000003"/>
    <n v="1"/>
    <n v="0.21764191780821918"/>
    <x v="44"/>
    <n v="79.439300000000003"/>
    <n v="1"/>
  </r>
  <r>
    <x v="6100"/>
    <n v="50518312"/>
    <s v="OTHER STREET FOOD SHOP"/>
    <s v="05051831250328"/>
    <s v="(66) 0932983299"/>
    <s v="230201"/>
    <x v="18"/>
    <m/>
    <m/>
    <n v="0"/>
    <n v="79.439300000000003"/>
    <n v="1"/>
    <n v="0.21764191780821918"/>
    <x v="44"/>
    <n v="79.439300000000003"/>
    <n v="1"/>
  </r>
  <r>
    <x v="6101"/>
    <n v="6785459"/>
    <s v="Self-Regist: End-User"/>
    <s v="00678545911797"/>
    <s v="(66) 0624701057"/>
    <s v="230201"/>
    <x v="18"/>
    <m/>
    <m/>
    <n v="0"/>
    <n v="79.439300000000003"/>
    <n v="1"/>
    <n v="0.21764191780821918"/>
    <x v="44"/>
    <n v="79.439300000000003"/>
    <n v="1"/>
  </r>
  <r>
    <x v="6102"/>
    <n v="143003938"/>
    <s v="Self-Regist: End-User"/>
    <s v="14300393840797"/>
    <s v="(66) 0851236599"/>
    <s v="230201"/>
    <x v="18"/>
    <m/>
    <m/>
    <n v="0"/>
    <n v="79.439300000000003"/>
    <n v="1"/>
    <n v="0.21764191780821918"/>
    <x v="44"/>
    <n v="79.439300000000003"/>
    <n v="1"/>
  </r>
  <r>
    <x v="6103"/>
    <n v="50524108"/>
    <s v="NON-PROFESSIONAL USER"/>
    <s v="05052410830706"/>
    <s v="(66) 0627966120"/>
    <s v="230201"/>
    <x v="18"/>
    <m/>
    <m/>
    <n v="0"/>
    <n v="79.439300000000003"/>
    <n v="1"/>
    <n v="0.21764191780821918"/>
    <x v="44"/>
    <n v="79.439300000000003"/>
    <n v="1"/>
  </r>
  <r>
    <x v="5567"/>
    <n v="6725375"/>
    <s v="NOODLE FOOD SHOP"/>
    <s v="00672537530319"/>
    <s v="(66) 0871746878"/>
    <s v="230201"/>
    <x v="18"/>
    <n v="79.439300000000003"/>
    <n v="1"/>
    <n v="0.21764191780821918"/>
    <n v="158.87860000000001"/>
    <n v="2"/>
    <n v="0.43528383561643835"/>
    <x v="43"/>
    <n v="79.439300000000003"/>
    <n v="1"/>
  </r>
  <r>
    <x v="6104"/>
    <n v="50028295"/>
    <s v="NON-PROFESSIONAL USER"/>
    <s v="5002829510706"/>
    <s v="(66) 0811654411"/>
    <s v="230201"/>
    <x v="18"/>
    <m/>
    <m/>
    <n v="0"/>
    <n v="79.439300000000003"/>
    <n v="1"/>
    <n v="0.21764191780821918"/>
    <x v="44"/>
    <n v="79.439300000000003"/>
    <n v="1"/>
  </r>
  <r>
    <x v="6105"/>
    <n v="6807873"/>
    <s v="Self-Regist: End-User"/>
    <s v="00680787360797"/>
    <s v="(66) 0959234304"/>
    <s v="230201"/>
    <x v="18"/>
    <m/>
    <m/>
    <n v="0"/>
    <n v="79.439300000000003"/>
    <n v="1"/>
    <n v="0.21764191780821918"/>
    <x v="44"/>
    <n v="79.439300000000003"/>
    <n v="1"/>
  </r>
  <r>
    <x v="6106"/>
    <n v="6042734"/>
    <s v="FACTORY/FARM"/>
    <s v="0604273480508"/>
    <m/>
    <s v="230201"/>
    <x v="18"/>
    <m/>
    <m/>
    <n v="0"/>
    <n v="79.439300000000003"/>
    <n v="1"/>
    <n v="0.21764191780821918"/>
    <x v="44"/>
    <n v="79.439300000000003"/>
    <n v="1"/>
  </r>
  <r>
    <x v="145"/>
    <n v="6727204"/>
    <s v="VARIETY FOOD SHOP"/>
    <s v="00672720410318"/>
    <s v="(66) 0613479922"/>
    <s v="230201"/>
    <x v="18"/>
    <m/>
    <m/>
    <n v="0"/>
    <n v="79.439300000000003"/>
    <n v="1"/>
    <n v="0.21764191780821918"/>
    <x v="44"/>
    <n v="79.439300000000003"/>
    <n v="1"/>
  </r>
  <r>
    <x v="6107"/>
    <n v="41635468"/>
    <s v="THAI FOOD"/>
    <s v="04163546870306"/>
    <s v="(66) 0656288183"/>
    <s v="230201"/>
    <x v="18"/>
    <m/>
    <m/>
    <n v="0"/>
    <n v="79.439300000000003"/>
    <n v="1"/>
    <n v="0.21764191780821918"/>
    <x v="44"/>
    <n v="79.439300000000003"/>
    <n v="1"/>
  </r>
  <r>
    <x v="6108"/>
    <n v="6718760"/>
    <s v="OTHER COMMERCIAL SERVICE"/>
    <s v="0671876040430"/>
    <s v="(66) 0935154422"/>
    <s v="230201"/>
    <x v="18"/>
    <m/>
    <m/>
    <n v="0"/>
    <n v="79.439300000000003"/>
    <n v="1"/>
    <n v="0.21764191780821918"/>
    <x v="44"/>
    <n v="79.439300000000003"/>
    <n v="1"/>
  </r>
  <r>
    <x v="6109"/>
    <n v="6165546"/>
    <s v="SMALL RETAIL SHOP/STALL"/>
    <s v="0616554660101"/>
    <s v="(66) 0812876580"/>
    <s v="230201"/>
    <x v="18"/>
    <m/>
    <m/>
    <n v="0"/>
    <n v="79.439300000000003"/>
    <n v="1"/>
    <n v="0.21764191780821918"/>
    <x v="44"/>
    <n v="79.439300000000003"/>
    <n v="1"/>
  </r>
  <r>
    <x v="5648"/>
    <n v="6132882"/>
    <s v="SPA &amp; MASSAGE SHOP"/>
    <s v="0613288280403"/>
    <s v="(66) 0818444551"/>
    <s v="230201"/>
    <x v="18"/>
    <m/>
    <m/>
    <n v="0"/>
    <n v="79.439300000000003"/>
    <n v="1"/>
    <n v="0.21764191780821918"/>
    <x v="44"/>
    <n v="79.439300000000003"/>
    <n v="1"/>
  </r>
  <r>
    <x v="6110"/>
    <n v="4188933"/>
    <s v="SMALL RETAIL SHOP/STALL"/>
    <s v="0418893371101"/>
    <s v="(66) 0869194442"/>
    <s v="230201"/>
    <x v="18"/>
    <m/>
    <m/>
    <n v="0"/>
    <n v="79.439300000000003"/>
    <n v="1"/>
    <n v="0.21764191780821918"/>
    <x v="44"/>
    <n v="79.439300000000003"/>
    <n v="1"/>
  </r>
  <r>
    <x v="1631"/>
    <n v="6737752"/>
    <s v="INTERNET-CHANNEL END-USER"/>
    <s v="00673775230710"/>
    <s v="(66) 0891916644"/>
    <s v="230201"/>
    <x v="18"/>
    <m/>
    <m/>
    <n v="0"/>
    <n v="79.439300000000003"/>
    <n v="1"/>
    <n v="0.21764191780821918"/>
    <x v="44"/>
    <n v="79.439300000000003"/>
    <n v="1"/>
  </r>
  <r>
    <x v="6111"/>
    <n v="1225481"/>
    <s v="Self-Regist: End-User"/>
    <s v="00122548130797"/>
    <s v="(66) 0869140123"/>
    <s v="230201"/>
    <x v="18"/>
    <m/>
    <m/>
    <n v="0"/>
    <n v="79.439300000000003"/>
    <n v="1"/>
    <n v="0.21764191780821918"/>
    <x v="44"/>
    <n v="79.439300000000003"/>
    <n v="1"/>
  </r>
  <r>
    <x v="2167"/>
    <n v="50529589"/>
    <s v="COFFEE/DRINKS/SNACK/BAKERY SHOP"/>
    <s v="05052958900322"/>
    <s v="(66) 0982289462"/>
    <s v="230201"/>
    <x v="18"/>
    <m/>
    <m/>
    <n v="0"/>
    <n v="79.439300000000003"/>
    <n v="1"/>
    <n v="0.21764191780821918"/>
    <x v="44"/>
    <n v="79.439300000000003"/>
    <n v="1"/>
  </r>
  <r>
    <x v="197"/>
    <n v="6640223"/>
    <s v="NON-PROFESSIONAL USER"/>
    <s v="0664022330706"/>
    <s v="(66) 0818828564"/>
    <s v="230201"/>
    <x v="18"/>
    <m/>
    <m/>
    <n v="0"/>
    <n v="79.439300000000003"/>
    <n v="1"/>
    <n v="0.21764191780821918"/>
    <x v="44"/>
    <n v="79.439300000000003"/>
    <n v="1"/>
  </r>
  <r>
    <x v="6112"/>
    <n v="41023840"/>
    <s v="NON-PROFESSIONAL USER"/>
    <s v="4102384000706"/>
    <m/>
    <s v="230201"/>
    <x v="18"/>
    <m/>
    <m/>
    <n v="0"/>
    <n v="79.439300000000003"/>
    <n v="1"/>
    <n v="0.21764191780821918"/>
    <x v="44"/>
    <n v="79.439300000000003"/>
    <n v="1"/>
  </r>
  <r>
    <x v="6113"/>
    <n v="6756915"/>
    <s v="SMALL RETAIL SHOP/STALL"/>
    <s v="00675691530101"/>
    <s v="(66) 0823844297"/>
    <s v="230201"/>
    <x v="18"/>
    <m/>
    <m/>
    <n v="0"/>
    <n v="79.439300000000003"/>
    <n v="1"/>
    <n v="0.21764191780821918"/>
    <x v="44"/>
    <n v="79.439300000000003"/>
    <n v="1"/>
  </r>
  <r>
    <x v="1733"/>
    <n v="6154008"/>
    <s v="OTHER NON-FOOD SHOP"/>
    <s v="0615400820230"/>
    <s v="(66) 0816712410"/>
    <s v="230201"/>
    <x v="18"/>
    <m/>
    <m/>
    <n v="0"/>
    <n v="79.439300000000003"/>
    <n v="1"/>
    <n v="0.21764191780821918"/>
    <x v="44"/>
    <n v="79.439300000000003"/>
    <n v="1"/>
  </r>
  <r>
    <x v="6114"/>
    <n v="6735636"/>
    <s v="COFFEE/DRINKS/SNACK/BAKERY SHOP"/>
    <s v="00673563631605"/>
    <s v="(66) 0882665811"/>
    <s v="230201"/>
    <x v="18"/>
    <m/>
    <m/>
    <n v="0"/>
    <n v="79.439300000000003"/>
    <n v="1"/>
    <n v="0.21764191780821918"/>
    <x v="44"/>
    <n v="79.439300000000003"/>
    <n v="1"/>
  </r>
  <r>
    <x v="6115"/>
    <n v="50511364"/>
    <s v="SMALL RETAIL SHOP/STALL"/>
    <s v="05051136400101"/>
    <s v="(66) 0925526461"/>
    <s v="230201"/>
    <x v="18"/>
    <m/>
    <m/>
    <n v="0"/>
    <n v="79.439300000000003"/>
    <n v="1"/>
    <n v="0.21764191780821918"/>
    <x v="44"/>
    <n v="79.439300000000003"/>
    <n v="1"/>
  </r>
  <r>
    <x v="6116"/>
    <n v="6105420"/>
    <s v="TRAVEL AGENT"/>
    <s v="0610542011408"/>
    <s v="(66) 0865501277"/>
    <s v="230201"/>
    <x v="18"/>
    <m/>
    <m/>
    <n v="0"/>
    <n v="79.439300000000003"/>
    <n v="1"/>
    <n v="0.21764191780821918"/>
    <x v="44"/>
    <n v="79.439300000000003"/>
    <n v="1"/>
  </r>
  <r>
    <x v="6117"/>
    <n v="100047659"/>
    <s v="Self-Regist: End-User"/>
    <s v="10004765940797"/>
    <s v="(66) 0648754661"/>
    <s v="230201"/>
    <x v="18"/>
    <m/>
    <m/>
    <n v="0"/>
    <n v="79.439300000000003"/>
    <n v="1"/>
    <n v="0.21764191780821918"/>
    <x v="44"/>
    <n v="79.439300000000003"/>
    <n v="1"/>
  </r>
  <r>
    <x v="6118"/>
    <n v="6746164"/>
    <s v="Self-Regist: End-User"/>
    <s v="00674616460797"/>
    <s v="0969878251"/>
    <s v="230201"/>
    <x v="18"/>
    <m/>
    <m/>
    <n v="0"/>
    <n v="79.439300000000003"/>
    <n v="1"/>
    <n v="0.21764191780821918"/>
    <x v="44"/>
    <n v="79.439300000000003"/>
    <n v="1"/>
  </r>
  <r>
    <x v="6119"/>
    <n v="9028088"/>
    <s v="OTHER NON-FOOD SHOP"/>
    <s v="0902808881230"/>
    <s v="(66) 0803953781"/>
    <s v="230201"/>
    <x v="18"/>
    <m/>
    <m/>
    <n v="0"/>
    <n v="79.439300000000003"/>
    <n v="1"/>
    <n v="0.21764191780821918"/>
    <x v="44"/>
    <n v="79.439300000000003"/>
    <n v="1"/>
  </r>
  <r>
    <x v="6120"/>
    <n v="6717912"/>
    <s v="NON-PROFESSIONAL USER"/>
    <s v="0671791250706"/>
    <s v="(66) 0897664341"/>
    <s v="230201"/>
    <x v="18"/>
    <m/>
    <m/>
    <n v="0"/>
    <n v="79.439300000000003"/>
    <n v="1"/>
    <n v="0.21764191780821918"/>
    <x v="44"/>
    <n v="79.439300000000003"/>
    <n v="1"/>
  </r>
  <r>
    <x v="6121"/>
    <n v="6007794"/>
    <s v="ELECTRONIC APPLIANCE SHOP"/>
    <s v="0600779480204"/>
    <m/>
    <s v="230201"/>
    <x v="18"/>
    <n v="317.75700000000001"/>
    <n v="4"/>
    <n v="0.87056712328767127"/>
    <n v="397.19630000000001"/>
    <n v="5"/>
    <n v="1.0882090410958905"/>
    <x v="60"/>
    <n v="79.439300000000003"/>
    <n v="1"/>
  </r>
  <r>
    <x v="6122"/>
    <n v="6760516"/>
    <s v="NON-PROFESSIONAL USER"/>
    <s v="00676051610706"/>
    <s v="(66) 099269954"/>
    <s v="230201"/>
    <x v="18"/>
    <m/>
    <m/>
    <n v="0"/>
    <n v="79.439300000000003"/>
    <n v="1"/>
    <n v="0.21764191780821918"/>
    <x v="44"/>
    <n v="79.439300000000003"/>
    <n v="1"/>
  </r>
  <r>
    <x v="6123"/>
    <n v="6801422"/>
    <s v="Self-Regist: End-User"/>
    <s v="00680142240797"/>
    <s v="(66) 0815940880"/>
    <s v="230201"/>
    <x v="18"/>
    <m/>
    <m/>
    <n v="0"/>
    <n v="79.439300000000003"/>
    <n v="1"/>
    <n v="0.21764191780821918"/>
    <x v="44"/>
    <n v="79.439300000000003"/>
    <n v="1"/>
  </r>
  <r>
    <x v="2809"/>
    <n v="6074620"/>
    <s v="SMALL RETAIL SHOP/STALL"/>
    <s v="0607462080101"/>
    <s v="(66) 0947063838"/>
    <s v="230201"/>
    <x v="18"/>
    <m/>
    <m/>
    <n v="0"/>
    <n v="79.439300000000003"/>
    <n v="1"/>
    <n v="0.21764191780821918"/>
    <x v="44"/>
    <n v="79.439300000000003"/>
    <n v="1"/>
  </r>
  <r>
    <x v="292"/>
    <n v="6170246"/>
    <s v="CHINESE FOOD"/>
    <s v="0617024610308"/>
    <s v="(66) 0818855656"/>
    <s v="230201"/>
    <x v="18"/>
    <m/>
    <m/>
    <n v="0"/>
    <n v="79.439300000000003"/>
    <n v="1"/>
    <n v="0.21764191780821918"/>
    <x v="44"/>
    <n v="79.439300000000003"/>
    <n v="1"/>
  </r>
  <r>
    <x v="6124"/>
    <n v="6038154"/>
    <s v="OFFICE SUPPLY SHOP"/>
    <s v="0603815481202"/>
    <s v="(66) 0815302422"/>
    <s v="230201"/>
    <x v="18"/>
    <m/>
    <m/>
    <n v="0"/>
    <n v="79.439300000000003"/>
    <n v="1"/>
    <n v="0.21764191780821918"/>
    <x v="44"/>
    <n v="79.439300000000003"/>
    <n v="1"/>
  </r>
  <r>
    <x v="6125"/>
    <n v="34536548"/>
    <s v="OTHER COMMERCIAL SERVICE"/>
    <s v="03453654880430"/>
    <s v="(66) 0866709485"/>
    <s v="230201"/>
    <x v="18"/>
    <m/>
    <m/>
    <n v="0"/>
    <n v="79.439300000000003"/>
    <n v="1"/>
    <n v="0.21764191780821918"/>
    <x v="44"/>
    <n v="79.439300000000003"/>
    <n v="1"/>
  </r>
  <r>
    <x v="6126"/>
    <n v="6718085"/>
    <s v="NOODLE FOOD SHOP"/>
    <s v="0671808530319"/>
    <s v="(66) 0898356789"/>
    <s v="230201"/>
    <x v="18"/>
    <m/>
    <m/>
    <n v="0"/>
    <n v="79.439300000000003"/>
    <n v="1"/>
    <n v="0.21764191780821918"/>
    <x v="44"/>
    <n v="79.439300000000003"/>
    <n v="1"/>
  </r>
  <r>
    <x v="6127"/>
    <n v="6784866"/>
    <s v="NON-PROFESSIONAL USER"/>
    <s v="00678486680706"/>
    <s v="(66) 0861885479"/>
    <s v="230201"/>
    <x v="18"/>
    <m/>
    <m/>
    <n v="0"/>
    <n v="79.439300000000003"/>
    <n v="1"/>
    <n v="0.21764191780821918"/>
    <x v="44"/>
    <n v="79.439300000000003"/>
    <n v="1"/>
  </r>
  <r>
    <x v="6128"/>
    <n v="500242401"/>
    <s v="Self-Regist: End-User"/>
    <s v="50024240110797"/>
    <s v="(66) 0846095336"/>
    <s v="230201"/>
    <x v="18"/>
    <m/>
    <m/>
    <n v="0"/>
    <n v="79.439300000000003"/>
    <n v="1"/>
    <n v="0.21764191780821918"/>
    <x v="44"/>
    <n v="79.439300000000003"/>
    <n v="1"/>
  </r>
  <r>
    <x v="6129"/>
    <n v="50010515"/>
    <s v="MINIMART"/>
    <s v="5001051530106"/>
    <s v="(66) 0899519491"/>
    <s v="230201"/>
    <x v="18"/>
    <m/>
    <m/>
    <n v="0"/>
    <n v="79.439300000000003"/>
    <n v="1"/>
    <n v="0.21764191780821918"/>
    <x v="44"/>
    <n v="79.439300000000003"/>
    <n v="1"/>
  </r>
  <r>
    <x v="266"/>
    <n v="23004407"/>
    <s v="MINIMART"/>
    <s v="2300440760106"/>
    <s v="(66) 0866548899"/>
    <s v="230201"/>
    <x v="18"/>
    <m/>
    <m/>
    <n v="0"/>
    <n v="79.439300000000003"/>
    <n v="1"/>
    <n v="0.21764191780821918"/>
    <x v="44"/>
    <n v="79.439300000000003"/>
    <n v="1"/>
  </r>
  <r>
    <x v="6130"/>
    <n v="170020311"/>
    <s v="Self-Regist: End-User"/>
    <s v="17002031150797"/>
    <s v="(66) 0938461429"/>
    <s v="835081"/>
    <x v="8"/>
    <m/>
    <m/>
    <n v="0"/>
    <n v="82.242999999999995"/>
    <n v="2"/>
    <n v="0.22532328767123286"/>
    <x v="43"/>
    <n v="82.242999999999995"/>
    <n v="2"/>
  </r>
  <r>
    <x v="6131"/>
    <n v="34540290"/>
    <s v="PUB/BAR/KARAOKE"/>
    <s v="03454029040305"/>
    <s v="(66) 0858687956"/>
    <s v="835081"/>
    <x v="8"/>
    <m/>
    <m/>
    <n v="0"/>
    <n v="84.112099999999998"/>
    <n v="2"/>
    <n v="0.2304441095890411"/>
    <x v="43"/>
    <n v="84.112099999999998"/>
    <n v="2"/>
  </r>
  <r>
    <x v="6132"/>
    <n v="106056726"/>
    <s v="Self-Regist: End-User"/>
    <s v="10605672650797"/>
    <s v="(66) 0824353459"/>
    <s v="835081"/>
    <x v="8"/>
    <m/>
    <m/>
    <n v="0"/>
    <n v="84.112099999999998"/>
    <n v="2"/>
    <n v="0.2304441095890411"/>
    <x v="43"/>
    <n v="84.112099999999998"/>
    <n v="2"/>
  </r>
  <r>
    <x v="6133"/>
    <n v="87044823"/>
    <s v="OTHER FOOD KIOSK"/>
    <s v="08704482390331"/>
    <s v="(66) 0828985816"/>
    <s v="835081"/>
    <x v="8"/>
    <m/>
    <m/>
    <n v="0"/>
    <n v="84.112099999999998"/>
    <n v="2"/>
    <n v="0.2304441095890411"/>
    <x v="43"/>
    <n v="84.112099999999998"/>
    <n v="2"/>
  </r>
  <r>
    <x v="6134"/>
    <n v="41599584"/>
    <s v="NON-PROFESSIONAL USER"/>
    <s v="04159958400706"/>
    <s v="(66) 0847078877"/>
    <s v="835081"/>
    <x v="8"/>
    <m/>
    <m/>
    <n v="0"/>
    <n v="84.112099999999998"/>
    <n v="2"/>
    <n v="0.2304441095890411"/>
    <x v="43"/>
    <n v="84.112099999999998"/>
    <n v="2"/>
  </r>
  <r>
    <x v="5196"/>
    <n v="6719874"/>
    <s v="BUTCHERY SHOP/STALL"/>
    <s v="0671987490103"/>
    <s v="(66) 0987911355"/>
    <s v="835081"/>
    <x v="8"/>
    <m/>
    <m/>
    <n v="0"/>
    <n v="85.981300000000005"/>
    <n v="2"/>
    <n v="0.23556520547945206"/>
    <x v="43"/>
    <n v="85.981300000000005"/>
    <n v="2"/>
  </r>
  <r>
    <x v="5611"/>
    <n v="69050522"/>
    <s v="OTHER FOOD KIOSK"/>
    <s v="06905052290331"/>
    <s v="(66) 0630832066"/>
    <s v="835081"/>
    <x v="8"/>
    <m/>
    <m/>
    <n v="0"/>
    <n v="85.981300000000005"/>
    <n v="2"/>
    <n v="0.23556520547945206"/>
    <x v="43"/>
    <n v="85.981300000000005"/>
    <n v="2"/>
  </r>
  <r>
    <x v="6135"/>
    <n v="6124023"/>
    <s v="OFFICE (PRIVATE SECTOR)"/>
    <s v="0612402391507"/>
    <m/>
    <s v="835081"/>
    <x v="8"/>
    <m/>
    <m/>
    <n v="0"/>
    <n v="85.981300000000005"/>
    <n v="2"/>
    <n v="0.23556520547945206"/>
    <x v="43"/>
    <n v="85.981300000000005"/>
    <n v="2"/>
  </r>
  <r>
    <x v="6136"/>
    <n v="41627036"/>
    <s v="NON-PROFESSIONAL USER"/>
    <s v="04162703670706"/>
    <s v="(66) 0933021852"/>
    <s v="835081"/>
    <x v="8"/>
    <m/>
    <m/>
    <n v="0"/>
    <n v="85.981300000000005"/>
    <n v="2"/>
    <n v="0.23556520547945206"/>
    <x v="43"/>
    <n v="85.981300000000005"/>
    <n v="2"/>
  </r>
  <r>
    <x v="6137"/>
    <n v="6781888"/>
    <s v="NON-PROFESSIONAL USER"/>
    <s v="00678188840706"/>
    <s v="(66) 0637966683"/>
    <s v="835081"/>
    <x v="8"/>
    <m/>
    <m/>
    <n v="0"/>
    <n v="86.915899999999993"/>
    <n v="2"/>
    <n v="0.23812575342465753"/>
    <x v="43"/>
    <n v="86.915899999999993"/>
    <n v="2"/>
  </r>
  <r>
    <x v="6138"/>
    <n v="6807912"/>
    <s v="Self-Regist: End-User"/>
    <s v="00680791260797"/>
    <s v="(66) 0910799192"/>
    <s v="835081"/>
    <x v="8"/>
    <m/>
    <m/>
    <n v="0"/>
    <n v="86.915899999999993"/>
    <n v="2"/>
    <n v="0.23812575342465753"/>
    <x v="43"/>
    <n v="86.915899999999993"/>
    <n v="2"/>
  </r>
  <r>
    <x v="5736"/>
    <n v="6730524"/>
    <s v="SMALL RETAIL SHOP/STALL"/>
    <s v="00673052400101"/>
    <s v="(66) 0931925050"/>
    <s v="835081"/>
    <x v="8"/>
    <m/>
    <m/>
    <n v="0"/>
    <n v="86.915899999999993"/>
    <n v="2"/>
    <n v="0.23812575342465753"/>
    <x v="43"/>
    <n v="86.915899999999993"/>
    <n v="2"/>
  </r>
  <r>
    <x v="6139"/>
    <n v="41655505"/>
    <s v="PORK PAN/BARBECUE/SUKI"/>
    <s v="04165550561317"/>
    <s v="(66) 0815310698"/>
    <s v="835081"/>
    <x v="8"/>
    <m/>
    <m/>
    <n v="0"/>
    <n v="86.925200000000004"/>
    <n v="2"/>
    <n v="0.23815123287671233"/>
    <x v="43"/>
    <n v="86.925200000000004"/>
    <n v="2"/>
  </r>
  <r>
    <x v="6140"/>
    <n v="50511616"/>
    <s v="THAI FOOD"/>
    <s v="05051161610306"/>
    <s v="(66) 0882525379"/>
    <s v="835081"/>
    <x v="8"/>
    <m/>
    <m/>
    <n v="0"/>
    <n v="89.7196"/>
    <n v="2"/>
    <n v="0.24580712328767124"/>
    <x v="43"/>
    <n v="89.7196"/>
    <n v="2"/>
  </r>
  <r>
    <x v="2236"/>
    <n v="6747786"/>
    <s v="OTHER COMMERCIAL SERVICE"/>
    <s v="00674778610430"/>
    <s v="(66) 0914655990"/>
    <s v="835081"/>
    <x v="8"/>
    <m/>
    <m/>
    <n v="0"/>
    <n v="89.7196"/>
    <n v="2"/>
    <n v="0.24580712328767124"/>
    <x v="43"/>
    <n v="89.7196"/>
    <n v="2"/>
  </r>
  <r>
    <x v="6141"/>
    <n v="41599117"/>
    <s v="OTHER NON-FOOD SHOP"/>
    <s v="4159911750230"/>
    <s v="(66) 0816737244"/>
    <s v="835081"/>
    <x v="8"/>
    <m/>
    <m/>
    <n v="0"/>
    <n v="89.7196"/>
    <n v="2"/>
    <n v="0.24580712328767124"/>
    <x v="43"/>
    <n v="89.7196"/>
    <n v="2"/>
  </r>
  <r>
    <x v="6142"/>
    <n v="41629429"/>
    <s v="NON-PROFESSIONAL USER"/>
    <s v="04162942900706"/>
    <s v="(66) 0964381019"/>
    <s v="835081"/>
    <x v="8"/>
    <m/>
    <m/>
    <n v="0"/>
    <n v="89.7196"/>
    <n v="2"/>
    <n v="0.24580712328767124"/>
    <x v="43"/>
    <n v="89.7196"/>
    <n v="2"/>
  </r>
  <r>
    <x v="6143"/>
    <n v="6805013"/>
    <s v="Self-Regist: End-User"/>
    <s v="00680501370797"/>
    <s v="(66) 0922652213"/>
    <s v="835081"/>
    <x v="8"/>
    <m/>
    <m/>
    <n v="0"/>
    <n v="89.7196"/>
    <n v="2"/>
    <n v="0.24580712328767124"/>
    <x v="43"/>
    <n v="89.7196"/>
    <n v="2"/>
  </r>
  <r>
    <x v="6144"/>
    <n v="81030037"/>
    <s v="Self-Regist: End-User"/>
    <s v="08103003720797"/>
    <s v="(66) 0617381620"/>
    <s v="835081"/>
    <x v="8"/>
    <m/>
    <m/>
    <n v="0"/>
    <n v="89.7196"/>
    <n v="2"/>
    <n v="0.24580712328767124"/>
    <x v="43"/>
    <n v="89.7196"/>
    <n v="2"/>
  </r>
  <r>
    <x v="6145"/>
    <n v="6770190"/>
    <s v="NON-PROFESSIONAL USER"/>
    <s v="00677019020706"/>
    <s v="(66) 0932496658"/>
    <s v="835081"/>
    <x v="8"/>
    <m/>
    <m/>
    <n v="0"/>
    <n v="89.7196"/>
    <n v="2"/>
    <n v="0.24580712328767124"/>
    <x v="43"/>
    <n v="89.7196"/>
    <n v="2"/>
  </r>
  <r>
    <x v="2987"/>
    <n v="6781478"/>
    <s v="NON-PROFESSIONAL USER"/>
    <s v="00678147820706"/>
    <s v="(66) 0972942782"/>
    <s v="835081"/>
    <x v="8"/>
    <m/>
    <m/>
    <n v="0"/>
    <n v="89.7196"/>
    <n v="2"/>
    <n v="0.24580712328767124"/>
    <x v="43"/>
    <n v="89.7196"/>
    <n v="2"/>
  </r>
  <r>
    <x v="1718"/>
    <n v="6756318"/>
    <s v="NON-PROFESSIONAL USER"/>
    <s v="00675631840706"/>
    <s v="(66) 0956789368"/>
    <s v="835081"/>
    <x v="8"/>
    <m/>
    <m/>
    <n v="0"/>
    <n v="89.7196"/>
    <n v="2"/>
    <n v="0.24580712328767124"/>
    <x v="43"/>
    <n v="89.7196"/>
    <n v="2"/>
  </r>
  <r>
    <x v="6146"/>
    <n v="6791948"/>
    <s v="Self-Regist: End-User"/>
    <s v="00679194800797"/>
    <s v="(66) 0842865636"/>
    <s v="835081"/>
    <x v="8"/>
    <m/>
    <m/>
    <n v="0"/>
    <n v="89.7196"/>
    <n v="2"/>
    <n v="0.24580712328767124"/>
    <x v="43"/>
    <n v="89.7196"/>
    <n v="2"/>
  </r>
  <r>
    <x v="6147"/>
    <n v="34001390"/>
    <s v="VARIETY FOOD SHOP"/>
    <s v="3400139040318"/>
    <s v="(66) 0866598399"/>
    <s v="835081"/>
    <x v="8"/>
    <m/>
    <m/>
    <n v="0"/>
    <n v="89.7196"/>
    <n v="2"/>
    <n v="0.24580712328767124"/>
    <x v="43"/>
    <n v="89.7196"/>
    <n v="2"/>
  </r>
  <r>
    <x v="6148"/>
    <n v="6754590"/>
    <s v="NON-PROFESSIONAL USER"/>
    <s v="00675459011706"/>
    <s v="(66) 0805327278"/>
    <s v="835081"/>
    <x v="8"/>
    <m/>
    <m/>
    <n v="0"/>
    <n v="89.7196"/>
    <n v="2"/>
    <n v="0.24580712328767124"/>
    <x v="43"/>
    <n v="89.7196"/>
    <n v="2"/>
  </r>
  <r>
    <x v="6149"/>
    <n v="25835535"/>
    <s v="OTHER FOOD KIOSK"/>
    <s v="02583553510331"/>
    <s v="(66) 0979385626"/>
    <s v="835081"/>
    <x v="8"/>
    <m/>
    <m/>
    <n v="0"/>
    <n v="89.7196"/>
    <n v="2"/>
    <n v="0.24580712328767124"/>
    <x v="43"/>
    <n v="89.7196"/>
    <n v="2"/>
  </r>
  <r>
    <x v="6150"/>
    <n v="41625604"/>
    <s v="Self-Regist: End-User"/>
    <s v="04162560470797"/>
    <s v="(66) 0988145811"/>
    <s v="835081"/>
    <x v="8"/>
    <m/>
    <m/>
    <n v="0"/>
    <n v="89.7196"/>
    <n v="2"/>
    <n v="0.24580712328767124"/>
    <x v="43"/>
    <n v="89.7196"/>
    <n v="2"/>
  </r>
  <r>
    <x v="6151"/>
    <n v="6808509"/>
    <s v="Self-Regist: End-User"/>
    <s v="00680850990797"/>
    <s v="(66) 0929396963"/>
    <s v="835081"/>
    <x v="8"/>
    <m/>
    <m/>
    <n v="0"/>
    <n v="89.7196"/>
    <n v="2"/>
    <n v="0.24580712328767124"/>
    <x v="43"/>
    <n v="89.7196"/>
    <n v="2"/>
  </r>
  <r>
    <x v="6152"/>
    <n v="41058238"/>
    <s v="NON-PROFESSIONAL USER"/>
    <s v="4105823860706"/>
    <s v="(66) 0910712455"/>
    <s v="835081"/>
    <x v="8"/>
    <m/>
    <m/>
    <n v="0"/>
    <n v="89.7196"/>
    <n v="2"/>
    <n v="0.24580712328767124"/>
    <x v="43"/>
    <n v="89.7196"/>
    <n v="2"/>
  </r>
  <r>
    <x v="6153"/>
    <n v="50509315"/>
    <s v="SMALL RETAIL SHOP/STALL"/>
    <s v="05050931520101"/>
    <s v="(66) 0810506234"/>
    <s v="835081"/>
    <x v="8"/>
    <m/>
    <m/>
    <n v="0"/>
    <n v="89.7196"/>
    <n v="2"/>
    <n v="0.24580712328767124"/>
    <x v="43"/>
    <n v="89.7196"/>
    <n v="2"/>
  </r>
  <r>
    <x v="6154"/>
    <n v="41598806"/>
    <s v="SMALL RETAIL SHOP/STALL"/>
    <s v="4159880650101"/>
    <s v="(66) 0858660059"/>
    <s v="835081"/>
    <x v="8"/>
    <m/>
    <m/>
    <n v="0"/>
    <n v="89.7196"/>
    <n v="2"/>
    <n v="0.24580712328767124"/>
    <x v="43"/>
    <n v="89.7196"/>
    <n v="2"/>
  </r>
  <r>
    <x v="6155"/>
    <n v="6794347"/>
    <s v="Self-Regist: End-User"/>
    <s v="00679434770797"/>
    <s v="(66) 0633710903"/>
    <s v="835081"/>
    <x v="8"/>
    <m/>
    <m/>
    <n v="0"/>
    <n v="89.7196"/>
    <n v="2"/>
    <n v="0.24580712328767124"/>
    <x v="43"/>
    <n v="89.7196"/>
    <n v="2"/>
  </r>
  <r>
    <x v="6156"/>
    <n v="50012879"/>
    <s v="CATERING BUSINESS"/>
    <s v="5001287923323"/>
    <s v="(66) 0896329825"/>
    <s v="835081"/>
    <x v="8"/>
    <m/>
    <m/>
    <n v="0"/>
    <n v="89.7196"/>
    <n v="2"/>
    <n v="0.24580712328767124"/>
    <x v="43"/>
    <n v="89.7196"/>
    <n v="2"/>
  </r>
  <r>
    <x v="5596"/>
    <n v="81029909"/>
    <s v="Self-Regist: End-User"/>
    <s v="08102990950797"/>
    <s v="(66) 0910672098"/>
    <s v="835081"/>
    <x v="8"/>
    <m/>
    <m/>
    <n v="0"/>
    <n v="89.7196"/>
    <n v="2"/>
    <n v="0.24580712328767124"/>
    <x v="43"/>
    <n v="89.7196"/>
    <n v="2"/>
  </r>
  <r>
    <x v="6157"/>
    <n v="6178065"/>
    <s v="OTHER NON-FOOD SHOP"/>
    <s v="0617806500230"/>
    <s v="(66) 0846357729"/>
    <s v="835081"/>
    <x v="8"/>
    <m/>
    <m/>
    <n v="0"/>
    <n v="89.7196"/>
    <n v="2"/>
    <n v="0.24580712328767124"/>
    <x v="43"/>
    <n v="89.7196"/>
    <n v="2"/>
  </r>
  <r>
    <x v="6158"/>
    <n v="41057468"/>
    <s v="HOTEL &amp; RESORT ( C )"/>
    <s v="4105746840302"/>
    <s v="(66) 0825581043"/>
    <s v="835081"/>
    <x v="8"/>
    <m/>
    <m/>
    <n v="0"/>
    <n v="89.7196"/>
    <n v="2"/>
    <n v="0.24580712328767124"/>
    <x v="43"/>
    <n v="89.7196"/>
    <n v="2"/>
  </r>
  <r>
    <x v="6159"/>
    <n v="6807081"/>
    <s v="PORK PAN/BARBECUE/SUKI"/>
    <s v="00680708180317"/>
    <s v="(66) 0616365329"/>
    <s v="835081"/>
    <x v="8"/>
    <m/>
    <m/>
    <n v="0"/>
    <n v="89.7196"/>
    <n v="2"/>
    <n v="0.24580712328767124"/>
    <x v="43"/>
    <n v="89.7196"/>
    <n v="2"/>
  </r>
  <r>
    <x v="6160"/>
    <n v="127024291"/>
    <s v="OTHER WESTERN FOOD"/>
    <s v="12702429130315"/>
    <s v="(66) 0842646885"/>
    <s v="835081"/>
    <x v="8"/>
    <m/>
    <m/>
    <n v="0"/>
    <n v="89.7196"/>
    <n v="2"/>
    <n v="0.24580712328767124"/>
    <x v="43"/>
    <n v="89.7196"/>
    <n v="2"/>
  </r>
  <r>
    <x v="6161"/>
    <n v="50530886"/>
    <s v="HOTEL &amp; RESORT ( C )"/>
    <s v="05053088630302"/>
    <s v="(66) 0655162424"/>
    <s v="835081"/>
    <x v="8"/>
    <m/>
    <m/>
    <n v="0"/>
    <n v="89.7196"/>
    <n v="2"/>
    <n v="0.24580712328767124"/>
    <x v="43"/>
    <n v="89.7196"/>
    <n v="2"/>
  </r>
  <r>
    <x v="6162"/>
    <n v="6775525"/>
    <s v="THAI FOOD"/>
    <s v="00677552560306"/>
    <s v="(66) 0957893228"/>
    <s v="835081"/>
    <x v="8"/>
    <m/>
    <m/>
    <n v="0"/>
    <n v="89.7196"/>
    <n v="2"/>
    <n v="0.24580712328767124"/>
    <x v="43"/>
    <n v="89.7196"/>
    <n v="2"/>
  </r>
  <r>
    <x v="6163"/>
    <n v="6777665"/>
    <s v="COFFEE/DRINKS/SNACK/BAKERY SHOP"/>
    <s v="00677766560322"/>
    <s v="(66) 0878687956"/>
    <s v="835081"/>
    <x v="8"/>
    <m/>
    <m/>
    <n v="0"/>
    <n v="89.7196"/>
    <n v="2"/>
    <n v="0.24580712328767124"/>
    <x v="43"/>
    <n v="89.7196"/>
    <n v="2"/>
  </r>
  <r>
    <x v="6164"/>
    <n v="6809511"/>
    <s v="CHINESE FOOD"/>
    <s v="00680951160308"/>
    <s v="(66) 0800293828"/>
    <s v="835081"/>
    <x v="8"/>
    <m/>
    <m/>
    <n v="0"/>
    <n v="89.7196"/>
    <n v="2"/>
    <n v="0.24580712328767124"/>
    <x v="43"/>
    <n v="89.7196"/>
    <n v="2"/>
  </r>
  <r>
    <x v="6165"/>
    <n v="6735559"/>
    <s v="OTHER ASIAN FOOD"/>
    <s v="00673555920326"/>
    <s v="(66) 0894444219"/>
    <s v="835081"/>
    <x v="8"/>
    <m/>
    <m/>
    <n v="0"/>
    <n v="89.7196"/>
    <n v="2"/>
    <n v="0.24580712328767124"/>
    <x v="43"/>
    <n v="89.7196"/>
    <n v="2"/>
  </r>
  <r>
    <x v="6166"/>
    <n v="21954704"/>
    <s v="OTHER COMMERCIAL SERVICE"/>
    <s v="02195470490430"/>
    <s v="(66) 0829767052"/>
    <s v="835081"/>
    <x v="8"/>
    <m/>
    <m/>
    <n v="0"/>
    <n v="89.7196"/>
    <n v="2"/>
    <n v="0.24580712328767124"/>
    <x v="43"/>
    <n v="89.7196"/>
    <n v="2"/>
  </r>
  <r>
    <x v="6167"/>
    <n v="41647976"/>
    <s v="Self-Regist: End-User"/>
    <s v="04164797650797"/>
    <s v="(66) 0849489993"/>
    <s v="835081"/>
    <x v="8"/>
    <m/>
    <m/>
    <n v="0"/>
    <n v="89.7196"/>
    <n v="2"/>
    <n v="0.24580712328767124"/>
    <x v="43"/>
    <n v="89.7196"/>
    <n v="2"/>
  </r>
  <r>
    <x v="6168"/>
    <n v="50538943"/>
    <s v="Self-Regist: End-User"/>
    <s v="05053894390797"/>
    <s v="(66) 0993847324"/>
    <s v="835081"/>
    <x v="8"/>
    <m/>
    <m/>
    <n v="0"/>
    <n v="89.7196"/>
    <n v="2"/>
    <n v="0.24580712328767124"/>
    <x v="43"/>
    <n v="89.7196"/>
    <n v="2"/>
  </r>
  <r>
    <x v="6169"/>
    <n v="6745863"/>
    <s v="BUTCHERY SHOP/STALL"/>
    <s v="00674586311103"/>
    <s v="(66) 0871780573"/>
    <s v="835081"/>
    <x v="8"/>
    <m/>
    <m/>
    <n v="0"/>
    <n v="89.7196"/>
    <n v="2"/>
    <n v="0.24580712328767124"/>
    <x v="43"/>
    <n v="89.7196"/>
    <n v="2"/>
  </r>
  <r>
    <x v="6170"/>
    <n v="6799828"/>
    <s v="Self-Regist: End-User"/>
    <s v="00679982820797"/>
    <s v="(66) 0649387982"/>
    <s v="835081"/>
    <x v="8"/>
    <m/>
    <m/>
    <n v="0"/>
    <n v="89.7196"/>
    <n v="2"/>
    <n v="0.24580712328767124"/>
    <x v="43"/>
    <n v="89.7196"/>
    <n v="2"/>
  </r>
  <r>
    <x v="6171"/>
    <n v="3747666"/>
    <s v="Self-Regist: End-User"/>
    <s v="00374766650797"/>
    <s v="(66) 0812347901"/>
    <s v="835081"/>
    <x v="8"/>
    <m/>
    <m/>
    <n v="0"/>
    <n v="89.7196"/>
    <n v="2"/>
    <n v="0.24580712328767124"/>
    <x v="43"/>
    <n v="89.7196"/>
    <n v="2"/>
  </r>
  <r>
    <x v="6172"/>
    <n v="82026142"/>
    <s v="NON-PROFESSIONAL USER"/>
    <s v="08202614230706"/>
    <s v="(66) 0890833815"/>
    <s v="835081"/>
    <x v="8"/>
    <m/>
    <m/>
    <n v="0"/>
    <n v="89.7196"/>
    <n v="2"/>
    <n v="0.24580712328767124"/>
    <x v="43"/>
    <n v="89.7196"/>
    <n v="2"/>
  </r>
  <r>
    <x v="6173"/>
    <n v="50542202"/>
    <s v="Self-Regist: End-User"/>
    <s v="05054220230797"/>
    <s v="(66) 0622242364"/>
    <s v="835081"/>
    <x v="8"/>
    <m/>
    <m/>
    <n v="0"/>
    <n v="89.7196"/>
    <n v="2"/>
    <n v="0.24580712328767124"/>
    <x v="43"/>
    <n v="89.7196"/>
    <n v="2"/>
  </r>
  <r>
    <x v="6174"/>
    <n v="6752555"/>
    <s v="Self-Regist: Food Kiosk"/>
    <s v="00675255580398"/>
    <s v="(66) 0654166196"/>
    <s v="835081"/>
    <x v="8"/>
    <m/>
    <m/>
    <n v="0"/>
    <n v="89.7196"/>
    <n v="2"/>
    <n v="0.24580712328767124"/>
    <x v="43"/>
    <n v="89.7196"/>
    <n v="2"/>
  </r>
  <r>
    <x v="6175"/>
    <n v="41050317"/>
    <s v="COFFEE/DRINKS/SNACK/BAKERY SHOP"/>
    <s v="4105031701322"/>
    <s v="(66) 0895555119"/>
    <s v="835081"/>
    <x v="8"/>
    <m/>
    <m/>
    <n v="0"/>
    <n v="89.7196"/>
    <n v="2"/>
    <n v="0.24580712328767124"/>
    <x v="43"/>
    <n v="89.7196"/>
    <n v="2"/>
  </r>
  <r>
    <x v="6176"/>
    <n v="41610656"/>
    <s v="OTHER COMMERCIAL SERVICE"/>
    <s v="04161065670430"/>
    <s v="(66) 0918383108"/>
    <s v="835081"/>
    <x v="8"/>
    <m/>
    <m/>
    <n v="0"/>
    <n v="89.7196"/>
    <n v="2"/>
    <n v="0.24580712328767124"/>
    <x v="43"/>
    <n v="89.7196"/>
    <n v="2"/>
  </r>
  <r>
    <x v="828"/>
    <n v="41599602"/>
    <s v="COFFEE/DRINKS/SNACK/BAKERY SHOP"/>
    <s v="04159960200706"/>
    <s v="(66) 0848096224"/>
    <s v="835081"/>
    <x v="8"/>
    <m/>
    <m/>
    <n v="0"/>
    <n v="89.7196"/>
    <n v="2"/>
    <n v="0.24580712328767124"/>
    <x v="43"/>
    <n v="89.7196"/>
    <n v="2"/>
  </r>
  <r>
    <x v="6177"/>
    <n v="41634836"/>
    <s v="NOODLE FOOD SHOP"/>
    <s v="04163483630319"/>
    <s v="(66) 0946234433"/>
    <s v="835081"/>
    <x v="8"/>
    <m/>
    <m/>
    <n v="0"/>
    <n v="89.7196"/>
    <n v="2"/>
    <n v="0.24580712328767124"/>
    <x v="43"/>
    <n v="89.7196"/>
    <n v="2"/>
  </r>
  <r>
    <x v="5763"/>
    <n v="6150313"/>
    <s v="APARTMENT/DORMITORY"/>
    <s v="0615031340301"/>
    <s v="(66) 0990207385"/>
    <s v="835081"/>
    <x v="8"/>
    <m/>
    <m/>
    <n v="0"/>
    <n v="89.7196"/>
    <n v="2"/>
    <n v="0.24580712328767124"/>
    <x v="43"/>
    <n v="89.7196"/>
    <n v="2"/>
  </r>
  <r>
    <x v="6178"/>
    <n v="6754824"/>
    <s v="Self-Regist: End-User"/>
    <s v="00675482490797"/>
    <s v="(66) 0864319870"/>
    <s v="835081"/>
    <x v="8"/>
    <m/>
    <m/>
    <n v="0"/>
    <n v="89.7196"/>
    <n v="2"/>
    <n v="0.24580712328767124"/>
    <x v="43"/>
    <n v="89.7196"/>
    <n v="2"/>
  </r>
  <r>
    <x v="6179"/>
    <n v="3691071"/>
    <s v="BAKERY SHOP"/>
    <s v="00369107111321"/>
    <s v="(66) 0842224361"/>
    <s v="835081"/>
    <x v="8"/>
    <m/>
    <m/>
    <n v="0"/>
    <n v="89.7196"/>
    <n v="2"/>
    <n v="0.24580712328767124"/>
    <x v="43"/>
    <n v="89.7196"/>
    <n v="2"/>
  </r>
  <r>
    <x v="6180"/>
    <n v="50049920"/>
    <s v="SMALL RETAIL SHOP/STALL"/>
    <s v="5004992000101"/>
    <s v="(66) 0898513346"/>
    <s v="835081"/>
    <x v="8"/>
    <m/>
    <m/>
    <n v="0"/>
    <n v="89.7196"/>
    <n v="2"/>
    <n v="0.24580712328767124"/>
    <x v="43"/>
    <n v="89.7196"/>
    <n v="2"/>
  </r>
  <r>
    <x v="2738"/>
    <n v="6777125"/>
    <s v="NON-PROFESSIONAL USER"/>
    <s v="00677712590706"/>
    <s v="(66) 0631146608"/>
    <s v="835081"/>
    <x v="8"/>
    <m/>
    <m/>
    <n v="0"/>
    <n v="89.7196"/>
    <n v="2"/>
    <n v="0.24580712328767124"/>
    <x v="43"/>
    <n v="89.7196"/>
    <n v="2"/>
  </r>
  <r>
    <x v="6181"/>
    <n v="34558791"/>
    <s v="Self-Regist: End-User"/>
    <s v="03455879111797"/>
    <s v="(66) 0954474130"/>
    <s v="835081"/>
    <x v="8"/>
    <m/>
    <m/>
    <n v="0"/>
    <n v="89.7196"/>
    <n v="2"/>
    <n v="0.24580712328767124"/>
    <x v="43"/>
    <n v="89.7196"/>
    <n v="2"/>
  </r>
  <r>
    <x v="6182"/>
    <n v="50016992"/>
    <s v="SMALL RETAIL SHOP/STALL"/>
    <s v="5001699290101"/>
    <s v="(66) 0983649114"/>
    <s v="835081"/>
    <x v="8"/>
    <m/>
    <m/>
    <n v="0"/>
    <n v="89.7196"/>
    <n v="2"/>
    <n v="0.24580712328767124"/>
    <x v="43"/>
    <n v="89.7196"/>
    <n v="2"/>
  </r>
  <r>
    <x v="6183"/>
    <n v="6019709"/>
    <s v="NON-PROFESSIONAL USER"/>
    <s v="0601970950706"/>
    <s v="(66) 0861881103"/>
    <s v="835081"/>
    <x v="8"/>
    <m/>
    <m/>
    <n v="0"/>
    <n v="89.7196"/>
    <n v="2"/>
    <n v="0.24580712328767124"/>
    <x v="43"/>
    <n v="89.7196"/>
    <n v="2"/>
  </r>
  <r>
    <x v="6184"/>
    <n v="6732855"/>
    <s v="FOUNDATION/ASSOCIATION/ROTARY"/>
    <s v="00673285590505"/>
    <s v="(66) 0849162573"/>
    <s v="835081"/>
    <x v="8"/>
    <m/>
    <m/>
    <n v="0"/>
    <n v="89.7196"/>
    <n v="2"/>
    <n v="0.24580712328767124"/>
    <x v="43"/>
    <n v="89.7196"/>
    <n v="2"/>
  </r>
  <r>
    <x v="1546"/>
    <n v="41613406"/>
    <s v="PORK PAN/BARBECUE/SUKI"/>
    <s v="04161340660317"/>
    <s v="(66) 0970271518"/>
    <s v="835081"/>
    <x v="8"/>
    <m/>
    <m/>
    <n v="0"/>
    <n v="89.7196"/>
    <n v="2"/>
    <n v="0.24580712328767124"/>
    <x v="43"/>
    <n v="89.7196"/>
    <n v="2"/>
  </r>
  <r>
    <x v="6185"/>
    <n v="6790116"/>
    <s v="NON-PROFESSIONAL USER"/>
    <s v="00679011620706"/>
    <s v="(66) 0986458259"/>
    <s v="835081"/>
    <x v="8"/>
    <m/>
    <m/>
    <n v="0"/>
    <n v="89.7196"/>
    <n v="2"/>
    <n v="0.24580712328767124"/>
    <x v="43"/>
    <n v="89.7196"/>
    <n v="2"/>
  </r>
  <r>
    <x v="6186"/>
    <n v="50532725"/>
    <s v="Self-Regist: End-User"/>
    <s v="05053272550797"/>
    <s v="(66) 0929611139"/>
    <s v="835081"/>
    <x v="8"/>
    <m/>
    <m/>
    <n v="0"/>
    <n v="89.7196"/>
    <n v="2"/>
    <n v="0.24580712328767124"/>
    <x v="43"/>
    <n v="89.7196"/>
    <n v="2"/>
  </r>
  <r>
    <x v="6187"/>
    <n v="27084946"/>
    <s v="VARIETY FOOD SHOP"/>
    <s v="2708494690318"/>
    <s v="(66) 0885077103"/>
    <s v="835081"/>
    <x v="8"/>
    <m/>
    <m/>
    <n v="0"/>
    <n v="89.7196"/>
    <n v="2"/>
    <n v="0.24580712328767124"/>
    <x v="43"/>
    <n v="89.7196"/>
    <n v="2"/>
  </r>
  <r>
    <x v="6188"/>
    <n v="54411718"/>
    <s v="Self-Regist: Unidentified Professional"/>
    <s v="05441171870796"/>
    <s v="(66) 0829156093"/>
    <s v="835081"/>
    <x v="8"/>
    <m/>
    <m/>
    <n v="0"/>
    <n v="89.7196"/>
    <n v="2"/>
    <n v="0.24580712328767124"/>
    <x v="43"/>
    <n v="89.7196"/>
    <n v="2"/>
  </r>
  <r>
    <x v="6189"/>
    <n v="6775841"/>
    <s v="MEDICAL STATION (HOSPITAL/CLINIC)"/>
    <s v="00677584160501"/>
    <s v="(66) 0947105656"/>
    <s v="835081"/>
    <x v="8"/>
    <m/>
    <m/>
    <n v="0"/>
    <n v="89.7196"/>
    <n v="2"/>
    <n v="0.24580712328767124"/>
    <x v="43"/>
    <n v="89.7196"/>
    <n v="2"/>
  </r>
  <r>
    <x v="6190"/>
    <n v="6748667"/>
    <s v="Self-Regist: End-User"/>
    <s v="00674866780797"/>
    <s v="(66) 0876613231"/>
    <s v="835081"/>
    <x v="8"/>
    <m/>
    <m/>
    <n v="0"/>
    <n v="89.7196"/>
    <n v="2"/>
    <n v="0.24580712328767124"/>
    <x v="43"/>
    <n v="89.7196"/>
    <n v="2"/>
  </r>
  <r>
    <x v="6191"/>
    <n v="6783902"/>
    <s v="Self-Regist: End-User"/>
    <s v="00678390240797"/>
    <s v="(66) 0840421277"/>
    <s v="835081"/>
    <x v="8"/>
    <m/>
    <m/>
    <n v="0"/>
    <n v="89.7196"/>
    <n v="2"/>
    <n v="0.24580712328767124"/>
    <x v="43"/>
    <n v="89.7196"/>
    <n v="2"/>
  </r>
  <r>
    <x v="6192"/>
    <n v="6001737"/>
    <s v="DRUGS STORE"/>
    <s v="0600173792104"/>
    <s v="(66) 0817240790"/>
    <s v="835081"/>
    <x v="8"/>
    <m/>
    <m/>
    <n v="0"/>
    <n v="89.7196"/>
    <n v="2"/>
    <n v="0.24580712328767124"/>
    <x v="43"/>
    <n v="89.7196"/>
    <n v="2"/>
  </r>
  <r>
    <x v="6193"/>
    <n v="6108773"/>
    <s v="TRAVEL AGENT"/>
    <s v="0610877381408"/>
    <m/>
    <s v="835081"/>
    <x v="8"/>
    <m/>
    <m/>
    <n v="0"/>
    <n v="89.7196"/>
    <n v="2"/>
    <n v="0.24580712328767124"/>
    <x v="43"/>
    <n v="89.7196"/>
    <n v="2"/>
  </r>
  <r>
    <x v="6194"/>
    <n v="41644928"/>
    <s v="NON-PROFESSIONAL USER"/>
    <s v="04164492860706"/>
    <s v="(66) 0884103616"/>
    <s v="835081"/>
    <x v="8"/>
    <m/>
    <m/>
    <n v="0"/>
    <n v="89.7196"/>
    <n v="2"/>
    <n v="0.24580712328767124"/>
    <x v="43"/>
    <n v="89.7196"/>
    <n v="2"/>
  </r>
  <r>
    <x v="6195"/>
    <n v="6791680"/>
    <s v="NON-PROFESSIONAL USER"/>
    <s v="00679168011706"/>
    <s v="(66) 0810511823"/>
    <s v="835081"/>
    <x v="8"/>
    <m/>
    <m/>
    <n v="0"/>
    <n v="89.7196"/>
    <n v="2"/>
    <n v="0.24580712328767124"/>
    <x v="43"/>
    <n v="89.7196"/>
    <n v="2"/>
  </r>
  <r>
    <x v="6196"/>
    <n v="6020120"/>
    <s v="SMALL RETAIL SHOP/STALL"/>
    <s v="0602012090101"/>
    <s v="(66) 0861146882"/>
    <s v="835081"/>
    <x v="8"/>
    <m/>
    <m/>
    <n v="0"/>
    <n v="89.7196"/>
    <n v="2"/>
    <n v="0.24580712328767124"/>
    <x v="43"/>
    <n v="89.7196"/>
    <n v="2"/>
  </r>
  <r>
    <x v="6197"/>
    <n v="6803517"/>
    <s v="Self-Regist: End-User"/>
    <s v="00680351711797"/>
    <s v="(66) 0841721272"/>
    <s v="835081"/>
    <x v="8"/>
    <m/>
    <m/>
    <n v="0"/>
    <n v="89.7196"/>
    <n v="2"/>
    <n v="0.24580712328767124"/>
    <x v="43"/>
    <n v="89.7196"/>
    <n v="2"/>
  </r>
  <r>
    <x v="6080"/>
    <n v="6170121"/>
    <s v="NON-PROFESSIONAL USER"/>
    <s v="0617012160706"/>
    <s v="(66) 0818818758"/>
    <s v="835081"/>
    <x v="8"/>
    <m/>
    <m/>
    <n v="0"/>
    <n v="89.7196"/>
    <n v="2"/>
    <n v="0.24580712328767124"/>
    <x v="43"/>
    <n v="89.7196"/>
    <n v="2"/>
  </r>
  <r>
    <x v="6198"/>
    <n v="6123438"/>
    <s v="SMALL RETAIL SHOP/STALL"/>
    <s v="0612343870101"/>
    <s v="(66) 0869659142"/>
    <s v="835081"/>
    <x v="8"/>
    <n v="179.4393"/>
    <n v="4"/>
    <n v="0.49161452054794519"/>
    <n v="269.15890000000002"/>
    <n v="6"/>
    <n v="0.73742164383561648"/>
    <x v="21"/>
    <n v="89.719600000000014"/>
    <n v="2"/>
  </r>
  <r>
    <x v="62"/>
    <n v="41057157"/>
    <s v="COFFEE/DRINKS/SNACK/BAKERY SHOP"/>
    <s v="4105715721322"/>
    <s v="(66) 0997832499"/>
    <s v="163953"/>
    <x v="13"/>
    <n v="214.95330000000001"/>
    <n v="2"/>
    <n v="0.58891315068493155"/>
    <n v="305.60750000000002"/>
    <n v="3"/>
    <n v="0.83728082191780828"/>
    <x v="40"/>
    <n v="90.654200000000003"/>
    <n v="1"/>
  </r>
  <r>
    <x v="713"/>
    <n v="41610764"/>
    <s v="COFFEE/DRINKS/SNACK/BAKERY SHOP"/>
    <s v="04161076411322"/>
    <s v="(66) 0654156089"/>
    <s v="163953"/>
    <x v="13"/>
    <n v="2225.2332000000001"/>
    <n v="21"/>
    <n v="6.0965293150684934"/>
    <n v="2315.8876"/>
    <n v="22"/>
    <n v="6.3448975342465754"/>
    <x v="20"/>
    <n v="90.654399999999896"/>
    <n v="1"/>
  </r>
  <r>
    <x v="6199"/>
    <n v="50523620"/>
    <s v="VARIETY FOOD SHOP"/>
    <s v="05052362060318"/>
    <s v="(66) 0982365354"/>
    <s v="831193"/>
    <x v="2"/>
    <n v="128.97200000000001"/>
    <n v="2"/>
    <n v="0.35334794520547946"/>
    <n v="220.5607"/>
    <n v="4"/>
    <n v="0.60427589041095886"/>
    <x v="39"/>
    <n v="91.588699999999989"/>
    <n v="2"/>
  </r>
  <r>
    <x v="6200"/>
    <n v="3761413"/>
    <s v="Self-Regist: End-User"/>
    <s v="00376141311797"/>
    <s v="(66) 0944914145"/>
    <s v="835081"/>
    <x v="8"/>
    <n v="42.056100000000001"/>
    <n v="1"/>
    <n v="0.11522219178082192"/>
    <n v="134.57939999999999"/>
    <n v="3"/>
    <n v="0.36871068493150683"/>
    <x v="40"/>
    <n v="92.523299999999992"/>
    <n v="2"/>
  </r>
  <r>
    <x v="6201"/>
    <n v="6795330"/>
    <s v="Self-Regist: End-User"/>
    <s v="00679533011797"/>
    <s v="(66) 0654261909"/>
    <s v="163953"/>
    <x v="13"/>
    <n v="107.4766"/>
    <n v="1"/>
    <n v="0.29445643835616442"/>
    <n v="203.73840000000001"/>
    <n v="2"/>
    <n v="0.558187397260274"/>
    <x v="43"/>
    <n v="96.261800000000008"/>
    <n v="1"/>
  </r>
  <r>
    <x v="6202"/>
    <n v="6809186"/>
    <s v="Self-Regist: End-User"/>
    <s v="00680918670797"/>
    <s v="(66) 0866588923"/>
    <s v="163953"/>
    <x v="13"/>
    <m/>
    <m/>
    <n v="0"/>
    <n v="98.130799999999994"/>
    <n v="1"/>
    <n v="0.26885150684931503"/>
    <x v="44"/>
    <n v="98.130799999999994"/>
    <n v="1"/>
  </r>
  <r>
    <x v="298"/>
    <n v="6742728"/>
    <s v="NON-PROFESSIONAL USER"/>
    <s v="00674272880706"/>
    <s v="(66) 0908931013"/>
    <s v="163953"/>
    <x v="13"/>
    <m/>
    <m/>
    <n v="0"/>
    <n v="98.130799999999994"/>
    <n v="1"/>
    <n v="0.26885150684931503"/>
    <x v="44"/>
    <n v="98.130799999999994"/>
    <n v="1"/>
  </r>
  <r>
    <x v="4358"/>
    <n v="6175067"/>
    <s v="THAI FOOD"/>
    <s v="0617506711306"/>
    <s v="(66) 0810332999"/>
    <s v="163953"/>
    <x v="13"/>
    <m/>
    <m/>
    <n v="0"/>
    <n v="98.130799999999994"/>
    <n v="1"/>
    <n v="0.26885150684931503"/>
    <x v="44"/>
    <n v="98.130799999999994"/>
    <n v="1"/>
  </r>
  <r>
    <x v="6203"/>
    <n v="6775047"/>
    <s v="BAKERY SHOP"/>
    <s v="00677504760321"/>
    <s v="(66) 0822291988"/>
    <s v="152543"/>
    <x v="10"/>
    <m/>
    <m/>
    <n v="0"/>
    <n v="100.9346"/>
    <n v="1"/>
    <n v="0.27653315068493151"/>
    <x v="44"/>
    <n v="100.9346"/>
    <n v="1"/>
  </r>
  <r>
    <x v="6204"/>
    <n v="6802831"/>
    <s v="Self-Regist: End-User"/>
    <s v="00680283190797"/>
    <s v="(66) 0631314098"/>
    <s v="152543"/>
    <x v="10"/>
    <m/>
    <m/>
    <n v="0"/>
    <n v="100.9346"/>
    <n v="1"/>
    <n v="0.27653315068493151"/>
    <x v="44"/>
    <n v="100.9346"/>
    <n v="1"/>
  </r>
  <r>
    <x v="6205"/>
    <n v="18849478"/>
    <s v="COFFEE/DRINKS/SNACK/BAKERY SHOP"/>
    <s v="01884947830322"/>
    <s v="(66) 0924826398"/>
    <s v="152543"/>
    <x v="10"/>
    <m/>
    <m/>
    <n v="0"/>
    <n v="100.9346"/>
    <n v="1"/>
    <n v="0.27653315068493151"/>
    <x v="44"/>
    <n v="100.9346"/>
    <n v="1"/>
  </r>
  <r>
    <x v="6206"/>
    <n v="6106975"/>
    <s v="NON-PROFESSIONAL USER"/>
    <s v="0610697511706"/>
    <s v="(66) 0816032249"/>
    <s v="152543"/>
    <x v="10"/>
    <m/>
    <m/>
    <n v="0"/>
    <n v="100.9346"/>
    <n v="1"/>
    <n v="0.27653315068493151"/>
    <x v="44"/>
    <n v="100.9346"/>
    <n v="1"/>
  </r>
  <r>
    <x v="1542"/>
    <n v="6780432"/>
    <s v="NON-PROFESSIONAL USER"/>
    <s v="00678043260706"/>
    <s v="(66) 0654479013"/>
    <s v="152543"/>
    <x v="10"/>
    <n v="107.4766"/>
    <n v="1"/>
    <n v="0.29445643835616442"/>
    <n v="209.3458"/>
    <n v="2"/>
    <n v="0.57355013698630131"/>
    <x v="43"/>
    <n v="101.86919999999999"/>
    <n v="1"/>
  </r>
  <r>
    <x v="6207"/>
    <n v="6795579"/>
    <s v="Self-Regist: End-User"/>
    <s v="00679557980797"/>
    <s v="(66) 0646521838"/>
    <s v="163953"/>
    <x v="13"/>
    <m/>
    <m/>
    <n v="0"/>
    <n v="101.86920000000001"/>
    <n v="1"/>
    <n v="0.279093698630137"/>
    <x v="44"/>
    <n v="101.86920000000001"/>
    <n v="1"/>
  </r>
  <r>
    <x v="6208"/>
    <n v="6762224"/>
    <s v="NON-PROFESSIONAL USER"/>
    <s v="00676222470706"/>
    <s v="(66) 0982198123"/>
    <s v="163953"/>
    <x v="13"/>
    <m/>
    <m/>
    <n v="0"/>
    <n v="101.86920000000001"/>
    <n v="1"/>
    <n v="0.279093698630137"/>
    <x v="44"/>
    <n v="101.86920000000001"/>
    <n v="1"/>
  </r>
  <r>
    <x v="2977"/>
    <n v="6768665"/>
    <s v="NON-PROFESSIONAL USER"/>
    <s v="00676866550706"/>
    <s v="(66) 0822385706"/>
    <s v="163953"/>
    <x v="13"/>
    <m/>
    <m/>
    <n v="0"/>
    <n v="101.86920000000001"/>
    <n v="1"/>
    <n v="0.279093698630137"/>
    <x v="44"/>
    <n v="101.86920000000001"/>
    <n v="1"/>
  </r>
  <r>
    <x v="6209"/>
    <n v="4977870"/>
    <s v="Self-Regist: End-User"/>
    <s v="00497787030797"/>
    <s v="(66) 0813077115"/>
    <s v="152543"/>
    <x v="10"/>
    <m/>
    <m/>
    <n v="0"/>
    <n v="101.86920000000001"/>
    <n v="1"/>
    <n v="0.279093698630137"/>
    <x v="44"/>
    <n v="101.86920000000001"/>
    <n v="1"/>
  </r>
  <r>
    <x v="3717"/>
    <n v="6024703"/>
    <s v="SMALL RETAIL SHOP/STALL"/>
    <s v="0602470390101"/>
    <s v="(66) 0810237984"/>
    <s v="163953"/>
    <x v="13"/>
    <m/>
    <m/>
    <n v="0"/>
    <n v="101.86920000000001"/>
    <n v="1"/>
    <n v="0.279093698630137"/>
    <x v="44"/>
    <n v="101.86920000000001"/>
    <n v="1"/>
  </r>
  <r>
    <x v="6210"/>
    <n v="41649541"/>
    <s v="Self-Regist: End-User"/>
    <s v="04164954130797"/>
    <s v="(66) 0836128298"/>
    <s v="163953"/>
    <x v="13"/>
    <m/>
    <m/>
    <n v="0"/>
    <n v="101.86920000000001"/>
    <n v="1"/>
    <n v="0.279093698630137"/>
    <x v="44"/>
    <n v="101.86920000000001"/>
    <n v="1"/>
  </r>
  <r>
    <x v="6211"/>
    <n v="500276563"/>
    <s v="Self-Regist: End-User"/>
    <s v="50027656340797"/>
    <s v="(66) 0835775569"/>
    <s v="163953"/>
    <x v="13"/>
    <m/>
    <m/>
    <n v="0"/>
    <n v="101.86920000000001"/>
    <n v="1"/>
    <n v="0.279093698630137"/>
    <x v="44"/>
    <n v="101.86920000000001"/>
    <n v="1"/>
  </r>
  <r>
    <x v="4664"/>
    <n v="6804044"/>
    <s v="Self-Regist: End-User"/>
    <s v="00680404450797"/>
    <s v="(66) 0626463664"/>
    <s v="152543"/>
    <x v="10"/>
    <m/>
    <m/>
    <n v="0"/>
    <n v="101.86920000000001"/>
    <n v="1"/>
    <n v="0.279093698630137"/>
    <x v="44"/>
    <n v="101.86920000000001"/>
    <n v="1"/>
  </r>
  <r>
    <x v="4664"/>
    <n v="6804044"/>
    <s v="Self-Regist: End-User"/>
    <s v="00680404450797"/>
    <s v="(66) 0626463664"/>
    <s v="163953"/>
    <x v="13"/>
    <m/>
    <m/>
    <n v="0"/>
    <n v="101.86920000000001"/>
    <n v="1"/>
    <n v="0.279093698630137"/>
    <x v="44"/>
    <n v="101.86920000000001"/>
    <n v="1"/>
  </r>
  <r>
    <x v="3980"/>
    <n v="6052646"/>
    <s v="SMALL RETAIL SHOP/STALL"/>
    <s v="0605264610101"/>
    <s v="(66) 0818839937"/>
    <s v="152543"/>
    <x v="10"/>
    <m/>
    <m/>
    <n v="0"/>
    <n v="101.86920000000001"/>
    <n v="1"/>
    <n v="0.279093698630137"/>
    <x v="44"/>
    <n v="101.86920000000001"/>
    <n v="1"/>
  </r>
  <r>
    <x v="6212"/>
    <n v="34005673"/>
    <s v="SMALL RETAIL SHOP/STALL"/>
    <s v="3400567380101"/>
    <s v="(66) 0899564115"/>
    <s v="163953"/>
    <x v="13"/>
    <m/>
    <m/>
    <n v="0"/>
    <n v="101.86920000000001"/>
    <n v="1"/>
    <n v="0.279093698630137"/>
    <x v="44"/>
    <n v="101.86920000000001"/>
    <n v="1"/>
  </r>
  <r>
    <x v="6213"/>
    <n v="5173205"/>
    <s v="OTHER COMMERCIAL SERVICE"/>
    <s v="0517320520101"/>
    <s v="(66) 0863204458"/>
    <s v="163953"/>
    <x v="13"/>
    <m/>
    <m/>
    <n v="0"/>
    <n v="101.86920000000001"/>
    <n v="1"/>
    <n v="0.279093698630137"/>
    <x v="44"/>
    <n v="101.86920000000001"/>
    <n v="1"/>
  </r>
  <r>
    <x v="6214"/>
    <n v="41037481"/>
    <s v="OTHER WESTERN FOOD"/>
    <s v="4103748130315"/>
    <s v="(66) 0853477445"/>
    <s v="163953"/>
    <x v="13"/>
    <m/>
    <m/>
    <n v="0"/>
    <n v="101.86920000000001"/>
    <n v="1"/>
    <n v="0.279093698630137"/>
    <x v="44"/>
    <n v="101.86920000000001"/>
    <n v="1"/>
  </r>
  <r>
    <x v="6215"/>
    <n v="6163236"/>
    <s v="SCHOOL/COLLEGE"/>
    <s v="0616323680509"/>
    <s v="(66) 0846872277"/>
    <s v="152543"/>
    <x v="10"/>
    <m/>
    <m/>
    <n v="0"/>
    <n v="101.86920000000001"/>
    <n v="1"/>
    <n v="0.279093698630137"/>
    <x v="44"/>
    <n v="101.86920000000001"/>
    <n v="1"/>
  </r>
  <r>
    <x v="4775"/>
    <n v="6796180"/>
    <s v="COFFEE/DRINKS/SNACK/BAKERY SHOP"/>
    <s v="00679618040322"/>
    <s v="(66) 0896355425"/>
    <s v="163953"/>
    <x v="13"/>
    <m/>
    <m/>
    <n v="0"/>
    <n v="101.86920000000001"/>
    <n v="1"/>
    <n v="0.279093698630137"/>
    <x v="44"/>
    <n v="101.86920000000001"/>
    <n v="1"/>
  </r>
  <r>
    <x v="5218"/>
    <n v="41610253"/>
    <s v="APARTMENT/DORMITORY"/>
    <s v="04161025300301"/>
    <s v="(66) 0643433232"/>
    <s v="163953"/>
    <x v="13"/>
    <m/>
    <m/>
    <n v="0"/>
    <n v="101.86920000000001"/>
    <n v="1"/>
    <n v="0.279093698630137"/>
    <x v="44"/>
    <n v="101.86920000000001"/>
    <n v="1"/>
  </r>
  <r>
    <x v="6216"/>
    <n v="6798804"/>
    <s v="THAI FOOD"/>
    <s v="00679880490306"/>
    <s v="(66) 0811696564"/>
    <s v="163953"/>
    <x v="13"/>
    <m/>
    <m/>
    <n v="0"/>
    <n v="101.86920000000001"/>
    <n v="1"/>
    <n v="0.279093698630137"/>
    <x v="44"/>
    <n v="101.86920000000001"/>
    <n v="1"/>
  </r>
  <r>
    <x v="6217"/>
    <n v="53268325"/>
    <s v="NON-PROFESSIONAL USER"/>
    <s v="05326832510706"/>
    <s v="(66) 0819157835"/>
    <s v="163953"/>
    <x v="13"/>
    <m/>
    <m/>
    <n v="0"/>
    <n v="101.86920000000001"/>
    <n v="1"/>
    <n v="0.279093698630137"/>
    <x v="44"/>
    <n v="101.86920000000001"/>
    <n v="1"/>
  </r>
  <r>
    <x v="6218"/>
    <n v="6726985"/>
    <s v="STEAK SHOP"/>
    <s v="00672698511316"/>
    <s v="(66) 0869144249"/>
    <s v="163953"/>
    <x v="13"/>
    <m/>
    <m/>
    <n v="0"/>
    <n v="101.86920000000001"/>
    <n v="1"/>
    <n v="0.279093698630137"/>
    <x v="44"/>
    <n v="101.86920000000001"/>
    <n v="1"/>
  </r>
  <r>
    <x v="6219"/>
    <n v="6774762"/>
    <s v="NON-PROFESSIONAL USER"/>
    <s v="00677476260706"/>
    <s v="(66) 0948436852"/>
    <s v="163953"/>
    <x v="13"/>
    <m/>
    <m/>
    <n v="0"/>
    <n v="101.86920000000001"/>
    <n v="1"/>
    <n v="0.279093698630137"/>
    <x v="44"/>
    <n v="101.86920000000001"/>
    <n v="1"/>
  </r>
  <r>
    <x v="6220"/>
    <n v="6805662"/>
    <s v="Self-Regist: End-User"/>
    <s v="00680566211797"/>
    <s v="(66) 0623091093"/>
    <s v="163953"/>
    <x v="13"/>
    <m/>
    <m/>
    <n v="0"/>
    <n v="101.86920000000001"/>
    <n v="1"/>
    <n v="0.279093698630137"/>
    <x v="44"/>
    <n v="101.86920000000001"/>
    <n v="1"/>
  </r>
  <r>
    <x v="6221"/>
    <n v="17923088"/>
    <s v="Self-Regist: End-User"/>
    <s v="01792308820797"/>
    <s v="(66) 0841470453"/>
    <s v="163953"/>
    <x v="13"/>
    <m/>
    <m/>
    <n v="0"/>
    <n v="101.86920000000001"/>
    <n v="1"/>
    <n v="0.279093698630137"/>
    <x v="44"/>
    <n v="101.86920000000001"/>
    <n v="1"/>
  </r>
  <r>
    <x v="197"/>
    <n v="6640223"/>
    <s v="NON-PROFESSIONAL USER"/>
    <s v="0664022330706"/>
    <s v="(66) 0818828564"/>
    <s v="163953"/>
    <x v="13"/>
    <m/>
    <m/>
    <n v="0"/>
    <n v="101.86920000000001"/>
    <n v="1"/>
    <n v="0.279093698630137"/>
    <x v="44"/>
    <n v="101.86920000000001"/>
    <n v="1"/>
  </r>
  <r>
    <x v="6222"/>
    <n v="50535235"/>
    <s v="Self-Regist: End-User"/>
    <s v="05053523520797"/>
    <s v="(66) 0816716444"/>
    <s v="152543"/>
    <x v="10"/>
    <m/>
    <m/>
    <n v="0"/>
    <n v="101.86920000000001"/>
    <n v="1"/>
    <n v="0.279093698630137"/>
    <x v="44"/>
    <n v="101.86920000000001"/>
    <n v="1"/>
  </r>
  <r>
    <x v="6222"/>
    <n v="50535235"/>
    <s v="Self-Regist: End-User"/>
    <s v="05053523520797"/>
    <s v="(66) 0816716444"/>
    <s v="163953"/>
    <x v="13"/>
    <m/>
    <m/>
    <n v="0"/>
    <n v="101.86920000000001"/>
    <n v="1"/>
    <n v="0.279093698630137"/>
    <x v="44"/>
    <n v="101.86920000000001"/>
    <n v="1"/>
  </r>
  <r>
    <x v="4874"/>
    <n v="6149497"/>
    <s v="SMALL RETAIL SHOP/STALL"/>
    <s v="0614949731101"/>
    <s v="(66) 0918639505"/>
    <s v="163953"/>
    <x v="13"/>
    <m/>
    <m/>
    <n v="0"/>
    <n v="101.86920000000001"/>
    <n v="1"/>
    <n v="0.279093698630137"/>
    <x v="44"/>
    <n v="101.86920000000001"/>
    <n v="1"/>
  </r>
  <r>
    <x v="6223"/>
    <n v="6007217"/>
    <s v="SCHOOL/COLLEGE"/>
    <s v="0600721702509"/>
    <s v="(66) 0899986842"/>
    <s v="163953"/>
    <x v="13"/>
    <m/>
    <m/>
    <n v="0"/>
    <n v="101.86920000000001"/>
    <n v="1"/>
    <n v="0.279093698630137"/>
    <x v="44"/>
    <n v="101.86920000000001"/>
    <n v="1"/>
  </r>
  <r>
    <x v="4374"/>
    <n v="6610866"/>
    <s v="NON-PROFESSIONAL USER"/>
    <s v="0661086640706"/>
    <m/>
    <s v="163953"/>
    <x v="13"/>
    <m/>
    <m/>
    <n v="0"/>
    <n v="101.86920000000001"/>
    <n v="1"/>
    <n v="0.279093698630137"/>
    <x v="44"/>
    <n v="101.86920000000001"/>
    <n v="1"/>
  </r>
  <r>
    <x v="6224"/>
    <n v="41632109"/>
    <s v="Self-Regist: End-User"/>
    <s v="04163210980797"/>
    <s v="(66) 0947571999"/>
    <s v="163953"/>
    <x v="13"/>
    <m/>
    <m/>
    <n v="0"/>
    <n v="101.86920000000001"/>
    <n v="1"/>
    <n v="0.279093698630137"/>
    <x v="44"/>
    <n v="101.86920000000001"/>
    <n v="1"/>
  </r>
  <r>
    <x v="6225"/>
    <n v="6053559"/>
    <s v="OTHER NON-FOOD SHOP"/>
    <s v="0605355980230"/>
    <m/>
    <s v="163953"/>
    <x v="13"/>
    <m/>
    <m/>
    <n v="0"/>
    <n v="101.86920000000001"/>
    <n v="1"/>
    <n v="0.279093698630137"/>
    <x v="44"/>
    <n v="101.86920000000001"/>
    <n v="1"/>
  </r>
  <r>
    <x v="6226"/>
    <n v="1699276"/>
    <s v="Self-Regist: End-User"/>
    <s v="00169927611797"/>
    <s v="(66) 0993659392"/>
    <s v="163953"/>
    <x v="13"/>
    <m/>
    <m/>
    <n v="0"/>
    <n v="101.86920000000001"/>
    <n v="1"/>
    <n v="0.279093698630137"/>
    <x v="44"/>
    <n v="101.86920000000001"/>
    <n v="1"/>
  </r>
  <r>
    <x v="6227"/>
    <n v="6749981"/>
    <s v="Self-Regist: End-User"/>
    <s v="00674998180797"/>
    <s v="(66) 0910754242"/>
    <s v="163953"/>
    <x v="13"/>
    <m/>
    <m/>
    <n v="0"/>
    <n v="101.86920000000001"/>
    <n v="1"/>
    <n v="0.279093698630137"/>
    <x v="44"/>
    <n v="101.86920000000001"/>
    <n v="1"/>
  </r>
  <r>
    <x v="6228"/>
    <n v="6140408"/>
    <s v="SMALL RETAIL SHOP/STALL"/>
    <s v="0614040841101"/>
    <s v="(66) 0613035933"/>
    <s v="163953"/>
    <x v="13"/>
    <m/>
    <m/>
    <n v="0"/>
    <n v="101.86920000000001"/>
    <n v="1"/>
    <n v="0.279093698630137"/>
    <x v="44"/>
    <n v="101.86920000000001"/>
    <n v="1"/>
  </r>
  <r>
    <x v="808"/>
    <n v="3015481"/>
    <s v="SMALL RETAIL SHOP/STALL"/>
    <s v="0301548191101"/>
    <m/>
    <s v="163953"/>
    <x v="13"/>
    <m/>
    <m/>
    <n v="0"/>
    <n v="101.86920000000001"/>
    <n v="1"/>
    <n v="0.279093698630137"/>
    <x v="44"/>
    <n v="101.86920000000001"/>
    <n v="1"/>
  </r>
  <r>
    <x v="6229"/>
    <n v="6079126"/>
    <s v="NOODLE FOOD SHOP"/>
    <s v="0607912671319"/>
    <s v="(66) 0816811868"/>
    <s v="163953"/>
    <x v="13"/>
    <m/>
    <m/>
    <n v="0"/>
    <n v="101.86920000000001"/>
    <n v="1"/>
    <n v="0.279093698630137"/>
    <x v="44"/>
    <n v="101.86920000000001"/>
    <n v="1"/>
  </r>
  <r>
    <x v="1311"/>
    <n v="6790894"/>
    <s v="OTHER COMMERCIAL SERVICE"/>
    <s v="00679089480430"/>
    <s v="(66) 0892640149"/>
    <s v="152543"/>
    <x v="10"/>
    <m/>
    <m/>
    <n v="0"/>
    <n v="101.86920000000001"/>
    <n v="1"/>
    <n v="0.279093698630137"/>
    <x v="44"/>
    <n v="101.86920000000001"/>
    <n v="1"/>
  </r>
  <r>
    <x v="6230"/>
    <n v="41629200"/>
    <s v="NON-PROFESSIONAL USER"/>
    <s v="04162920011706"/>
    <s v="(66) 0640364820"/>
    <s v="152543"/>
    <x v="10"/>
    <m/>
    <m/>
    <n v="0"/>
    <n v="101.86920000000001"/>
    <n v="1"/>
    <n v="0.279093698630137"/>
    <x v="44"/>
    <n v="101.86920000000001"/>
    <n v="1"/>
  </r>
  <r>
    <x v="6231"/>
    <n v="41002334"/>
    <s v="SMALL RETAIL SHOP/STALL"/>
    <s v="4100233420101"/>
    <s v="(66) 0918536690"/>
    <s v="163953"/>
    <x v="13"/>
    <m/>
    <m/>
    <n v="0"/>
    <n v="101.86920000000001"/>
    <n v="1"/>
    <n v="0.279093698630137"/>
    <x v="44"/>
    <n v="101.86920000000001"/>
    <n v="1"/>
  </r>
  <r>
    <x v="1977"/>
    <n v="6725080"/>
    <s v="HOTEL &amp; RESORT ( B )"/>
    <s v="00672508011303"/>
    <s v="(66) 0816034979"/>
    <s v="163953"/>
    <x v="13"/>
    <m/>
    <m/>
    <n v="0"/>
    <n v="101.86920000000001"/>
    <n v="1"/>
    <n v="0.279093698630137"/>
    <x v="44"/>
    <n v="101.86920000000001"/>
    <n v="1"/>
  </r>
  <r>
    <x v="6232"/>
    <n v="6123183"/>
    <s v="NOODLE FOOD SHOP"/>
    <s v="0612318312319"/>
    <s v="(66) 0804994727"/>
    <s v="163953"/>
    <x v="13"/>
    <m/>
    <m/>
    <n v="0"/>
    <n v="101.86920000000001"/>
    <n v="1"/>
    <n v="0.279093698630137"/>
    <x v="44"/>
    <n v="101.86920000000001"/>
    <n v="1"/>
  </r>
  <r>
    <x v="6233"/>
    <n v="41017257"/>
    <s v="NON-PROFESSIONAL USER"/>
    <s v="4101725760706"/>
    <s v="(66) 0819930970"/>
    <s v="163953"/>
    <x v="13"/>
    <m/>
    <m/>
    <n v="0"/>
    <n v="101.86920000000001"/>
    <n v="1"/>
    <n v="0.279093698630137"/>
    <x v="44"/>
    <n v="101.86920000000001"/>
    <n v="1"/>
  </r>
  <r>
    <x v="6234"/>
    <n v="6784723"/>
    <s v="Self-Regist: End-User"/>
    <s v="00678472300797"/>
    <s v="(66) 0823941346"/>
    <s v="163953"/>
    <x v="13"/>
    <m/>
    <m/>
    <n v="0"/>
    <n v="101.86920000000001"/>
    <n v="1"/>
    <n v="0.279093698630137"/>
    <x v="44"/>
    <n v="101.86920000000001"/>
    <n v="1"/>
  </r>
  <r>
    <x v="1209"/>
    <n v="6786695"/>
    <s v="FOOD &amp; NON-FOOD WHOLESALER"/>
    <s v="00678669580604"/>
    <s v="(66) 0627969614"/>
    <s v="163953"/>
    <x v="13"/>
    <m/>
    <m/>
    <n v="0"/>
    <n v="101.86920000000001"/>
    <n v="1"/>
    <n v="0.279093698630137"/>
    <x v="44"/>
    <n v="101.86920000000001"/>
    <n v="1"/>
  </r>
  <r>
    <x v="6235"/>
    <n v="6788985"/>
    <s v="Self-Regist: End-User"/>
    <s v="00678898590797"/>
    <s v="(66) 0922678430"/>
    <s v="152543"/>
    <x v="10"/>
    <m/>
    <m/>
    <n v="0"/>
    <n v="101.86920000000001"/>
    <n v="1"/>
    <n v="0.279093698630137"/>
    <x v="44"/>
    <n v="101.86920000000001"/>
    <n v="1"/>
  </r>
  <r>
    <x v="6236"/>
    <n v="50528944"/>
    <s v="Self-Regist: End-User"/>
    <s v="05052894450797"/>
    <s v="(66) 0881385350"/>
    <s v="163953"/>
    <x v="13"/>
    <m/>
    <m/>
    <n v="0"/>
    <n v="101.86920000000001"/>
    <n v="1"/>
    <n v="0.279093698630137"/>
    <x v="44"/>
    <n v="101.86920000000001"/>
    <n v="1"/>
  </r>
  <r>
    <x v="1741"/>
    <n v="41648042"/>
    <s v="Self-Regist: End-User"/>
    <s v="04164804280797"/>
    <s v="(66) 0891752955"/>
    <s v="163953"/>
    <x v="13"/>
    <m/>
    <m/>
    <n v="0"/>
    <n v="101.86920000000001"/>
    <n v="1"/>
    <n v="0.279093698630137"/>
    <x v="44"/>
    <n v="101.86920000000001"/>
    <n v="1"/>
  </r>
  <r>
    <x v="6068"/>
    <n v="6761621"/>
    <s v="PORK PAN/BARBECUE/SUKI"/>
    <s v="00676162110317"/>
    <s v="(66) 0655656254"/>
    <s v="163953"/>
    <x v="13"/>
    <m/>
    <m/>
    <n v="0"/>
    <n v="101.86920000000001"/>
    <n v="1"/>
    <n v="0.279093698630137"/>
    <x v="44"/>
    <n v="101.86920000000001"/>
    <n v="1"/>
  </r>
  <r>
    <x v="6237"/>
    <n v="6037982"/>
    <s v="OTHER NON-FOOD SHOP"/>
    <s v="0603798290230"/>
    <s v="N/A"/>
    <s v="163953"/>
    <x v="13"/>
    <m/>
    <m/>
    <n v="0"/>
    <n v="101.86920000000001"/>
    <n v="1"/>
    <n v="0.279093698630137"/>
    <x v="44"/>
    <n v="101.86920000000001"/>
    <n v="1"/>
  </r>
  <r>
    <x v="6238"/>
    <n v="6771673"/>
    <s v="Self-Regist: End-User"/>
    <s v="00677167310797"/>
    <s v="(66) 0815929515"/>
    <s v="163953"/>
    <x v="13"/>
    <m/>
    <m/>
    <n v="0"/>
    <n v="101.86920000000001"/>
    <n v="1"/>
    <n v="0.279093698630137"/>
    <x v="44"/>
    <n v="101.86920000000001"/>
    <n v="1"/>
  </r>
  <r>
    <x v="6239"/>
    <n v="158018943"/>
    <s v="Self-Regist: End-User"/>
    <s v="15801894321797"/>
    <s v="(66) 0642537999"/>
    <s v="163953"/>
    <x v="13"/>
    <m/>
    <m/>
    <n v="0"/>
    <n v="101.86920000000001"/>
    <n v="1"/>
    <n v="0.279093698630137"/>
    <x v="44"/>
    <n v="101.86920000000001"/>
    <n v="1"/>
  </r>
  <r>
    <x v="1335"/>
    <n v="41628440"/>
    <s v="COFFEE/DRINKS/SNACK/BAKERY SHOP"/>
    <s v="04162844012322"/>
    <s v="(66) 0864219755"/>
    <s v="163953"/>
    <x v="13"/>
    <m/>
    <m/>
    <n v="0"/>
    <n v="101.86920000000001"/>
    <n v="1"/>
    <n v="0.279093698630137"/>
    <x v="44"/>
    <n v="101.86920000000001"/>
    <n v="1"/>
  </r>
  <r>
    <x v="106"/>
    <n v="804999999"/>
    <s v="DAYPASS - END-USER"/>
    <s v="80499999954707"/>
    <s v="N/A"/>
    <s v="152543"/>
    <x v="10"/>
    <m/>
    <m/>
    <n v="0"/>
    <n v="104.6729"/>
    <n v="1"/>
    <n v="0.28677506849315065"/>
    <x v="44"/>
    <n v="104.6729"/>
    <n v="1"/>
  </r>
  <r>
    <x v="2087"/>
    <n v="6735042"/>
    <s v="SMALL RETAIL SHOP/STALL"/>
    <s v="00673504270101"/>
    <s v="(66) 0921872237"/>
    <s v="152543"/>
    <x v="10"/>
    <m/>
    <m/>
    <n v="0"/>
    <n v="104.6729"/>
    <n v="1"/>
    <n v="0.28677506849315065"/>
    <x v="44"/>
    <n v="104.6729"/>
    <n v="1"/>
  </r>
  <r>
    <x v="6240"/>
    <n v="6802791"/>
    <s v="Self-Regist: End-User"/>
    <s v="00680279160797"/>
    <s v="(66) 0914862864"/>
    <s v="152543"/>
    <x v="10"/>
    <m/>
    <m/>
    <n v="0"/>
    <n v="104.6729"/>
    <n v="1"/>
    <n v="0.28677506849315065"/>
    <x v="44"/>
    <n v="104.6729"/>
    <n v="1"/>
  </r>
  <r>
    <x v="6098"/>
    <n v="41035882"/>
    <s v="TRAVEL AGENT"/>
    <s v="4103588260408"/>
    <s v="(66) 0956369456"/>
    <s v="152543"/>
    <x v="10"/>
    <m/>
    <m/>
    <n v="0"/>
    <n v="104.6729"/>
    <n v="1"/>
    <n v="0.28677506849315065"/>
    <x v="44"/>
    <n v="104.6729"/>
    <n v="1"/>
  </r>
  <r>
    <x v="26"/>
    <n v="41640759"/>
    <s v="NON-PROFESSIONAL USER"/>
    <s v="04164075990706"/>
    <s v="(66) 0852619464"/>
    <s v="152543"/>
    <x v="10"/>
    <m/>
    <m/>
    <n v="0"/>
    <n v="104.6729"/>
    <n v="1"/>
    <n v="0.28677506849315065"/>
    <x v="44"/>
    <n v="104.6729"/>
    <n v="1"/>
  </r>
  <r>
    <x v="6241"/>
    <n v="6793893"/>
    <s v="Self-Regist: End-User"/>
    <s v="00679389310797"/>
    <s v="(66) 0811565551"/>
    <s v="152543"/>
    <x v="10"/>
    <m/>
    <m/>
    <n v="0"/>
    <n v="104.6729"/>
    <n v="1"/>
    <n v="0.28677506849315065"/>
    <x v="44"/>
    <n v="104.6729"/>
    <n v="1"/>
  </r>
  <r>
    <x v="365"/>
    <n v="6720974"/>
    <s v="THAI FOOD"/>
    <s v="0672097400306"/>
    <s v="(66) 0909839746"/>
    <s v="152543"/>
    <x v="10"/>
    <m/>
    <m/>
    <n v="0"/>
    <n v="104.6729"/>
    <n v="1"/>
    <n v="0.28677506849315065"/>
    <x v="44"/>
    <n v="104.6729"/>
    <n v="1"/>
  </r>
  <r>
    <x v="6242"/>
    <n v="7755630"/>
    <s v="VARIETY FOOD SHOP"/>
    <s v="00775563060318"/>
    <s v="(66) 0637738430"/>
    <s v="152543"/>
    <x v="10"/>
    <m/>
    <m/>
    <n v="0"/>
    <n v="104.6729"/>
    <n v="1"/>
    <n v="0.28677506849315065"/>
    <x v="44"/>
    <n v="104.6729"/>
    <n v="1"/>
  </r>
  <r>
    <x v="6243"/>
    <n v="6800165"/>
    <s v="Self-Regist: Restaurant"/>
    <s v="00680016580397"/>
    <s v="(66) 0923917283"/>
    <s v="152543"/>
    <x v="10"/>
    <m/>
    <m/>
    <n v="0"/>
    <n v="104.6729"/>
    <n v="1"/>
    <n v="0.28677506849315065"/>
    <x v="44"/>
    <n v="104.6729"/>
    <n v="1"/>
  </r>
  <r>
    <x v="6244"/>
    <n v="52541237"/>
    <s v="OTHER COMMERCIAL SERVICE"/>
    <s v="05254123790430"/>
    <s v="(66) 0896359264"/>
    <s v="152543"/>
    <x v="10"/>
    <m/>
    <m/>
    <n v="0"/>
    <n v="104.6729"/>
    <n v="1"/>
    <n v="0.28677506849315065"/>
    <x v="44"/>
    <n v="104.6729"/>
    <n v="1"/>
  </r>
  <r>
    <x v="6245"/>
    <n v="6762257"/>
    <s v="OTHER COMMERCIAL SERVICE"/>
    <s v="00676225760430"/>
    <s v="(66) 0818409725"/>
    <s v="152543"/>
    <x v="10"/>
    <m/>
    <m/>
    <n v="0"/>
    <n v="104.6729"/>
    <n v="1"/>
    <n v="0.28677506849315065"/>
    <x v="44"/>
    <n v="104.6729"/>
    <n v="1"/>
  </r>
  <r>
    <x v="6246"/>
    <n v="6726918"/>
    <s v="HOTEL &amp; RESORT ( B )"/>
    <s v="00672691820303"/>
    <s v="(66) 0806298954"/>
    <s v="152543"/>
    <x v="10"/>
    <m/>
    <m/>
    <n v="0"/>
    <n v="104.6729"/>
    <n v="1"/>
    <n v="0.28677506849315065"/>
    <x v="44"/>
    <n v="104.6729"/>
    <n v="1"/>
  </r>
  <r>
    <x v="6111"/>
    <n v="1225481"/>
    <s v="Self-Regist: End-User"/>
    <s v="00122548130797"/>
    <s v="(66) 0869140123"/>
    <s v="152543"/>
    <x v="10"/>
    <m/>
    <m/>
    <n v="0"/>
    <n v="104.6729"/>
    <n v="1"/>
    <n v="0.28677506849315065"/>
    <x v="44"/>
    <n v="104.6729"/>
    <n v="1"/>
  </r>
  <r>
    <x v="6247"/>
    <n v="83104592"/>
    <s v="Self-Regist: End-User"/>
    <s v="08310459280797"/>
    <s v="(66) 0839246478"/>
    <s v="152543"/>
    <x v="10"/>
    <m/>
    <m/>
    <n v="0"/>
    <n v="104.6729"/>
    <n v="1"/>
    <n v="0.28677506849315065"/>
    <x v="44"/>
    <n v="104.6729"/>
    <n v="1"/>
  </r>
  <r>
    <x v="6220"/>
    <n v="6805662"/>
    <s v="Self-Regist: End-User"/>
    <s v="00680566211797"/>
    <s v="(66) 0623091093"/>
    <s v="152543"/>
    <x v="10"/>
    <m/>
    <m/>
    <n v="0"/>
    <n v="104.6729"/>
    <n v="1"/>
    <n v="0.28677506849315065"/>
    <x v="44"/>
    <n v="104.6729"/>
    <n v="1"/>
  </r>
  <r>
    <x v="6248"/>
    <n v="6718032"/>
    <s v="COFFEE/DRINKS/SNACK/BAKERY SHOP"/>
    <s v="0671803270322"/>
    <s v="(66) 0869117076"/>
    <s v="152543"/>
    <x v="10"/>
    <m/>
    <m/>
    <n v="0"/>
    <n v="104.6729"/>
    <n v="1"/>
    <n v="0.28677506849315065"/>
    <x v="44"/>
    <n v="104.6729"/>
    <n v="1"/>
  </r>
  <r>
    <x v="6249"/>
    <n v="34560045"/>
    <s v="THAI NORTHEASTERN FOOD"/>
    <s v="03456004530307"/>
    <s v="(66) 0827231372"/>
    <s v="152543"/>
    <x v="10"/>
    <m/>
    <m/>
    <n v="0"/>
    <n v="104.6729"/>
    <n v="1"/>
    <n v="0.28677506849315065"/>
    <x v="44"/>
    <n v="104.6729"/>
    <n v="1"/>
  </r>
  <r>
    <x v="6250"/>
    <n v="6717981"/>
    <s v="VARIETY FOOD SHOP"/>
    <s v="0671798180318"/>
    <s v="(66) 0819511198"/>
    <s v="152543"/>
    <x v="10"/>
    <m/>
    <m/>
    <n v="0"/>
    <n v="104.6729"/>
    <n v="1"/>
    <n v="0.28677506849315065"/>
    <x v="44"/>
    <n v="104.6729"/>
    <n v="1"/>
  </r>
  <r>
    <x v="1538"/>
    <n v="6794686"/>
    <s v="Self-Regist: End-User"/>
    <s v="00679468620797"/>
    <s v="(66) 0982636065"/>
    <s v="152543"/>
    <x v="10"/>
    <m/>
    <m/>
    <n v="0"/>
    <n v="104.6729"/>
    <n v="1"/>
    <n v="0.28677506849315065"/>
    <x v="44"/>
    <n v="104.6729"/>
    <n v="1"/>
  </r>
  <r>
    <x v="6251"/>
    <n v="11902044"/>
    <s v="HEALTHY &amp; ORGANIC FOOD RESTAURANT/KIOSK"/>
    <s v="01190204411339"/>
    <s v="(66) 0648745993"/>
    <s v="152543"/>
    <x v="10"/>
    <m/>
    <m/>
    <n v="0"/>
    <n v="104.6729"/>
    <n v="1"/>
    <n v="0.28677506849315065"/>
    <x v="44"/>
    <n v="104.6729"/>
    <n v="1"/>
  </r>
  <r>
    <x v="6252"/>
    <n v="50026097"/>
    <s v="NON-PROFESSIONAL USER"/>
    <s v="5002609750706"/>
    <s v="(66) 0954510241"/>
    <s v="152543"/>
    <x v="10"/>
    <m/>
    <m/>
    <n v="0"/>
    <n v="104.6729"/>
    <n v="1"/>
    <n v="0.28677506849315065"/>
    <x v="44"/>
    <n v="104.6729"/>
    <n v="1"/>
  </r>
  <r>
    <x v="1965"/>
    <n v="6112841"/>
    <s v="NOODLE FOOD SHOP"/>
    <s v="0611284180319"/>
    <m/>
    <s v="152543"/>
    <x v="10"/>
    <m/>
    <m/>
    <n v="0"/>
    <n v="104.6729"/>
    <n v="1"/>
    <n v="0.28677506849315065"/>
    <x v="44"/>
    <n v="104.6729"/>
    <n v="1"/>
  </r>
  <r>
    <x v="6253"/>
    <n v="6025363"/>
    <s v="SMALL RETAIL SHOP/STALL"/>
    <s v="0602536331101"/>
    <m/>
    <s v="152543"/>
    <x v="10"/>
    <m/>
    <m/>
    <n v="0"/>
    <n v="104.6729"/>
    <n v="1"/>
    <n v="0.28677506849315065"/>
    <x v="44"/>
    <n v="104.6729"/>
    <n v="1"/>
  </r>
  <r>
    <x v="6254"/>
    <n v="6073766"/>
    <s v="SUPERMARKET"/>
    <s v="0607376622107"/>
    <s v="(66) 0818854918"/>
    <s v="152543"/>
    <x v="10"/>
    <m/>
    <m/>
    <n v="0"/>
    <n v="104.6729"/>
    <n v="1"/>
    <n v="0.28677506849315065"/>
    <x v="44"/>
    <n v="104.6729"/>
    <n v="1"/>
  </r>
  <r>
    <x v="1360"/>
    <n v="6739190"/>
    <s v="COFFEE/DRINKS/SNACK/BAKERY SHOP"/>
    <s v="00673919060322"/>
    <s v="(66) 0986549453"/>
    <s v="152543"/>
    <x v="10"/>
    <m/>
    <m/>
    <n v="0"/>
    <n v="104.6729"/>
    <n v="1"/>
    <n v="0.28677506849315065"/>
    <x v="44"/>
    <n v="104.6729"/>
    <n v="1"/>
  </r>
  <r>
    <x v="6255"/>
    <n v="6753906"/>
    <s v="Self-Regist: End-User"/>
    <s v="00675390660797"/>
    <s v="(66) 0649322898"/>
    <s v="152543"/>
    <x v="10"/>
    <m/>
    <m/>
    <n v="0"/>
    <n v="104.6729"/>
    <n v="1"/>
    <n v="0.28677506849315065"/>
    <x v="44"/>
    <n v="104.6729"/>
    <n v="1"/>
  </r>
  <r>
    <x v="6256"/>
    <n v="6604579"/>
    <s v="NON-PROFESSIONAL USER"/>
    <s v="0660457912706"/>
    <s v="(66) 0896357949"/>
    <s v="152543"/>
    <x v="10"/>
    <m/>
    <m/>
    <n v="0"/>
    <n v="104.6729"/>
    <n v="1"/>
    <n v="0.28677506849315065"/>
    <x v="44"/>
    <n v="104.6729"/>
    <n v="1"/>
  </r>
  <r>
    <x v="6257"/>
    <n v="6765605"/>
    <s v="Self-Regist: End-User"/>
    <s v="00676560570797"/>
    <s v="(66) 0929324490"/>
    <s v="152543"/>
    <x v="10"/>
    <m/>
    <m/>
    <n v="0"/>
    <n v="104.6729"/>
    <n v="1"/>
    <n v="0.28677506849315065"/>
    <x v="44"/>
    <n v="104.6729"/>
    <n v="1"/>
  </r>
  <r>
    <x v="6258"/>
    <n v="41007080"/>
    <s v="NOODLE FOOD SHOP"/>
    <s v="4100708060319"/>
    <s v="(66) 0813457948"/>
    <s v="152543"/>
    <x v="10"/>
    <m/>
    <m/>
    <n v="0"/>
    <n v="104.6729"/>
    <n v="1"/>
    <n v="0.28677506849315065"/>
    <x v="44"/>
    <n v="104.6729"/>
    <n v="1"/>
  </r>
  <r>
    <x v="1741"/>
    <n v="41648042"/>
    <s v="Self-Regist: End-User"/>
    <s v="04164804280797"/>
    <s v="(66) 0891752955"/>
    <s v="152543"/>
    <x v="10"/>
    <m/>
    <m/>
    <n v="0"/>
    <n v="104.6729"/>
    <n v="1"/>
    <n v="0.28677506849315065"/>
    <x v="44"/>
    <n v="104.6729"/>
    <n v="1"/>
  </r>
  <r>
    <x v="6259"/>
    <n v="34030467"/>
    <s v="THAI SPECIAL FOOD SHOP"/>
    <s v="3403046770329"/>
    <s v="(66) 0811751547"/>
    <s v="152543"/>
    <x v="10"/>
    <m/>
    <m/>
    <n v="0"/>
    <n v="104.6729"/>
    <n v="1"/>
    <n v="0.28677506849315065"/>
    <x v="44"/>
    <n v="104.6729"/>
    <n v="1"/>
  </r>
  <r>
    <x v="6260"/>
    <n v="41634344"/>
    <s v="THAI FOOD"/>
    <s v="04163434490306"/>
    <s v="(66) 0955726722"/>
    <s v="152543"/>
    <x v="10"/>
    <m/>
    <m/>
    <n v="0"/>
    <n v="104.6729"/>
    <n v="1"/>
    <n v="0.28677506849315065"/>
    <x v="44"/>
    <n v="104.6729"/>
    <n v="1"/>
  </r>
  <r>
    <x v="325"/>
    <n v="6129460"/>
    <s v="NON-PROFESSIONAL USER"/>
    <s v="0612946090706"/>
    <s v="(66) 0818850774"/>
    <s v="152543"/>
    <x v="10"/>
    <m/>
    <m/>
    <n v="0"/>
    <n v="104.6729"/>
    <n v="1"/>
    <n v="0.28677506849315065"/>
    <x v="44"/>
    <n v="104.6729"/>
    <n v="1"/>
  </r>
  <r>
    <x v="4333"/>
    <n v="-1"/>
    <s v="CUSTOMER -1"/>
    <s v="-1"/>
    <s v="0981111111"/>
    <s v="163953"/>
    <x v="13"/>
    <m/>
    <m/>
    <n v="0"/>
    <n v="107.4766"/>
    <n v="1"/>
    <n v="0.29445643835616442"/>
    <x v="44"/>
    <n v="107.4766"/>
    <n v="1"/>
  </r>
  <r>
    <x v="6261"/>
    <n v="6802614"/>
    <s v="Self-Regist: End-User"/>
    <s v="00680261400797"/>
    <s v="(66) 0620097051"/>
    <s v="163953"/>
    <x v="13"/>
    <m/>
    <m/>
    <n v="0"/>
    <n v="107.4766"/>
    <n v="1"/>
    <n v="0.29445643835616442"/>
    <x v="44"/>
    <n v="107.4766"/>
    <n v="1"/>
  </r>
  <r>
    <x v="6262"/>
    <n v="34567776"/>
    <s v="Self-Regist: End-User"/>
    <s v="03456777670797"/>
    <s v="(66) 0613563260"/>
    <s v="163953"/>
    <x v="13"/>
    <m/>
    <m/>
    <n v="0"/>
    <n v="107.4766"/>
    <n v="1"/>
    <n v="0.29445643835616442"/>
    <x v="44"/>
    <n v="107.4766"/>
    <n v="1"/>
  </r>
  <r>
    <x v="6263"/>
    <n v="6802624"/>
    <s v="Self-Regist: End-User"/>
    <s v="00680262440797"/>
    <s v="(66) 0887888330"/>
    <s v="163953"/>
    <x v="13"/>
    <m/>
    <m/>
    <n v="0"/>
    <n v="107.4766"/>
    <n v="1"/>
    <n v="0.29445643835616442"/>
    <x v="44"/>
    <n v="107.4766"/>
    <n v="1"/>
  </r>
  <r>
    <x v="6264"/>
    <n v="111059259"/>
    <s v="Self-Regist: End-User"/>
    <s v="11105925921797"/>
    <s v="(66) 0967702920"/>
    <s v="163953"/>
    <x v="13"/>
    <m/>
    <m/>
    <n v="0"/>
    <n v="107.4766"/>
    <n v="1"/>
    <n v="0.29445643835616442"/>
    <x v="44"/>
    <n v="107.4766"/>
    <n v="1"/>
  </r>
  <r>
    <x v="6265"/>
    <n v="6762888"/>
    <s v="Self-Regist: End-User"/>
    <s v="00676288870797"/>
    <s v="(66) 0820076511"/>
    <s v="163953"/>
    <x v="13"/>
    <m/>
    <m/>
    <n v="0"/>
    <n v="107.4766"/>
    <n v="1"/>
    <n v="0.29445643835616442"/>
    <x v="44"/>
    <n v="107.4766"/>
    <n v="1"/>
  </r>
  <r>
    <x v="6266"/>
    <n v="6803038"/>
    <s v="Self-Regist: End-User"/>
    <s v="00680303870797"/>
    <s v="(66) 0646469008"/>
    <s v="163953"/>
    <x v="13"/>
    <m/>
    <m/>
    <n v="0"/>
    <n v="107.4766"/>
    <n v="1"/>
    <n v="0.29445643835616442"/>
    <x v="44"/>
    <n v="107.4766"/>
    <n v="1"/>
  </r>
  <r>
    <x v="6267"/>
    <n v="100041747"/>
    <s v="NON-PROFESSIONAL USER"/>
    <s v="10004174721706"/>
    <s v="(66) 0951456598"/>
    <s v="163953"/>
    <x v="13"/>
    <m/>
    <m/>
    <n v="0"/>
    <n v="107.4766"/>
    <n v="1"/>
    <n v="0.29445643835616442"/>
    <x v="44"/>
    <n v="107.4766"/>
    <n v="1"/>
  </r>
  <r>
    <x v="6268"/>
    <n v="50538494"/>
    <s v="Self-Regist: End-User"/>
    <s v="05053849470797"/>
    <s v="(66) 0619864507"/>
    <s v="163953"/>
    <x v="13"/>
    <m/>
    <m/>
    <n v="0"/>
    <n v="107.4766"/>
    <n v="1"/>
    <n v="0.29445643835616442"/>
    <x v="44"/>
    <n v="107.4766"/>
    <n v="1"/>
  </r>
  <r>
    <x v="6269"/>
    <n v="6791796"/>
    <s v="Self-Regist: End-User"/>
    <s v="00679179640797"/>
    <s v="(66) 0815948014"/>
    <s v="163953"/>
    <x v="13"/>
    <m/>
    <m/>
    <n v="0"/>
    <n v="107.4766"/>
    <n v="1"/>
    <n v="0.29445643835616442"/>
    <x v="44"/>
    <n v="107.4766"/>
    <n v="1"/>
  </r>
  <r>
    <x v="6270"/>
    <n v="6807618"/>
    <s v="Self-Regist: End-User"/>
    <s v="00680761890797"/>
    <s v="(66) 0843665828"/>
    <s v="163953"/>
    <x v="13"/>
    <m/>
    <m/>
    <n v="0"/>
    <n v="107.4766"/>
    <n v="1"/>
    <n v="0.29445643835616442"/>
    <x v="44"/>
    <n v="107.4766"/>
    <n v="1"/>
  </r>
  <r>
    <x v="6271"/>
    <n v="6780866"/>
    <s v="SMALL RETAIL SHOP/STALL"/>
    <s v="00678086660101"/>
    <s v="(66) 0897199053"/>
    <s v="163953"/>
    <x v="13"/>
    <m/>
    <m/>
    <n v="0"/>
    <n v="107.4766"/>
    <n v="1"/>
    <n v="0.29445643835616442"/>
    <x v="44"/>
    <n v="107.4766"/>
    <n v="1"/>
  </r>
  <r>
    <x v="6272"/>
    <n v="50525568"/>
    <s v="NON-PROFESSIONAL USER"/>
    <s v="05052556890706"/>
    <s v="(66) 0612628939"/>
    <s v="163953"/>
    <x v="13"/>
    <m/>
    <m/>
    <n v="0"/>
    <n v="107.4766"/>
    <n v="1"/>
    <n v="0.29445643835616442"/>
    <x v="44"/>
    <n v="107.4766"/>
    <n v="1"/>
  </r>
  <r>
    <x v="6273"/>
    <n v="52529867"/>
    <s v="NON-PROFESSIONAL USER"/>
    <s v="05252986780706"/>
    <s v="(66) 0981634232"/>
    <s v="163953"/>
    <x v="13"/>
    <m/>
    <m/>
    <n v="0"/>
    <n v="107.4766"/>
    <n v="1"/>
    <n v="0.29445643835616442"/>
    <x v="44"/>
    <n v="107.4766"/>
    <n v="1"/>
  </r>
  <r>
    <x v="5596"/>
    <n v="81029909"/>
    <s v="Self-Regist: End-User"/>
    <s v="08102990950797"/>
    <s v="(66) 0910672098"/>
    <s v="163953"/>
    <x v="13"/>
    <m/>
    <m/>
    <n v="0"/>
    <n v="107.4766"/>
    <n v="1"/>
    <n v="0.29445643835616442"/>
    <x v="44"/>
    <n v="107.4766"/>
    <n v="1"/>
  </r>
  <r>
    <x v="6106"/>
    <n v="6042734"/>
    <s v="FACTORY/FARM"/>
    <s v="0604273480508"/>
    <m/>
    <s v="163953"/>
    <x v="13"/>
    <m/>
    <m/>
    <n v="0"/>
    <n v="107.4766"/>
    <n v="1"/>
    <n v="0.29445643835616442"/>
    <x v="44"/>
    <n v="107.4766"/>
    <n v="1"/>
  </r>
  <r>
    <x v="6274"/>
    <n v="6038705"/>
    <s v="OTHER COMMERCIAL SERVICE"/>
    <s v="0603870511430"/>
    <s v="(66) 0844397800"/>
    <s v="163953"/>
    <x v="13"/>
    <m/>
    <m/>
    <n v="0"/>
    <n v="107.4766"/>
    <n v="1"/>
    <n v="0.29445643835616442"/>
    <x v="44"/>
    <n v="107.4766"/>
    <n v="1"/>
  </r>
  <r>
    <x v="6275"/>
    <n v="6177059"/>
    <s v="OTHER COMMERCIAL SERVICE"/>
    <s v="0617705920430"/>
    <s v="(66) 0816727344"/>
    <s v="163953"/>
    <x v="13"/>
    <m/>
    <m/>
    <n v="0"/>
    <n v="107.4766"/>
    <n v="1"/>
    <n v="0.29445643835616442"/>
    <x v="44"/>
    <n v="107.4766"/>
    <n v="1"/>
  </r>
  <r>
    <x v="6276"/>
    <n v="50019750"/>
    <s v="FRESH FOOD WHOLESALER"/>
    <s v="5001975010602"/>
    <s v="(66) 0895576123"/>
    <s v="163953"/>
    <x v="13"/>
    <m/>
    <m/>
    <n v="0"/>
    <n v="107.4766"/>
    <n v="1"/>
    <n v="0.29445643835616442"/>
    <x v="44"/>
    <n v="107.4766"/>
    <n v="1"/>
  </r>
  <r>
    <x v="240"/>
    <n v="6720501"/>
    <s v="HOTEL &amp; RESORT ( B )"/>
    <s v="0672050190303"/>
    <s v="(66) 0897590927"/>
    <s v="163953"/>
    <x v="13"/>
    <m/>
    <m/>
    <n v="0"/>
    <n v="107.4766"/>
    <n v="1"/>
    <n v="0.29445643835616442"/>
    <x v="44"/>
    <n v="107.4766"/>
    <n v="1"/>
  </r>
  <r>
    <x v="6277"/>
    <n v="6767119"/>
    <s v="FACTORY/FARM"/>
    <s v="00676711911508"/>
    <s v="(66) 0813661300"/>
    <s v="163953"/>
    <x v="13"/>
    <m/>
    <m/>
    <n v="0"/>
    <n v="107.4766"/>
    <n v="1"/>
    <n v="0.29445643835616442"/>
    <x v="44"/>
    <n v="107.4766"/>
    <n v="1"/>
  </r>
  <r>
    <x v="6278"/>
    <n v="6768289"/>
    <s v="HOTEL &amp; RESORT ( B )"/>
    <s v="00676828950303"/>
    <s v="(66) 0613457295"/>
    <s v="152543"/>
    <x v="10"/>
    <m/>
    <m/>
    <n v="0"/>
    <n v="107.4766"/>
    <n v="1"/>
    <n v="0.29445643835616442"/>
    <x v="44"/>
    <n v="107.4766"/>
    <n v="1"/>
  </r>
  <r>
    <x v="6279"/>
    <n v="6169479"/>
    <s v="THAI FOOD"/>
    <s v="0616947920306"/>
    <s v="(66) 0899998766"/>
    <s v="163953"/>
    <x v="13"/>
    <m/>
    <m/>
    <n v="0"/>
    <n v="107.4766"/>
    <n v="1"/>
    <n v="0.29445643835616442"/>
    <x v="44"/>
    <n v="107.4766"/>
    <n v="1"/>
  </r>
  <r>
    <x v="6280"/>
    <n v="6036863"/>
    <s v="MEDICAL STATION (HOSPITAL/CLINIC)"/>
    <s v="0603686372501"/>
    <s v="(66) 0983939896"/>
    <s v="163953"/>
    <x v="13"/>
    <m/>
    <m/>
    <n v="0"/>
    <n v="107.4766"/>
    <n v="1"/>
    <n v="0.29445643835616442"/>
    <x v="44"/>
    <n v="107.4766"/>
    <n v="1"/>
  </r>
  <r>
    <x v="6281"/>
    <n v="167008540"/>
    <s v="OTHER FOOD RETAIL SHOP"/>
    <s v="16700854000130"/>
    <s v="(66) 0896312178"/>
    <s v="163953"/>
    <x v="13"/>
    <m/>
    <m/>
    <n v="0"/>
    <n v="107.4766"/>
    <n v="1"/>
    <n v="0.29445643835616442"/>
    <x v="44"/>
    <n v="107.4766"/>
    <n v="1"/>
  </r>
  <r>
    <x v="6282"/>
    <n v="6804244"/>
    <s v="Self-Regist: End-User"/>
    <s v="00680424440797"/>
    <s v="(66) 0804535491"/>
    <s v="163953"/>
    <x v="13"/>
    <m/>
    <m/>
    <n v="0"/>
    <n v="107.4766"/>
    <n v="1"/>
    <n v="0.29445643835616442"/>
    <x v="44"/>
    <n v="107.4766"/>
    <n v="1"/>
  </r>
  <r>
    <x v="6283"/>
    <n v="6803600"/>
    <s v="Self-Regist: End-User"/>
    <s v="00680360010797"/>
    <s v="(66) 0924595908"/>
    <s v="163953"/>
    <x v="13"/>
    <m/>
    <m/>
    <n v="0"/>
    <n v="107.4766"/>
    <n v="1"/>
    <n v="0.29445643835616442"/>
    <x v="44"/>
    <n v="107.4766"/>
    <n v="1"/>
  </r>
  <r>
    <x v="6284"/>
    <n v="6743259"/>
    <s v="Self-Regist: End-User"/>
    <s v="00674325940797"/>
    <s v="(66) 0869186545"/>
    <s v="163953"/>
    <x v="13"/>
    <m/>
    <m/>
    <n v="0"/>
    <n v="107.4766"/>
    <n v="1"/>
    <n v="0.29445643835616442"/>
    <x v="44"/>
    <n v="107.4766"/>
    <n v="1"/>
  </r>
  <r>
    <x v="6285"/>
    <n v="6756287"/>
    <s v="Self-Regist: Restaurant"/>
    <s v="00675628720397"/>
    <s v="(66) 0843736726"/>
    <s v="163953"/>
    <x v="13"/>
    <m/>
    <m/>
    <n v="0"/>
    <n v="107.4766"/>
    <n v="1"/>
    <n v="0.29445643835616442"/>
    <x v="44"/>
    <n v="107.4766"/>
    <n v="1"/>
  </r>
  <r>
    <x v="6286"/>
    <n v="6768507"/>
    <s v="CHINESE FOOD"/>
    <s v="00676850740308"/>
    <s v="(66) 0802515554"/>
    <s v="163953"/>
    <x v="13"/>
    <m/>
    <m/>
    <n v="0"/>
    <n v="107.4766"/>
    <n v="1"/>
    <n v="0.29445643835616442"/>
    <x v="44"/>
    <n v="107.4766"/>
    <n v="1"/>
  </r>
  <r>
    <x v="6287"/>
    <n v="6773993"/>
    <s v="OTHER NON-FOOD SHOP"/>
    <s v="00677399330230"/>
    <s v="(66) 0819612172"/>
    <s v="163953"/>
    <x v="13"/>
    <m/>
    <m/>
    <n v="0"/>
    <n v="107.4766"/>
    <n v="1"/>
    <n v="0.29445643835616442"/>
    <x v="44"/>
    <n v="107.4766"/>
    <n v="1"/>
  </r>
  <r>
    <x v="6288"/>
    <n v="6771191"/>
    <s v="Self-Regist: End-User"/>
    <s v="00677119100797"/>
    <s v="(66) 0824516624"/>
    <s v="163953"/>
    <x v="13"/>
    <m/>
    <m/>
    <n v="0"/>
    <n v="107.4766"/>
    <n v="1"/>
    <n v="0.29445643835616442"/>
    <x v="44"/>
    <n v="107.4766"/>
    <n v="1"/>
  </r>
  <r>
    <x v="6289"/>
    <n v="6770316"/>
    <s v="Self-Regist: End-User"/>
    <s v="00677031690797"/>
    <s v="(66) 0818852200"/>
    <s v="163953"/>
    <x v="13"/>
    <m/>
    <m/>
    <n v="0"/>
    <n v="107.4766"/>
    <n v="1"/>
    <n v="0.29445643835616442"/>
    <x v="44"/>
    <n v="107.4766"/>
    <n v="1"/>
  </r>
  <r>
    <x v="6290"/>
    <n v="6775885"/>
    <s v="NON-PROFESSIONAL USER"/>
    <s v="00677588510706"/>
    <s v="(66) 0896335222"/>
    <s v="163953"/>
    <x v="13"/>
    <m/>
    <m/>
    <n v="0"/>
    <n v="107.4766"/>
    <n v="1"/>
    <n v="0.29445643835616442"/>
    <x v="44"/>
    <n v="107.4766"/>
    <n v="1"/>
  </r>
  <r>
    <x v="1787"/>
    <n v="6157612"/>
    <s v="OTHER WESTERN FOOD"/>
    <s v="0615761230315"/>
    <s v="(66) 0814852801"/>
    <s v="163953"/>
    <x v="13"/>
    <m/>
    <m/>
    <n v="0"/>
    <n v="107.4766"/>
    <n v="1"/>
    <n v="0.29445643835616442"/>
    <x v="44"/>
    <n v="107.4766"/>
    <n v="1"/>
  </r>
  <r>
    <x v="6291"/>
    <n v="6739026"/>
    <s v="FRUIT &amp; VEGGIE SHOP/STALL"/>
    <s v="00673902620102"/>
    <s v="(66) 0816734995"/>
    <s v="163953"/>
    <x v="13"/>
    <m/>
    <m/>
    <n v="0"/>
    <n v="107.4766"/>
    <n v="1"/>
    <n v="0.29445643835616442"/>
    <x v="44"/>
    <n v="107.4766"/>
    <n v="1"/>
  </r>
  <r>
    <x v="6254"/>
    <n v="6073766"/>
    <s v="SUPERMARKET"/>
    <s v="0607376622107"/>
    <s v="(66) 0818854918"/>
    <s v="163953"/>
    <x v="13"/>
    <m/>
    <m/>
    <n v="0"/>
    <n v="107.4766"/>
    <n v="1"/>
    <n v="0.29445643835616442"/>
    <x v="44"/>
    <n v="107.4766"/>
    <n v="1"/>
  </r>
  <r>
    <x v="6292"/>
    <n v="113006342"/>
    <s v="NON-PROFESSIONAL USER"/>
    <s v="11300634260706"/>
    <s v="(66) 0816441367"/>
    <s v="163953"/>
    <x v="13"/>
    <m/>
    <m/>
    <n v="0"/>
    <n v="107.4766"/>
    <n v="1"/>
    <n v="0.29445643835616442"/>
    <x v="44"/>
    <n v="107.4766"/>
    <n v="1"/>
  </r>
  <r>
    <x v="899"/>
    <n v="50001512"/>
    <s v="HOTEL &amp; RESORT ( A )"/>
    <s v="5000151210304"/>
    <s v="(66) 0818166022"/>
    <s v="163953"/>
    <x v="13"/>
    <m/>
    <m/>
    <n v="0"/>
    <n v="107.4766"/>
    <n v="1"/>
    <n v="0.29445643835616442"/>
    <x v="44"/>
    <n v="107.4766"/>
    <n v="1"/>
  </r>
  <r>
    <x v="6293"/>
    <n v="6132855"/>
    <s v="NON-PROFESSIONAL USER"/>
    <s v="0613285571706"/>
    <s v="(66) 0861923247"/>
    <s v="163953"/>
    <x v="13"/>
    <m/>
    <m/>
    <n v="0"/>
    <n v="107.4766"/>
    <n v="1"/>
    <n v="0.29445643835616442"/>
    <x v="44"/>
    <n v="107.4766"/>
    <n v="1"/>
  </r>
  <r>
    <x v="6294"/>
    <n v="6048229"/>
    <s v="OTHER NON-FOOD SHOP"/>
    <s v="0604822920230"/>
    <s v="(66) 0818833580"/>
    <s v="163953"/>
    <x v="13"/>
    <m/>
    <m/>
    <n v="0"/>
    <n v="107.4766"/>
    <n v="1"/>
    <n v="0.29445643835616442"/>
    <x v="44"/>
    <n v="107.4766"/>
    <n v="1"/>
  </r>
  <r>
    <x v="6295"/>
    <n v="6044053"/>
    <s v="OFFICE (GOVERNMENT SECTOR)"/>
    <s v="0604405380503"/>
    <m/>
    <s v="163953"/>
    <x v="13"/>
    <m/>
    <m/>
    <n v="0"/>
    <n v="107.4766"/>
    <n v="1"/>
    <n v="0.29445643835616442"/>
    <x v="44"/>
    <n v="107.4766"/>
    <n v="1"/>
  </r>
  <r>
    <x v="6296"/>
    <n v="6803349"/>
    <s v="Self-Regist: End-User"/>
    <s v="00680334970797"/>
    <s v="(66) 0919326536"/>
    <s v="163953"/>
    <x v="13"/>
    <m/>
    <m/>
    <n v="0"/>
    <n v="107.4766"/>
    <n v="1"/>
    <n v="0.29445643835616442"/>
    <x v="44"/>
    <n v="107.4766"/>
    <n v="1"/>
  </r>
  <r>
    <x v="6297"/>
    <n v="50518138"/>
    <s v="NON-PROFESSIONAL USER"/>
    <s v="05051813811706"/>
    <s v="(66) 0625562823"/>
    <s v="163953"/>
    <x v="13"/>
    <m/>
    <m/>
    <n v="0"/>
    <n v="107.4766"/>
    <n v="1"/>
    <n v="0.29445643835616442"/>
    <x v="44"/>
    <n v="107.4766"/>
    <n v="1"/>
  </r>
  <r>
    <x v="6298"/>
    <n v="50523495"/>
    <s v="NON-PROFESSIONAL USER"/>
    <s v="05052349560706"/>
    <s v="(66) 0806980302"/>
    <s v="163953"/>
    <x v="13"/>
    <m/>
    <m/>
    <n v="0"/>
    <n v="107.4766"/>
    <n v="1"/>
    <n v="0.29445643835616442"/>
    <x v="44"/>
    <n v="107.4766"/>
    <n v="1"/>
  </r>
  <r>
    <x v="6258"/>
    <n v="41007080"/>
    <s v="NOODLE FOOD SHOP"/>
    <s v="4100708060319"/>
    <s v="(66) 0813457948"/>
    <s v="163953"/>
    <x v="13"/>
    <m/>
    <m/>
    <n v="0"/>
    <n v="107.4766"/>
    <n v="1"/>
    <n v="0.29445643835616442"/>
    <x v="44"/>
    <n v="107.4766"/>
    <n v="1"/>
  </r>
  <r>
    <x v="6299"/>
    <n v="6127303"/>
    <s v="OTHER COMMERCIAL SERVICE"/>
    <s v="0612730311430"/>
    <m/>
    <s v="163953"/>
    <x v="13"/>
    <m/>
    <m/>
    <n v="0"/>
    <n v="107.4766"/>
    <n v="1"/>
    <n v="0.29445643835616442"/>
    <x v="44"/>
    <n v="107.4766"/>
    <n v="1"/>
  </r>
  <r>
    <x v="6300"/>
    <n v="3209423"/>
    <s v="NON-PROFESSIONAL USER"/>
    <s v="0320942320706"/>
    <s v="(66) 0899305785"/>
    <s v="163953"/>
    <x v="13"/>
    <m/>
    <m/>
    <n v="0"/>
    <n v="107.4766"/>
    <n v="1"/>
    <n v="0.29445643835616442"/>
    <x v="44"/>
    <n v="107.4766"/>
    <n v="1"/>
  </r>
  <r>
    <x v="6301"/>
    <n v="6796153"/>
    <s v="PORK PAN/BARBECUE/SUKI"/>
    <s v="00679615331317"/>
    <s v="(66) 0861958999"/>
    <s v="163953"/>
    <x v="13"/>
    <m/>
    <m/>
    <n v="0"/>
    <n v="107.4766"/>
    <n v="1"/>
    <n v="0.29445643835616442"/>
    <x v="44"/>
    <n v="107.4766"/>
    <n v="1"/>
  </r>
  <r>
    <x v="6129"/>
    <n v="50010515"/>
    <s v="MINIMART"/>
    <s v="5001051530106"/>
    <s v="(66) 0899519491"/>
    <s v="163953"/>
    <x v="13"/>
    <m/>
    <m/>
    <n v="0"/>
    <n v="107.4766"/>
    <n v="1"/>
    <n v="0.29445643835616442"/>
    <x v="44"/>
    <n v="107.4766"/>
    <n v="1"/>
  </r>
  <r>
    <x v="6302"/>
    <n v="50024834"/>
    <s v="FACTORY/FARM"/>
    <s v="5002483480508"/>
    <s v="(66) 0815304577"/>
    <s v="163953"/>
    <x v="13"/>
    <m/>
    <m/>
    <n v="0"/>
    <n v="107.4766"/>
    <n v="1"/>
    <n v="0.29445643835616442"/>
    <x v="44"/>
    <n v="107.4766"/>
    <n v="1"/>
  </r>
  <r>
    <x v="6303"/>
    <n v="6038740"/>
    <s v="FACTORY/FARM"/>
    <s v="0603874011508"/>
    <s v="(66) 0897769784"/>
    <s v="163953"/>
    <x v="13"/>
    <m/>
    <m/>
    <n v="0"/>
    <n v="107.47669999999999"/>
    <n v="1"/>
    <n v="0.29445671232876713"/>
    <x v="44"/>
    <n v="107.47669999999999"/>
    <n v="1"/>
  </r>
  <r>
    <x v="6304"/>
    <n v="6781234"/>
    <s v="NON-PROFESSIONAL USER"/>
    <s v="00678123480706"/>
    <s v="(66) 0800300852"/>
    <s v="831193"/>
    <x v="2"/>
    <n v="443.92529999999999"/>
    <n v="7"/>
    <n v="1.216233698630137"/>
    <n v="552.33659999999998"/>
    <n v="9"/>
    <n v="1.5132509589041094"/>
    <x v="34"/>
    <n v="108.41129999999998"/>
    <n v="2"/>
  </r>
  <r>
    <x v="6305"/>
    <n v="50535060"/>
    <s v="Self-Regist: End-User"/>
    <s v="05053506000797"/>
    <s v="(66) 0626483023"/>
    <s v="831193"/>
    <x v="2"/>
    <m/>
    <m/>
    <n v="0"/>
    <n v="110.2804"/>
    <n v="2"/>
    <n v="0.30213808219178084"/>
    <x v="43"/>
    <n v="110.2804"/>
    <n v="2"/>
  </r>
  <r>
    <x v="2651"/>
    <n v="6783605"/>
    <s v="NON-PROFESSIONAL USER"/>
    <s v="00678360590706"/>
    <s v="(66) 0840074524"/>
    <s v="831193"/>
    <x v="2"/>
    <m/>
    <m/>
    <n v="0"/>
    <n v="110.2804"/>
    <n v="2"/>
    <n v="0.30213808219178084"/>
    <x v="43"/>
    <n v="110.2804"/>
    <n v="2"/>
  </r>
  <r>
    <x v="6306"/>
    <n v="6754647"/>
    <s v="COFFEE/DRINKS/SNACK/BAKERY SHOP"/>
    <s v="00675464750322"/>
    <s v="(66) 0831541198"/>
    <s v="831193"/>
    <x v="2"/>
    <m/>
    <m/>
    <n v="0"/>
    <n v="110.2804"/>
    <n v="2"/>
    <n v="0.30213808219178084"/>
    <x v="43"/>
    <n v="110.2804"/>
    <n v="2"/>
  </r>
  <r>
    <x v="6307"/>
    <n v="6803618"/>
    <s v="HOTEL &amp; RESORT ( C )"/>
    <s v="00680361870302"/>
    <s v="(66) 0612291915"/>
    <s v="831193"/>
    <x v="2"/>
    <m/>
    <m/>
    <n v="0"/>
    <n v="112.1495"/>
    <n v="2"/>
    <n v="0.30725890410958906"/>
    <x v="43"/>
    <n v="112.1495"/>
    <n v="2"/>
  </r>
  <r>
    <x v="6308"/>
    <n v="6020007"/>
    <s v="SCHOOL/COLLEGE"/>
    <s v="0602000752509"/>
    <s v="(66) 0834718168"/>
    <s v="835081"/>
    <x v="8"/>
    <n v="259.90649999999999"/>
    <n v="6"/>
    <n v="0.71207260273972606"/>
    <n v="373.23360000000002"/>
    <n v="8"/>
    <n v="1.0225578082191782"/>
    <x v="12"/>
    <n v="113.32710000000003"/>
    <n v="2"/>
  </r>
  <r>
    <x v="6309"/>
    <n v="1285439"/>
    <s v="Self-Regist: End-User"/>
    <s v="00128543950797"/>
    <s v="(66) 0958219045"/>
    <s v="831193"/>
    <x v="2"/>
    <m/>
    <m/>
    <n v="0"/>
    <n v="115.8879"/>
    <n v="2"/>
    <n v="0.31750109589041098"/>
    <x v="43"/>
    <n v="115.8879"/>
    <n v="2"/>
  </r>
  <r>
    <x v="6310"/>
    <n v="41642036"/>
    <s v="OTHER FOOD KIOSK"/>
    <s v="04164203620331"/>
    <s v="(66) 0805019191"/>
    <s v="831193"/>
    <x v="2"/>
    <m/>
    <m/>
    <n v="0"/>
    <n v="115.8879"/>
    <n v="2"/>
    <n v="0.31750109589041098"/>
    <x v="43"/>
    <n v="115.8879"/>
    <n v="2"/>
  </r>
  <r>
    <x v="6311"/>
    <n v="6721573"/>
    <s v="OTHER FOOD KIOSK"/>
    <s v="00672157350331"/>
    <s v="(66) 0956860596"/>
    <s v="831193"/>
    <x v="2"/>
    <m/>
    <m/>
    <n v="0"/>
    <n v="116.82250000000001"/>
    <n v="2"/>
    <n v="0.32006164383561647"/>
    <x v="43"/>
    <n v="116.82250000000001"/>
    <n v="2"/>
  </r>
  <r>
    <x v="1880"/>
    <n v="6742771"/>
    <s v="Self-Regist: End-User"/>
    <s v="00674277170797"/>
    <s v="(66) 0817620850"/>
    <s v="831193"/>
    <x v="2"/>
    <n v="377.57940000000002"/>
    <n v="6"/>
    <n v="1.0344641095890412"/>
    <n v="495.3272"/>
    <n v="8"/>
    <n v="1.3570608219178082"/>
    <x v="12"/>
    <n v="117.74779999999998"/>
    <n v="2"/>
  </r>
  <r>
    <x v="217"/>
    <n v="6738690"/>
    <s v="HOTEL &amp; RESORT ( C )"/>
    <s v="00673869030302"/>
    <s v="(66) 0814171786"/>
    <s v="152543"/>
    <x v="10"/>
    <n v="1966.3552"/>
    <n v="19"/>
    <n v="5.3872745205479449"/>
    <n v="2084.1122"/>
    <n v="20"/>
    <n v="5.7098964383561643"/>
    <x v="51"/>
    <n v="117.75700000000006"/>
    <n v="1"/>
  </r>
  <r>
    <x v="6312"/>
    <n v="6782650"/>
    <s v="NON-PROFESSIONAL USER"/>
    <s v="00678265080706"/>
    <s v="(66) 0922571755"/>
    <s v="831193"/>
    <x v="2"/>
    <n v="125.2336"/>
    <n v="2"/>
    <n v="0.34310575342465754"/>
    <n v="242.9907"/>
    <n v="4"/>
    <n v="0.66572794520547951"/>
    <x v="39"/>
    <n v="117.75710000000001"/>
    <n v="2"/>
  </r>
  <r>
    <x v="6313"/>
    <n v="6785397"/>
    <s v="THAI SPECIAL FOOD SHOP"/>
    <s v="00678539740327"/>
    <s v="(66) 0932878386"/>
    <s v="896160"/>
    <x v="4"/>
    <m/>
    <m/>
    <n v="0"/>
    <n v="118.69159999999999"/>
    <n v="2"/>
    <n v="0.32518246575342463"/>
    <x v="43"/>
    <n v="118.69159999999999"/>
    <n v="2"/>
  </r>
  <r>
    <x v="6314"/>
    <n v="6801398"/>
    <s v="COFFEE/DRINKS/SNACK/BAKERY SHOP"/>
    <s v="00680139810322"/>
    <s v="(66) 0642457144"/>
    <s v="896160"/>
    <x v="4"/>
    <m/>
    <m/>
    <n v="0"/>
    <n v="119.6262"/>
    <n v="2"/>
    <n v="0.32774301369863013"/>
    <x v="43"/>
    <n v="119.6262"/>
    <n v="2"/>
  </r>
  <r>
    <x v="6315"/>
    <n v="73028501"/>
    <s v="NON-PROFESSIONAL USER"/>
    <s v="07302850150706"/>
    <s v="(66) 0879219052"/>
    <s v="831193"/>
    <x v="2"/>
    <m/>
    <m/>
    <n v="0"/>
    <n v="119.6262"/>
    <n v="2"/>
    <n v="0.32774301369863013"/>
    <x v="43"/>
    <n v="119.6262"/>
    <n v="2"/>
  </r>
  <r>
    <x v="6316"/>
    <n v="57898580"/>
    <s v="FAST FOOD (BAKERY &amp; ICE CREAM)"/>
    <s v="05789858040325"/>
    <s v="(66) 0891140273"/>
    <s v="831193"/>
    <x v="2"/>
    <m/>
    <m/>
    <n v="0"/>
    <n v="119.6262"/>
    <n v="2"/>
    <n v="0.32774301369863013"/>
    <x v="43"/>
    <n v="119.6262"/>
    <n v="2"/>
  </r>
  <r>
    <x v="6317"/>
    <n v="6779759"/>
    <s v="Self-Regist: End-User"/>
    <s v="00677975990797"/>
    <s v="(66) 0652656916"/>
    <s v="831193"/>
    <x v="2"/>
    <m/>
    <m/>
    <n v="0"/>
    <n v="119.6262"/>
    <n v="2"/>
    <n v="0.32774301369863013"/>
    <x v="43"/>
    <n v="119.6262"/>
    <n v="2"/>
  </r>
  <r>
    <x v="6318"/>
    <n v="303003267"/>
    <s v="VARIETY FOOD SHOP"/>
    <s v="30300326730318"/>
    <s v="(66) 0648792946"/>
    <s v="831193"/>
    <x v="2"/>
    <m/>
    <m/>
    <n v="0"/>
    <n v="119.6262"/>
    <n v="2"/>
    <n v="0.32774301369863013"/>
    <x v="43"/>
    <n v="119.6262"/>
    <n v="2"/>
  </r>
  <r>
    <x v="6319"/>
    <n v="23040078"/>
    <s v="FOUNDATION/ASSOCIATION/ROTARY"/>
    <s v="2304007892505"/>
    <s v="(66) 0894524708"/>
    <s v="831193"/>
    <x v="2"/>
    <m/>
    <m/>
    <n v="0"/>
    <n v="121.4953"/>
    <n v="2"/>
    <n v="0.33286383561643834"/>
    <x v="43"/>
    <n v="121.4953"/>
    <n v="2"/>
  </r>
  <r>
    <x v="6320"/>
    <n v="41635738"/>
    <s v="OTHER FOOD KIOSK"/>
    <s v="04163573811331"/>
    <s v="(66) 0834816900"/>
    <s v="831193"/>
    <x v="2"/>
    <m/>
    <m/>
    <n v="0"/>
    <n v="121.4953"/>
    <n v="2"/>
    <n v="0.33286383561643834"/>
    <x v="43"/>
    <n v="121.4953"/>
    <n v="2"/>
  </r>
  <r>
    <x v="6321"/>
    <n v="50532521"/>
    <s v="NON-PROFESSIONAL USER"/>
    <s v="05053252150706"/>
    <s v="(66) 0642299321"/>
    <s v="831193"/>
    <x v="2"/>
    <m/>
    <m/>
    <n v="0"/>
    <n v="121.4953"/>
    <n v="2"/>
    <n v="0.33286383561643834"/>
    <x v="43"/>
    <n v="121.4953"/>
    <n v="2"/>
  </r>
  <r>
    <x v="6322"/>
    <n v="6735101"/>
    <s v="THAI SPECIAL FOOD SHOP"/>
    <s v="00673510161327"/>
    <s v="(66) 0615355569"/>
    <s v="831193"/>
    <x v="2"/>
    <m/>
    <m/>
    <n v="0"/>
    <n v="121.4953"/>
    <n v="2"/>
    <n v="0.33286383561643834"/>
    <x v="43"/>
    <n v="121.4953"/>
    <n v="2"/>
  </r>
  <r>
    <x v="6323"/>
    <n v="111055135"/>
    <s v="NON-PROFESSIONAL USER"/>
    <s v="11105513550706"/>
    <s v="(66) 0643616553"/>
    <s v="831193"/>
    <x v="2"/>
    <m/>
    <m/>
    <n v="0"/>
    <n v="121.4953"/>
    <n v="2"/>
    <n v="0.33286383561643834"/>
    <x v="43"/>
    <n v="121.4953"/>
    <n v="2"/>
  </r>
  <r>
    <x v="6324"/>
    <n v="6717667"/>
    <s v="SMALL RETAIL SHOP/STALL"/>
    <s v="0671766751101"/>
    <s v="(66) 0956964263"/>
    <s v="896160"/>
    <x v="4"/>
    <m/>
    <m/>
    <n v="0"/>
    <n v="121.4953"/>
    <n v="2"/>
    <n v="0.33286383561643834"/>
    <x v="43"/>
    <n v="121.4953"/>
    <n v="2"/>
  </r>
  <r>
    <x v="6325"/>
    <n v="6804322"/>
    <s v="OTHER ASIAN FOOD"/>
    <s v="00680432260326"/>
    <s v="(66) 0624419841"/>
    <s v="831193"/>
    <x v="2"/>
    <m/>
    <m/>
    <n v="0"/>
    <n v="121.4953"/>
    <n v="2"/>
    <n v="0.33286383561643834"/>
    <x v="43"/>
    <n v="121.4953"/>
    <n v="2"/>
  </r>
  <r>
    <x v="6326"/>
    <n v="52028243"/>
    <s v="SMALL RETAIL SHOP/STALL"/>
    <s v="5202824380101"/>
    <s v="(66) 0898532837"/>
    <s v="831193"/>
    <x v="2"/>
    <m/>
    <m/>
    <n v="0"/>
    <n v="121.4953"/>
    <n v="2"/>
    <n v="0.33286383561643834"/>
    <x v="43"/>
    <n v="121.4953"/>
    <n v="2"/>
  </r>
  <r>
    <x v="6327"/>
    <n v="52019207"/>
    <s v="SMALL RETAIL SHOP/STALL"/>
    <s v="5201920730101"/>
    <s v="(66) 0882609276"/>
    <s v="896160"/>
    <x v="4"/>
    <m/>
    <m/>
    <n v="0"/>
    <n v="121.4953"/>
    <n v="2"/>
    <n v="0.33286383561643834"/>
    <x v="43"/>
    <n v="121.4953"/>
    <n v="2"/>
  </r>
  <r>
    <x v="2643"/>
    <n v="6160570"/>
    <s v="FOUNDATION/ASSOCIATION/ROTARY"/>
    <s v="0616057030505"/>
    <s v="(66) 0871757155"/>
    <s v="831193"/>
    <x v="2"/>
    <m/>
    <m/>
    <n v="0"/>
    <n v="121.4953"/>
    <n v="2"/>
    <n v="0.33286383561643834"/>
    <x v="43"/>
    <n v="121.4953"/>
    <n v="2"/>
  </r>
  <r>
    <x v="6328"/>
    <n v="6777935"/>
    <s v="Self-Regist: End-User"/>
    <s v="00677793590797"/>
    <s v="(66) 0903212937"/>
    <s v="821820"/>
    <x v="1"/>
    <m/>
    <m/>
    <n v="0"/>
    <n v="121.4953"/>
    <n v="2"/>
    <n v="0.33286383561643834"/>
    <x v="43"/>
    <n v="121.4953"/>
    <n v="2"/>
  </r>
  <r>
    <x v="6329"/>
    <n v="6160505"/>
    <s v="SMALL RETAIL SHOP/STALL"/>
    <s v="0616050510101"/>
    <s v="(66) 0895539518"/>
    <s v="831193"/>
    <x v="2"/>
    <m/>
    <m/>
    <n v="0"/>
    <n v="121.4953"/>
    <n v="2"/>
    <n v="0.33286383561643834"/>
    <x v="43"/>
    <n v="121.4953"/>
    <n v="2"/>
  </r>
  <r>
    <x v="6330"/>
    <n v="6631795"/>
    <s v="NON-PROFESSIONAL USER"/>
    <s v="0663179560706"/>
    <m/>
    <s v="831193"/>
    <x v="2"/>
    <m/>
    <m/>
    <n v="0"/>
    <n v="121.4953"/>
    <n v="2"/>
    <n v="0.33286383561643834"/>
    <x v="43"/>
    <n v="121.4953"/>
    <n v="2"/>
  </r>
  <r>
    <x v="6331"/>
    <n v="18228100"/>
    <s v="JAPANESE FOOD"/>
    <s v="1822810000310"/>
    <s v="(66) 0984272355"/>
    <s v="821820"/>
    <x v="1"/>
    <m/>
    <m/>
    <n v="0"/>
    <n v="121.4953"/>
    <n v="2"/>
    <n v="0.33286383561643834"/>
    <x v="43"/>
    <n v="121.4953"/>
    <n v="2"/>
  </r>
  <r>
    <x v="6332"/>
    <n v="6734326"/>
    <s v="SMALL RETAIL SHOP/STALL"/>
    <s v="00673432690101"/>
    <s v="(66) 0815955475"/>
    <s v="821820"/>
    <x v="1"/>
    <m/>
    <m/>
    <n v="0"/>
    <n v="121.4953"/>
    <n v="2"/>
    <n v="0.33286383561643834"/>
    <x v="43"/>
    <n v="121.4953"/>
    <n v="2"/>
  </r>
  <r>
    <x v="6333"/>
    <n v="1190405"/>
    <s v="Self-Regist: End-User"/>
    <s v="00119040550797"/>
    <s v="(66) 0901161959"/>
    <s v="831193"/>
    <x v="2"/>
    <m/>
    <m/>
    <n v="0"/>
    <n v="121.4954"/>
    <n v="2"/>
    <n v="0.33286410958904111"/>
    <x v="43"/>
    <n v="121.4954"/>
    <n v="2"/>
  </r>
  <r>
    <x v="432"/>
    <n v="41630653"/>
    <s v="Self-Regist: End-User"/>
    <s v="04163065310797"/>
    <s v="(66) 0802633355"/>
    <s v="831193"/>
    <x v="2"/>
    <m/>
    <m/>
    <n v="0"/>
    <n v="121.4954"/>
    <n v="2"/>
    <n v="0.33286410958904111"/>
    <x v="43"/>
    <n v="121.4954"/>
    <n v="2"/>
  </r>
  <r>
    <x v="6334"/>
    <n v="6759151"/>
    <s v="NON-PROFESSIONAL USER"/>
    <s v="00675915170706"/>
    <s v="(66) 0650905366"/>
    <s v="821820"/>
    <x v="1"/>
    <m/>
    <m/>
    <n v="0"/>
    <n v="121.4954"/>
    <n v="2"/>
    <n v="0.33286410958904111"/>
    <x v="43"/>
    <n v="121.4954"/>
    <n v="2"/>
  </r>
  <r>
    <x v="786"/>
    <n v="50025637"/>
    <s v="SMALL RETAIL SHOP/STALL"/>
    <s v="5002563740101"/>
    <s v="(66) 0830844647"/>
    <s v="896160"/>
    <x v="4"/>
    <m/>
    <m/>
    <n v="0"/>
    <n v="121.4954"/>
    <n v="2"/>
    <n v="0.33286410958904111"/>
    <x v="43"/>
    <n v="121.4954"/>
    <n v="2"/>
  </r>
  <r>
    <x v="1642"/>
    <n v="50525408"/>
    <s v="FOUNDATION/ASSOCIATION/ROTARY"/>
    <s v="05052540820505"/>
    <s v="(66) 0932747430"/>
    <s v="831193"/>
    <x v="2"/>
    <m/>
    <m/>
    <n v="0"/>
    <n v="121.4954"/>
    <n v="2"/>
    <n v="0.33286410958904111"/>
    <x v="43"/>
    <n v="121.4954"/>
    <n v="2"/>
  </r>
  <r>
    <x v="6335"/>
    <n v="50539200"/>
    <s v="Self-Regist: End-User"/>
    <s v="05053920011797"/>
    <s v="(66) 0956738587"/>
    <s v="896160"/>
    <x v="4"/>
    <m/>
    <m/>
    <n v="0"/>
    <n v="121.4954"/>
    <n v="2"/>
    <n v="0.33286410958904111"/>
    <x v="43"/>
    <n v="121.4954"/>
    <n v="2"/>
  </r>
  <r>
    <x v="6336"/>
    <n v="41609748"/>
    <s v="COFFEE/DRINKS/SNACK/BAKERY SHOP"/>
    <s v="04160974860322"/>
    <s v="(66) 0931158972"/>
    <s v="896160"/>
    <x v="4"/>
    <m/>
    <m/>
    <n v="0"/>
    <n v="121.4954"/>
    <n v="2"/>
    <n v="0.33286410958904111"/>
    <x v="43"/>
    <n v="121.4954"/>
    <n v="2"/>
  </r>
  <r>
    <x v="973"/>
    <n v="500375815"/>
    <s v="Self-Regist: End-User"/>
    <s v="50037581570797"/>
    <s v="(66) 0816942120"/>
    <s v="831193"/>
    <x v="2"/>
    <m/>
    <m/>
    <n v="0"/>
    <n v="123.36450000000001"/>
    <n v="2"/>
    <n v="0.33798493150684933"/>
    <x v="43"/>
    <n v="123.36450000000001"/>
    <n v="2"/>
  </r>
  <r>
    <x v="68"/>
    <n v="6767398"/>
    <s v="PORK PAN/BARBECUE/SUKI"/>
    <s v="00676739850317"/>
    <s v="(66) 0655565229"/>
    <s v="896160"/>
    <x v="4"/>
    <n v="178.50470000000001"/>
    <n v="3"/>
    <n v="0.48905397260273975"/>
    <n v="301.86930000000001"/>
    <n v="5"/>
    <n v="0.82703917808219185"/>
    <x v="60"/>
    <n v="123.3646"/>
    <n v="2"/>
  </r>
  <r>
    <x v="6337"/>
    <n v="6775250"/>
    <s v="NON-PROFESSIONAL USER"/>
    <s v="00677525011706"/>
    <s v="(66) 0890741231"/>
    <s v="831193"/>
    <x v="2"/>
    <m/>
    <m/>
    <n v="0"/>
    <n v="125.2336"/>
    <n v="2"/>
    <n v="0.34310575342465754"/>
    <x v="43"/>
    <n v="125.2336"/>
    <n v="2"/>
  </r>
  <r>
    <x v="6338"/>
    <n v="6806265"/>
    <s v="Self-Regist: End-User"/>
    <s v="00680626550797"/>
    <s v="(66) 0928322989"/>
    <s v="831193"/>
    <x v="2"/>
    <m/>
    <m/>
    <n v="0"/>
    <n v="125.2336"/>
    <n v="2"/>
    <n v="0.34310575342465754"/>
    <x v="43"/>
    <n v="125.2336"/>
    <n v="2"/>
  </r>
  <r>
    <x v="6339"/>
    <n v="41629680"/>
    <s v="NON-PROFESSIONAL USER"/>
    <s v="04162968070706"/>
    <s v="(66) 0843682083"/>
    <s v="831193"/>
    <x v="2"/>
    <m/>
    <m/>
    <n v="0"/>
    <n v="125.2336"/>
    <n v="2"/>
    <n v="0.34310575342465754"/>
    <x v="43"/>
    <n v="125.2336"/>
    <n v="2"/>
  </r>
  <r>
    <x v="6340"/>
    <n v="6780458"/>
    <s v="PORK PAN/BARBECUE/SUKI"/>
    <s v="00678045811317"/>
    <s v="(66) 0919465949"/>
    <s v="831193"/>
    <x v="2"/>
    <n v="64.486000000000004"/>
    <n v="1"/>
    <n v="0.17667397260273973"/>
    <n v="189.71960000000001"/>
    <n v="3"/>
    <n v="0.5197797260273973"/>
    <x v="40"/>
    <n v="125.23360000000001"/>
    <n v="2"/>
  </r>
  <r>
    <x v="6341"/>
    <n v="6785305"/>
    <s v="NON-PROFESSIONAL USER"/>
    <s v="00678530560706"/>
    <s v="(66) 0824573087"/>
    <s v="821820"/>
    <x v="1"/>
    <m/>
    <m/>
    <n v="0"/>
    <n v="125.2337"/>
    <n v="2"/>
    <n v="0.34310602739726026"/>
    <x v="43"/>
    <n v="125.2337"/>
    <n v="2"/>
  </r>
  <r>
    <x v="6342"/>
    <n v="6795667"/>
    <s v="Self-Regist: End-User"/>
    <s v="00679566730797"/>
    <s v="(66) 0910765457"/>
    <s v="831193"/>
    <x v="2"/>
    <m/>
    <m/>
    <n v="0"/>
    <n v="125.2337"/>
    <n v="2"/>
    <n v="0.34310602739726026"/>
    <x v="43"/>
    <n v="125.2337"/>
    <n v="2"/>
  </r>
  <r>
    <x v="6343"/>
    <n v="6786340"/>
    <s v="NON-PROFESSIONAL USER"/>
    <s v="00678634020706"/>
    <s v="(66) 0931391967"/>
    <s v="831193"/>
    <x v="2"/>
    <m/>
    <m/>
    <n v="0"/>
    <n v="125.2337"/>
    <n v="2"/>
    <n v="0.34310602739726026"/>
    <x v="43"/>
    <n v="125.2337"/>
    <n v="2"/>
  </r>
  <r>
    <x v="6344"/>
    <n v="6770504"/>
    <s v="NON-PROFESSIONAL USER"/>
    <s v="00677050490706"/>
    <s v="(66) 0899975255"/>
    <s v="821820"/>
    <x v="1"/>
    <m/>
    <m/>
    <n v="0"/>
    <n v="125.2337"/>
    <n v="2"/>
    <n v="0.34310602739726026"/>
    <x v="43"/>
    <n v="125.2337"/>
    <n v="2"/>
  </r>
  <r>
    <x v="6345"/>
    <n v="6773979"/>
    <s v="COFFEE/DRINKS/SNACK/BAKERY SHOP"/>
    <s v="00677397920322"/>
    <s v="(66) 0804998820"/>
    <s v="831193"/>
    <x v="2"/>
    <m/>
    <m/>
    <n v="0"/>
    <n v="125.2337"/>
    <n v="2"/>
    <n v="0.34310602739726026"/>
    <x v="43"/>
    <n v="125.2337"/>
    <n v="2"/>
  </r>
  <r>
    <x v="6346"/>
    <n v="6785994"/>
    <s v="Self-Regist: End-User"/>
    <s v="00678599430797"/>
    <s v="(66) 0819523517"/>
    <s v="831193"/>
    <x v="2"/>
    <m/>
    <m/>
    <n v="0"/>
    <n v="125.2337"/>
    <n v="2"/>
    <n v="0.34310602739726026"/>
    <x v="43"/>
    <n v="125.2337"/>
    <n v="2"/>
  </r>
  <r>
    <x v="6347"/>
    <n v="41656330"/>
    <s v="Self-Regist: End-User"/>
    <s v="04165633080797"/>
    <s v="(66) 0612952583"/>
    <s v="831193"/>
    <x v="2"/>
    <m/>
    <m/>
    <n v="0"/>
    <n v="125.2337"/>
    <n v="2"/>
    <n v="0.34310602739726026"/>
    <x v="43"/>
    <n v="125.2337"/>
    <n v="2"/>
  </r>
  <r>
    <x v="6348"/>
    <n v="6746242"/>
    <s v="SMALL RETAIL SHOP/STALL"/>
    <s v="00674624212101"/>
    <s v="(66) 0818857630"/>
    <s v="896160"/>
    <x v="4"/>
    <m/>
    <m/>
    <n v="0"/>
    <n v="125.2337"/>
    <n v="2"/>
    <n v="0.34310602739726026"/>
    <x v="43"/>
    <n v="125.2337"/>
    <n v="2"/>
  </r>
  <r>
    <x v="6349"/>
    <n v="6740278"/>
    <s v="OTHER FOOD KIOSK"/>
    <s v="00674027820331"/>
    <s v="(66) 0871733443"/>
    <s v="831193"/>
    <x v="2"/>
    <m/>
    <m/>
    <n v="0"/>
    <n v="125.2337"/>
    <n v="2"/>
    <n v="0.34310602739726026"/>
    <x v="43"/>
    <n v="125.2337"/>
    <n v="2"/>
  </r>
  <r>
    <x v="6350"/>
    <n v="6781241"/>
    <s v="NON-PROFESSIONAL USER"/>
    <s v="00678124130706"/>
    <s v="(66) 0991376662"/>
    <s v="831193"/>
    <x v="2"/>
    <m/>
    <m/>
    <n v="0"/>
    <n v="125.2337"/>
    <n v="2"/>
    <n v="0.34310602739726026"/>
    <x v="43"/>
    <n v="125.2337"/>
    <n v="2"/>
  </r>
  <r>
    <x v="5035"/>
    <n v="47567310"/>
    <s v="Self-Regist: End-User"/>
    <s v="04756731040797"/>
    <s v="(66) 0923790130"/>
    <s v="831193"/>
    <x v="2"/>
    <m/>
    <m/>
    <n v="0"/>
    <n v="125.2337"/>
    <n v="2"/>
    <n v="0.34310602739726026"/>
    <x v="43"/>
    <n v="125.2337"/>
    <n v="2"/>
  </r>
  <r>
    <x v="1372"/>
    <n v="6758729"/>
    <s v="HOTEL &amp; RESORT ( C )"/>
    <s v="00675872911302"/>
    <s v="(66) 0897790369"/>
    <s v="831193"/>
    <x v="2"/>
    <m/>
    <m/>
    <n v="0"/>
    <n v="125.2337"/>
    <n v="2"/>
    <n v="0.34310602739726026"/>
    <x v="43"/>
    <n v="125.2337"/>
    <n v="2"/>
  </r>
  <r>
    <x v="6351"/>
    <n v="6124234"/>
    <s v="OFFICE (PRIVATE SECTOR)"/>
    <s v="0612423441507"/>
    <s v="(66) 0818840495"/>
    <s v="201928"/>
    <x v="12"/>
    <n v="130.84110000000001"/>
    <n v="1"/>
    <n v="0.35846876712328768"/>
    <n v="257.0093"/>
    <n v="2"/>
    <n v="0.70413506849315066"/>
    <x v="43"/>
    <n v="126.16819999999998"/>
    <n v="1"/>
  </r>
  <r>
    <x v="5328"/>
    <n v="34548030"/>
    <s v="COFFEE/DRINKS/SNACK/BAKERY SHOP"/>
    <s v="03454803070322"/>
    <s v="(66) 0899554546"/>
    <s v="152544"/>
    <x v="6"/>
    <m/>
    <m/>
    <n v="0"/>
    <n v="126.1682"/>
    <n v="1"/>
    <n v="0.34566630136986298"/>
    <x v="44"/>
    <n v="126.1682"/>
    <n v="1"/>
  </r>
  <r>
    <x v="6352"/>
    <n v="6799867"/>
    <s v="Self-Regist: End-User"/>
    <s v="00679986740797"/>
    <s v="(66) 0638251404"/>
    <s v="152544"/>
    <x v="6"/>
    <m/>
    <m/>
    <n v="0"/>
    <n v="126.1682"/>
    <n v="1"/>
    <n v="0.34566630136986298"/>
    <x v="44"/>
    <n v="126.1682"/>
    <n v="1"/>
  </r>
  <r>
    <x v="1007"/>
    <n v="6760811"/>
    <s v="HOTEL &amp; RESORT ( C )"/>
    <s v="00676081110302"/>
    <s v="(66) 0618241845"/>
    <s v="201928"/>
    <x v="12"/>
    <m/>
    <m/>
    <n v="0"/>
    <n v="126.1682"/>
    <n v="1"/>
    <n v="0.34566630136986298"/>
    <x v="44"/>
    <n v="126.1682"/>
    <n v="1"/>
  </r>
  <r>
    <x v="6209"/>
    <n v="4977870"/>
    <s v="Self-Regist: End-User"/>
    <s v="00497787030797"/>
    <s v="(66) 0813077115"/>
    <s v="152544"/>
    <x v="6"/>
    <m/>
    <m/>
    <n v="0"/>
    <n v="126.1682"/>
    <n v="1"/>
    <n v="0.34566630136986298"/>
    <x v="44"/>
    <n v="126.1682"/>
    <n v="1"/>
  </r>
  <r>
    <x v="3980"/>
    <n v="6052646"/>
    <s v="SMALL RETAIL SHOP/STALL"/>
    <s v="0605264610101"/>
    <s v="(66) 0818839937"/>
    <s v="152544"/>
    <x v="6"/>
    <m/>
    <m/>
    <n v="0"/>
    <n v="126.1682"/>
    <n v="1"/>
    <n v="0.34566630136986298"/>
    <x v="44"/>
    <n v="126.1682"/>
    <n v="1"/>
  </r>
  <r>
    <x v="267"/>
    <n v="6754918"/>
    <s v="NON-PROFESSIONAL USER"/>
    <s v="00675491800706"/>
    <s v="(66) 0850192529"/>
    <s v="201928"/>
    <x v="12"/>
    <m/>
    <m/>
    <n v="0"/>
    <n v="126.1682"/>
    <n v="1"/>
    <n v="0.34566630136986298"/>
    <x v="44"/>
    <n v="126.1682"/>
    <n v="1"/>
  </r>
  <r>
    <x v="6353"/>
    <n v="50530343"/>
    <s v="Self-Regist: End-User"/>
    <s v="05053034380797"/>
    <s v="(66) 0831565970"/>
    <s v="152544"/>
    <x v="6"/>
    <m/>
    <m/>
    <n v="0"/>
    <n v="126.1682"/>
    <n v="1"/>
    <n v="0.34566630136986298"/>
    <x v="44"/>
    <n v="126.1682"/>
    <n v="1"/>
  </r>
  <r>
    <x v="981"/>
    <n v="41056966"/>
    <s v="LAUNDRY SHOP"/>
    <s v="4105696680405"/>
    <s v="(66) 0953386555"/>
    <s v="152544"/>
    <x v="6"/>
    <m/>
    <m/>
    <n v="0"/>
    <n v="126.1682"/>
    <n v="1"/>
    <n v="0.34566630136986298"/>
    <x v="44"/>
    <n v="126.1682"/>
    <n v="1"/>
  </r>
  <r>
    <x v="6275"/>
    <n v="6177059"/>
    <s v="OTHER COMMERCIAL SERVICE"/>
    <s v="0617705920430"/>
    <s v="(66) 0816727344"/>
    <s v="201928"/>
    <x v="12"/>
    <m/>
    <m/>
    <n v="0"/>
    <n v="126.1682"/>
    <n v="1"/>
    <n v="0.34566630136986298"/>
    <x v="44"/>
    <n v="126.1682"/>
    <n v="1"/>
  </r>
  <r>
    <x v="6354"/>
    <n v="6806794"/>
    <s v="HOTEL &amp; RESORT ( B )"/>
    <s v="00680679460303"/>
    <s v="(66) 0819546458"/>
    <s v="152544"/>
    <x v="6"/>
    <m/>
    <m/>
    <n v="0"/>
    <n v="126.1682"/>
    <n v="1"/>
    <n v="0.34566630136986298"/>
    <x v="44"/>
    <n v="126.1682"/>
    <n v="1"/>
  </r>
  <r>
    <x v="6355"/>
    <n v="6176425"/>
    <s v="NON-PROFESSIONAL USER"/>
    <s v="0617642530706"/>
    <s v="(66) 0819923360"/>
    <s v="201928"/>
    <x v="12"/>
    <m/>
    <m/>
    <n v="0"/>
    <n v="126.1682"/>
    <n v="1"/>
    <n v="0.34566630136986298"/>
    <x v="44"/>
    <n v="126.1682"/>
    <n v="1"/>
  </r>
  <r>
    <x v="6279"/>
    <n v="6169479"/>
    <s v="THAI FOOD"/>
    <s v="0616947920306"/>
    <s v="(66) 0899998766"/>
    <s v="201928"/>
    <x v="12"/>
    <m/>
    <m/>
    <n v="0"/>
    <n v="126.1682"/>
    <n v="1"/>
    <n v="0.34566630136986298"/>
    <x v="44"/>
    <n v="126.1682"/>
    <n v="1"/>
  </r>
  <r>
    <x v="6222"/>
    <n v="50535235"/>
    <s v="Self-Regist: End-User"/>
    <s v="05053523520797"/>
    <s v="(66) 0816716444"/>
    <s v="201928"/>
    <x v="12"/>
    <m/>
    <m/>
    <n v="0"/>
    <n v="126.1682"/>
    <n v="1"/>
    <n v="0.34566630136986298"/>
    <x v="44"/>
    <n v="126.1682"/>
    <n v="1"/>
  </r>
  <r>
    <x v="2680"/>
    <n v="6751689"/>
    <s v="VARIETY FOOD SHOP"/>
    <s v="00675168990318"/>
    <s v="(66) 0855585691"/>
    <s v="201928"/>
    <x v="12"/>
    <m/>
    <m/>
    <n v="0"/>
    <n v="126.1682"/>
    <n v="1"/>
    <n v="0.34566630136986298"/>
    <x v="44"/>
    <n v="126.1682"/>
    <n v="1"/>
  </r>
  <r>
    <x v="6356"/>
    <n v="6778874"/>
    <s v="SMALL RETAIL SHOP/STALL"/>
    <s v="00677887410101"/>
    <s v="(66) 0874795274"/>
    <s v="201928"/>
    <x v="12"/>
    <m/>
    <m/>
    <n v="0"/>
    <n v="126.1682"/>
    <n v="1"/>
    <n v="0.34566630136986298"/>
    <x v="44"/>
    <n v="126.1682"/>
    <n v="1"/>
  </r>
  <r>
    <x v="343"/>
    <n v="28030484"/>
    <s v="THAI FOOD"/>
    <s v="2803048490306"/>
    <s v="(66) 0918288280"/>
    <s v="835081"/>
    <x v="8"/>
    <m/>
    <m/>
    <n v="0"/>
    <n v="126.1682"/>
    <n v="3"/>
    <n v="0.34566630136986298"/>
    <x v="40"/>
    <n v="126.1682"/>
    <n v="3"/>
  </r>
  <r>
    <x v="6357"/>
    <n v="6775371"/>
    <s v="Self-Regist: End-User"/>
    <s v="00677537140797"/>
    <s v="(66) 0815948479"/>
    <s v="152544"/>
    <x v="6"/>
    <m/>
    <m/>
    <n v="0"/>
    <n v="126.1682"/>
    <n v="1"/>
    <n v="0.34566630136986298"/>
    <x v="44"/>
    <n v="126.1682"/>
    <n v="1"/>
  </r>
  <r>
    <x v="6227"/>
    <n v="6749981"/>
    <s v="Self-Regist: End-User"/>
    <s v="00674998180797"/>
    <s v="(66) 0910754242"/>
    <s v="152544"/>
    <x v="6"/>
    <m/>
    <m/>
    <n v="0"/>
    <n v="126.1682"/>
    <n v="1"/>
    <n v="0.34566630136986298"/>
    <x v="44"/>
    <n v="126.1682"/>
    <n v="1"/>
  </r>
  <r>
    <x v="6358"/>
    <n v="23010312"/>
    <s v="SMALL RETAIL SHOP/STALL"/>
    <s v="2301031290101"/>
    <s v="(66) 0846081999"/>
    <s v="201928"/>
    <x v="12"/>
    <m/>
    <m/>
    <n v="0"/>
    <n v="126.1682"/>
    <n v="1"/>
    <n v="0.34566630136986298"/>
    <x v="44"/>
    <n v="126.1682"/>
    <n v="1"/>
  </r>
  <r>
    <x v="5811"/>
    <n v="6040822"/>
    <s v="SMALL RETAIL SHOP/STALL"/>
    <s v="0604082273101"/>
    <m/>
    <s v="152544"/>
    <x v="6"/>
    <m/>
    <m/>
    <n v="0"/>
    <n v="126.1682"/>
    <n v="1"/>
    <n v="0.34566630136986298"/>
    <x v="44"/>
    <n v="126.1682"/>
    <n v="1"/>
  </r>
  <r>
    <x v="5272"/>
    <n v="6789308"/>
    <s v="NON-PROFESSIONAL USER"/>
    <s v="00678930860706"/>
    <s v="(66) 0918599050"/>
    <s v="201928"/>
    <x v="12"/>
    <m/>
    <m/>
    <n v="0"/>
    <n v="126.1682"/>
    <n v="1"/>
    <n v="0.34566630136986298"/>
    <x v="44"/>
    <n v="126.1682"/>
    <n v="1"/>
  </r>
  <r>
    <x v="172"/>
    <n v="6795891"/>
    <s v="Self-Regist: End-User"/>
    <s v="00679589170797"/>
    <s v="(66) 0991433118"/>
    <s v="201928"/>
    <x v="12"/>
    <m/>
    <m/>
    <n v="0"/>
    <n v="126.1682"/>
    <n v="1"/>
    <n v="0.34566630136986298"/>
    <x v="44"/>
    <n v="126.1682"/>
    <n v="1"/>
  </r>
  <r>
    <x v="6123"/>
    <n v="6801422"/>
    <s v="Self-Regist: End-User"/>
    <s v="00680142240797"/>
    <s v="(66) 0815940880"/>
    <s v="152544"/>
    <x v="6"/>
    <m/>
    <m/>
    <n v="0"/>
    <n v="126.1682"/>
    <n v="1"/>
    <n v="0.34566630136986298"/>
    <x v="44"/>
    <n v="126.1682"/>
    <n v="1"/>
  </r>
  <r>
    <x v="1135"/>
    <n v="6733033"/>
    <s v="SMALL RETAIL SHOP/STALL"/>
    <s v="00673303350101"/>
    <s v="(66) 0657141952"/>
    <s v="835081"/>
    <x v="8"/>
    <m/>
    <m/>
    <n v="0"/>
    <n v="126.1682"/>
    <n v="3"/>
    <n v="0.34566630136986298"/>
    <x v="40"/>
    <n v="126.1682"/>
    <n v="3"/>
  </r>
  <r>
    <x v="6359"/>
    <n v="6717498"/>
    <s v="NON-PROFESSIONAL USER"/>
    <s v="0671749880706"/>
    <s v="(66) 0831524102"/>
    <s v="201928"/>
    <x v="12"/>
    <m/>
    <m/>
    <n v="0"/>
    <n v="126.1682"/>
    <n v="1"/>
    <n v="0.34566630136986298"/>
    <x v="44"/>
    <n v="126.1682"/>
    <n v="1"/>
  </r>
  <r>
    <x v="6360"/>
    <n v="6801660"/>
    <s v="OTHER FOOD RETAIL SHOP"/>
    <s v="00680166020130"/>
    <s v="(66) 0979188085"/>
    <s v="201928"/>
    <x v="12"/>
    <m/>
    <m/>
    <n v="0"/>
    <n v="126.1682"/>
    <n v="1"/>
    <n v="0.34566630136986298"/>
    <x v="44"/>
    <n v="126.1682"/>
    <n v="1"/>
  </r>
  <r>
    <x v="6361"/>
    <n v="34007841"/>
    <s v="MEDICAL STATION (HOSPITAL/CLINIC)"/>
    <s v="3400784100501"/>
    <s v="(66) 0829569356"/>
    <s v="152544"/>
    <x v="6"/>
    <m/>
    <m/>
    <n v="0"/>
    <n v="126.1682"/>
    <n v="1"/>
    <n v="0.34566630136986298"/>
    <x v="44"/>
    <n v="126.1682"/>
    <n v="1"/>
  </r>
  <r>
    <x v="6362"/>
    <n v="6146007"/>
    <s v="APARTMENT/DORMITORY"/>
    <s v="0614600740301"/>
    <s v="(66) 0949860876"/>
    <s v="201928"/>
    <x v="12"/>
    <m/>
    <m/>
    <n v="0"/>
    <n v="126.1682"/>
    <n v="1"/>
    <n v="0.34566630136986298"/>
    <x v="44"/>
    <n v="126.1682"/>
    <n v="1"/>
  </r>
  <r>
    <x v="6232"/>
    <n v="6123183"/>
    <s v="NOODLE FOOD SHOP"/>
    <s v="0612318312319"/>
    <s v="(66) 0804994727"/>
    <s v="201928"/>
    <x v="12"/>
    <m/>
    <m/>
    <n v="0"/>
    <n v="126.1682"/>
    <n v="1"/>
    <n v="0.34566630136986298"/>
    <x v="44"/>
    <n v="126.1682"/>
    <n v="1"/>
  </r>
  <r>
    <x v="6363"/>
    <n v="6751230"/>
    <s v="Self-Regist: End-User"/>
    <s v="00675123080797"/>
    <s v="(66) 0931784925"/>
    <s v="152544"/>
    <x v="6"/>
    <m/>
    <m/>
    <n v="0"/>
    <n v="126.1682"/>
    <n v="1"/>
    <n v="0.34566630136986298"/>
    <x v="44"/>
    <n v="126.1682"/>
    <n v="1"/>
  </r>
  <r>
    <x v="6364"/>
    <n v="50507033"/>
    <s v="NON-PROFESSIONAL USER"/>
    <s v="05050703311706"/>
    <s v="(66) 0945465429"/>
    <s v="152544"/>
    <x v="6"/>
    <m/>
    <m/>
    <n v="0"/>
    <n v="126.1682"/>
    <n v="1"/>
    <n v="0.34566630136986298"/>
    <x v="44"/>
    <n v="126.1682"/>
    <n v="1"/>
  </r>
  <r>
    <x v="6365"/>
    <n v="6024844"/>
    <s v="OTHER COMMERCIAL SERVICE"/>
    <s v="0602484460430"/>
    <s v="(66) 0819921238"/>
    <s v="201928"/>
    <x v="12"/>
    <m/>
    <m/>
    <n v="0"/>
    <n v="126.1682"/>
    <n v="1"/>
    <n v="0.34566630136986298"/>
    <x v="44"/>
    <n v="126.1682"/>
    <n v="1"/>
  </r>
  <r>
    <x v="6366"/>
    <n v="21963544"/>
    <s v="Self-Regist: End-User"/>
    <s v="02196354450797"/>
    <s v="(66) 0927391054"/>
    <s v="831193"/>
    <x v="2"/>
    <m/>
    <m/>
    <n v="0"/>
    <n v="127.1028"/>
    <n v="2"/>
    <n v="0.34822684931506848"/>
    <x v="43"/>
    <n v="127.1028"/>
    <n v="2"/>
  </r>
  <r>
    <x v="6367"/>
    <n v="6174597"/>
    <s v="THAI NORTHEASTERN FOOD"/>
    <s v="0617459780307"/>
    <s v="(66) 0819932933"/>
    <s v="835081"/>
    <x v="8"/>
    <m/>
    <m/>
    <n v="0"/>
    <n v="128.97190000000001"/>
    <n v="3"/>
    <n v="0.35334767123287675"/>
    <x v="40"/>
    <n v="128.97190000000001"/>
    <n v="3"/>
  </r>
  <r>
    <x v="6368"/>
    <n v="6774767"/>
    <s v="VARIETY FOOD SHOP"/>
    <s v="00677476711318"/>
    <s v="(66) 0950549147"/>
    <s v="831193"/>
    <x v="2"/>
    <n v="64.486000000000004"/>
    <n v="1"/>
    <n v="0.17667397260273973"/>
    <n v="193.458"/>
    <n v="3"/>
    <n v="0.53002191780821917"/>
    <x v="40"/>
    <n v="128.97199999999998"/>
    <n v="2"/>
  </r>
  <r>
    <x v="6369"/>
    <n v="6732994"/>
    <s v="OTHER FOOD KIOSK"/>
    <s v="00673299450331"/>
    <s v="(66) 0617984159"/>
    <s v="821820"/>
    <x v="1"/>
    <n v="64.486000000000004"/>
    <n v="1"/>
    <n v="0.17667397260273973"/>
    <n v="193.458"/>
    <n v="3"/>
    <n v="0.53002191780821917"/>
    <x v="40"/>
    <n v="128.97199999999998"/>
    <n v="2"/>
  </r>
  <r>
    <x v="6370"/>
    <n v="6767192"/>
    <s v="NON-PROFESSIONAL USER"/>
    <s v="00676719211706"/>
    <s v="(66) 0963735398"/>
    <s v="831193"/>
    <x v="2"/>
    <m/>
    <m/>
    <n v="0"/>
    <n v="128.97200000000001"/>
    <n v="2"/>
    <n v="0.35334794520547946"/>
    <x v="43"/>
    <n v="128.97200000000001"/>
    <n v="2"/>
  </r>
  <r>
    <x v="5140"/>
    <n v="81015089"/>
    <s v="COFFEE/DRINKS/SNACK/BAKERY SHOP"/>
    <s v="08101508921322"/>
    <s v="(66) 0612696936"/>
    <s v="831193"/>
    <x v="2"/>
    <m/>
    <m/>
    <n v="0"/>
    <n v="128.97200000000001"/>
    <n v="2"/>
    <n v="0.35334794520547946"/>
    <x v="43"/>
    <n v="128.97200000000001"/>
    <n v="2"/>
  </r>
  <r>
    <x v="6371"/>
    <n v="41042469"/>
    <s v="NON-PROFESSIONAL USER"/>
    <s v="4104246990706"/>
    <s v="(66) 0899521049"/>
    <s v="821820"/>
    <x v="1"/>
    <m/>
    <m/>
    <n v="0"/>
    <n v="128.97200000000001"/>
    <n v="2"/>
    <n v="0.35334794520547946"/>
    <x v="43"/>
    <n v="128.97200000000001"/>
    <n v="2"/>
  </r>
  <r>
    <x v="6372"/>
    <n v="804088654"/>
    <s v="NON-PROFESSIONAL USER"/>
    <s v="80408865470797"/>
    <s v="(66) 0903204710"/>
    <s v="831193"/>
    <x v="2"/>
    <m/>
    <m/>
    <n v="0"/>
    <n v="128.97200000000001"/>
    <n v="2"/>
    <n v="0.35334794520547946"/>
    <x v="43"/>
    <n v="128.97200000000001"/>
    <n v="2"/>
  </r>
  <r>
    <x v="3591"/>
    <n v="67043525"/>
    <s v="MYANMAR - HORECA"/>
    <s v="06704352550342"/>
    <s v="(66) 0802651299"/>
    <s v="831193"/>
    <x v="2"/>
    <m/>
    <m/>
    <n v="0"/>
    <n v="128.97200000000001"/>
    <n v="2"/>
    <n v="0.35334794520547946"/>
    <x v="43"/>
    <n v="128.97200000000001"/>
    <n v="2"/>
  </r>
  <r>
    <x v="6373"/>
    <n v="50011932"/>
    <s v="NON-PROFESSIONAL USER"/>
    <s v="5001193221706"/>
    <s v="(66) 0861932626"/>
    <s v="831193"/>
    <x v="2"/>
    <m/>
    <m/>
    <n v="0"/>
    <n v="128.97200000000001"/>
    <n v="2"/>
    <n v="0.35334794520547946"/>
    <x v="43"/>
    <n v="128.97200000000001"/>
    <n v="2"/>
  </r>
  <r>
    <x v="3907"/>
    <n v="6768145"/>
    <s v="NON-PROFESSIONAL USER"/>
    <s v="00676814550706"/>
    <s v="(66) 0956743050"/>
    <s v="831193"/>
    <x v="2"/>
    <m/>
    <m/>
    <n v="0"/>
    <n v="128.97200000000001"/>
    <n v="2"/>
    <n v="0.35334794520547946"/>
    <x v="43"/>
    <n v="128.97200000000001"/>
    <n v="2"/>
  </r>
  <r>
    <x v="6374"/>
    <n v="6804974"/>
    <s v="Self-Regist: End-User"/>
    <s v="00680497470797"/>
    <s v="(66) 0822252722"/>
    <s v="821820"/>
    <x v="1"/>
    <m/>
    <m/>
    <n v="0"/>
    <n v="128.97200000000001"/>
    <n v="2"/>
    <n v="0.35334794520547946"/>
    <x v="43"/>
    <n v="128.97200000000001"/>
    <n v="2"/>
  </r>
  <r>
    <x v="6375"/>
    <n v="50520849"/>
    <s v="SALON &amp; BEAUTY SHOP"/>
    <s v="05052084900402"/>
    <s v="(66) 0895590424"/>
    <s v="831193"/>
    <x v="2"/>
    <m/>
    <m/>
    <n v="0"/>
    <n v="128.97200000000001"/>
    <n v="2"/>
    <n v="0.35334794520547946"/>
    <x v="43"/>
    <n v="128.97200000000001"/>
    <n v="2"/>
  </r>
  <r>
    <x v="6376"/>
    <n v="50536141"/>
    <s v="Self-Regist: End-User"/>
    <s v="05053614160797"/>
    <s v="(66) 0946432875"/>
    <s v="831193"/>
    <x v="2"/>
    <m/>
    <m/>
    <n v="0"/>
    <n v="128.97200000000001"/>
    <n v="2"/>
    <n v="0.35334794520547946"/>
    <x v="43"/>
    <n v="128.97200000000001"/>
    <n v="2"/>
  </r>
  <r>
    <x v="6377"/>
    <n v="41641071"/>
    <s v="NON-PROFESSIONAL USER"/>
    <s v="04164107180706"/>
    <s v="(66) 0927055374"/>
    <s v="831193"/>
    <x v="2"/>
    <m/>
    <m/>
    <n v="0"/>
    <n v="128.97200000000001"/>
    <n v="2"/>
    <n v="0.35334794520547946"/>
    <x v="43"/>
    <n v="128.97200000000001"/>
    <n v="2"/>
  </r>
  <r>
    <x v="6378"/>
    <n v="6804430"/>
    <s v="Self-Regist: End-User"/>
    <s v="00680443090797"/>
    <s v="(66) 0654955513"/>
    <s v="821820"/>
    <x v="1"/>
    <m/>
    <m/>
    <n v="0"/>
    <n v="128.97200000000001"/>
    <n v="2"/>
    <n v="0.35334794520547946"/>
    <x v="43"/>
    <n v="128.97200000000001"/>
    <n v="2"/>
  </r>
  <r>
    <x v="3178"/>
    <n v="6805708"/>
    <s v="Self-Regist: End-User"/>
    <s v="00680570890797"/>
    <s v="(66) 0658285634"/>
    <s v="831193"/>
    <x v="2"/>
    <m/>
    <m/>
    <n v="0"/>
    <n v="128.97200000000001"/>
    <n v="2"/>
    <n v="0.35334794520547946"/>
    <x v="43"/>
    <n v="128.97200000000001"/>
    <n v="2"/>
  </r>
  <r>
    <x v="6379"/>
    <n v="6783422"/>
    <s v="Self-Regist: End-User"/>
    <s v="00678342290797"/>
    <s v="(66) 0814806280"/>
    <s v="831193"/>
    <x v="2"/>
    <m/>
    <m/>
    <n v="0"/>
    <n v="128.97200000000001"/>
    <n v="2"/>
    <n v="0.35334794520547946"/>
    <x v="43"/>
    <n v="128.97200000000001"/>
    <n v="2"/>
  </r>
  <r>
    <x v="6380"/>
    <n v="6779793"/>
    <s v="Self-Regist: End-User"/>
    <s v="00677979370797"/>
    <s v="(66) 0811281223"/>
    <s v="821820"/>
    <x v="1"/>
    <m/>
    <m/>
    <n v="0"/>
    <n v="128.97200000000001"/>
    <n v="2"/>
    <n v="0.35334794520547946"/>
    <x v="43"/>
    <n v="128.97200000000001"/>
    <n v="2"/>
  </r>
  <r>
    <x v="6381"/>
    <n v="67037650"/>
    <s v="Self-Regist: End-User"/>
    <s v="06703765040797"/>
    <s v="(66) 0821686614"/>
    <s v="831193"/>
    <x v="2"/>
    <m/>
    <m/>
    <n v="0"/>
    <n v="128.97200000000001"/>
    <n v="2"/>
    <n v="0.35334794520547946"/>
    <x v="43"/>
    <n v="128.97200000000001"/>
    <n v="2"/>
  </r>
  <r>
    <x v="6382"/>
    <n v="6722170"/>
    <s v="VARIETY FOOD SHOP"/>
    <s v="00672217040318"/>
    <s v="(66) 0843536461"/>
    <s v="831193"/>
    <x v="2"/>
    <m/>
    <m/>
    <n v="0"/>
    <n v="128.97200000000001"/>
    <n v="2"/>
    <n v="0.35334794520547946"/>
    <x v="43"/>
    <n v="128.97200000000001"/>
    <n v="2"/>
  </r>
  <r>
    <x v="427"/>
    <n v="6768810"/>
    <s v="THAI FOOD"/>
    <s v="00676881020306"/>
    <s v="(66) 0942282279"/>
    <s v="821820"/>
    <x v="1"/>
    <m/>
    <m/>
    <n v="0"/>
    <n v="128.97200000000001"/>
    <n v="2"/>
    <n v="0.35334794520547946"/>
    <x v="43"/>
    <n v="128.97200000000001"/>
    <n v="2"/>
  </r>
  <r>
    <x v="6383"/>
    <n v="41649749"/>
    <s v="COFFEE/DRINKS/SNACK/BAKERY SHOP"/>
    <s v="04164974940322"/>
    <s v="(66) 0836422295"/>
    <s v="831193"/>
    <x v="2"/>
    <m/>
    <m/>
    <n v="0"/>
    <n v="128.97200000000001"/>
    <n v="2"/>
    <n v="0.35334794520547946"/>
    <x v="43"/>
    <n v="128.97200000000001"/>
    <n v="2"/>
  </r>
  <r>
    <x v="6384"/>
    <n v="50014355"/>
    <s v="NON-PROFESSIONAL USER"/>
    <s v="5001435560706"/>
    <s v="(66) 0819922069"/>
    <s v="821820"/>
    <x v="1"/>
    <m/>
    <m/>
    <n v="0"/>
    <n v="128.97200000000001"/>
    <n v="2"/>
    <n v="0.35334794520547946"/>
    <x v="43"/>
    <n v="128.97200000000001"/>
    <n v="2"/>
  </r>
  <r>
    <x v="6385"/>
    <n v="6725149"/>
    <s v="THAI SPECIAL FOOD SHOP"/>
    <s v="00672514940327"/>
    <s v="(66) 0866582570"/>
    <s v="831193"/>
    <x v="2"/>
    <m/>
    <m/>
    <n v="0"/>
    <n v="128.97200000000001"/>
    <n v="2"/>
    <n v="0.35334794520547946"/>
    <x v="43"/>
    <n v="128.97200000000001"/>
    <n v="2"/>
  </r>
  <r>
    <x v="6386"/>
    <n v="6732835"/>
    <s v="HOTEL &amp; RESORT ( C )"/>
    <s v="00673283510302"/>
    <s v="(66) 0819921650"/>
    <s v="821820"/>
    <x v="1"/>
    <m/>
    <m/>
    <n v="0"/>
    <n v="128.97200000000001"/>
    <n v="2"/>
    <n v="0.35334794520547946"/>
    <x v="43"/>
    <n v="128.97200000000001"/>
    <n v="2"/>
  </r>
  <r>
    <x v="6387"/>
    <n v="6147135"/>
    <s v="VARIETY FOOD SHOP"/>
    <s v="0614713511318"/>
    <s v="(66) 0629177070"/>
    <s v="831193"/>
    <x v="2"/>
    <m/>
    <m/>
    <n v="0"/>
    <n v="128.97200000000001"/>
    <n v="2"/>
    <n v="0.35334794520547946"/>
    <x v="43"/>
    <n v="128.97200000000001"/>
    <n v="2"/>
  </r>
  <r>
    <x v="4657"/>
    <n v="6728074"/>
    <s v="OTHER STREET FOOD SHOP"/>
    <s v="00672807430328"/>
    <s v="(66) 0821830155"/>
    <s v="831193"/>
    <x v="2"/>
    <m/>
    <m/>
    <n v="0"/>
    <n v="128.97200000000001"/>
    <n v="2"/>
    <n v="0.35334794520547946"/>
    <x v="43"/>
    <n v="128.97200000000001"/>
    <n v="2"/>
  </r>
  <r>
    <x v="6388"/>
    <n v="146036454"/>
    <s v="Self-Regist: End-User"/>
    <s v="14603645470797"/>
    <s v="(66) 0884191399"/>
    <s v="831193"/>
    <x v="2"/>
    <m/>
    <m/>
    <n v="0"/>
    <n v="128.97200000000001"/>
    <n v="2"/>
    <n v="0.35334794520547946"/>
    <x v="43"/>
    <n v="128.97200000000001"/>
    <n v="2"/>
  </r>
  <r>
    <x v="6389"/>
    <n v="6763582"/>
    <s v="OTHER FOOD KIOSK"/>
    <s v="00676358241331"/>
    <s v="(66) 0804914591"/>
    <s v="831193"/>
    <x v="2"/>
    <m/>
    <m/>
    <n v="0"/>
    <n v="128.97200000000001"/>
    <n v="2"/>
    <n v="0.35334794520547946"/>
    <x v="43"/>
    <n v="128.97200000000001"/>
    <n v="2"/>
  </r>
  <r>
    <x v="2372"/>
    <n v="6778062"/>
    <s v="Self-Regist: End-User"/>
    <s v="00677806260797"/>
    <s v="(66) 0993870707"/>
    <s v="821820"/>
    <x v="1"/>
    <m/>
    <m/>
    <n v="0"/>
    <n v="128.97200000000001"/>
    <n v="2"/>
    <n v="0.35334794520547946"/>
    <x v="43"/>
    <n v="128.97200000000001"/>
    <n v="2"/>
  </r>
  <r>
    <x v="6390"/>
    <n v="7730219"/>
    <s v="NON-PROFESSIONAL USER"/>
    <s v="00773021950701"/>
    <s v="(66) 0956730515"/>
    <s v="831193"/>
    <x v="2"/>
    <m/>
    <m/>
    <n v="0"/>
    <n v="128.97200000000001"/>
    <n v="2"/>
    <n v="0.35334794520547946"/>
    <x v="43"/>
    <n v="128.97200000000001"/>
    <n v="2"/>
  </r>
  <r>
    <x v="6391"/>
    <n v="6797933"/>
    <s v="Self-Regist: End-User"/>
    <s v="00679793360797"/>
    <s v="(66) 0969466964"/>
    <s v="831193"/>
    <x v="2"/>
    <m/>
    <m/>
    <n v="0"/>
    <n v="128.97200000000001"/>
    <n v="2"/>
    <n v="0.35334794520547946"/>
    <x v="43"/>
    <n v="128.97200000000001"/>
    <n v="2"/>
  </r>
  <r>
    <x v="6392"/>
    <n v="41659269"/>
    <s v="Self-Regist: End-User"/>
    <s v="04165926950797"/>
    <s v="(66) 0950095119"/>
    <s v="831193"/>
    <x v="2"/>
    <m/>
    <m/>
    <n v="0"/>
    <n v="128.97200000000001"/>
    <n v="2"/>
    <n v="0.35334794520547946"/>
    <x v="43"/>
    <n v="128.97200000000001"/>
    <n v="2"/>
  </r>
  <r>
    <x v="6393"/>
    <n v="6758957"/>
    <s v="Self-Regist: End-User"/>
    <s v="00675895740797"/>
    <s v="(66) 0823908053"/>
    <s v="821820"/>
    <x v="1"/>
    <m/>
    <m/>
    <n v="0"/>
    <n v="128.97200000000001"/>
    <n v="2"/>
    <n v="0.35334794520547946"/>
    <x v="43"/>
    <n v="128.97200000000001"/>
    <n v="2"/>
  </r>
  <r>
    <x v="6394"/>
    <n v="6800075"/>
    <s v="Self-Regist: End-User"/>
    <s v="00680007570797"/>
    <s v="(66) 0817865538"/>
    <s v="831193"/>
    <x v="2"/>
    <m/>
    <m/>
    <n v="0"/>
    <n v="128.97200000000001"/>
    <n v="2"/>
    <n v="0.35334794520547946"/>
    <x v="43"/>
    <n v="128.97200000000001"/>
    <n v="2"/>
  </r>
  <r>
    <x v="6395"/>
    <n v="152014042"/>
    <s v="NON-PROFESSIONAL USER"/>
    <s v="15201404220706"/>
    <s v="(66) 0929475865"/>
    <s v="831193"/>
    <x v="2"/>
    <m/>
    <m/>
    <n v="0"/>
    <n v="128.97200000000001"/>
    <n v="2"/>
    <n v="0.35334794520547946"/>
    <x v="43"/>
    <n v="128.97200000000001"/>
    <n v="2"/>
  </r>
  <r>
    <x v="6396"/>
    <n v="27930924"/>
    <s v="Self-Regist: End-User"/>
    <s v="02793092411797"/>
    <s v="(66) 0839138083"/>
    <s v="831193"/>
    <x v="2"/>
    <m/>
    <m/>
    <n v="0"/>
    <n v="128.97200000000001"/>
    <n v="2"/>
    <n v="0.35334794520547946"/>
    <x v="43"/>
    <n v="128.97200000000001"/>
    <n v="2"/>
  </r>
  <r>
    <x v="6397"/>
    <n v="6784831"/>
    <s v="NON-PROFESSIONAL USER"/>
    <s v="00678483130706"/>
    <s v="(66) 0918652281"/>
    <s v="831193"/>
    <x v="2"/>
    <m/>
    <m/>
    <n v="0"/>
    <n v="128.97200000000001"/>
    <n v="2"/>
    <n v="0.35334794520547946"/>
    <x v="43"/>
    <n v="128.97200000000001"/>
    <n v="2"/>
  </r>
  <r>
    <x v="6398"/>
    <n v="6783385"/>
    <s v="MAKRO STAFF"/>
    <s v="00678338540701"/>
    <s v="(66) 0909962827"/>
    <s v="831193"/>
    <x v="2"/>
    <m/>
    <m/>
    <n v="0"/>
    <n v="128.97200000000001"/>
    <n v="2"/>
    <n v="0.35334794520547946"/>
    <x v="43"/>
    <n v="128.97200000000001"/>
    <n v="2"/>
  </r>
  <r>
    <x v="6399"/>
    <n v="34548779"/>
    <s v="NON-PROFESSIONAL USER"/>
    <s v="03454877980706"/>
    <s v="(66) 0932356522"/>
    <s v="831193"/>
    <x v="2"/>
    <m/>
    <m/>
    <n v="0"/>
    <n v="128.97200000000001"/>
    <n v="2"/>
    <n v="0.35334794520547946"/>
    <x v="43"/>
    <n v="128.97200000000001"/>
    <n v="2"/>
  </r>
  <r>
    <x v="6400"/>
    <n v="52529556"/>
    <s v="NON-PROFESSIONAL USER"/>
    <s v="05252955680706"/>
    <s v="(66) 0956854084"/>
    <s v="831193"/>
    <x v="2"/>
    <m/>
    <m/>
    <n v="0"/>
    <n v="128.97200000000001"/>
    <n v="2"/>
    <n v="0.35334794520547946"/>
    <x v="43"/>
    <n v="128.97200000000001"/>
    <n v="2"/>
  </r>
  <r>
    <x v="6401"/>
    <n v="41054121"/>
    <s v="NON-PROFESSIONAL USER"/>
    <s v="4105412150706"/>
    <s v="(66) 0994479746"/>
    <s v="821820"/>
    <x v="1"/>
    <m/>
    <m/>
    <n v="0"/>
    <n v="128.97200000000001"/>
    <n v="2"/>
    <n v="0.35334794520547946"/>
    <x v="43"/>
    <n v="128.97200000000001"/>
    <n v="2"/>
  </r>
  <r>
    <x v="6402"/>
    <n v="50007467"/>
    <s v="SMALL RETAIL SHOP/STALL"/>
    <s v="5000746750101"/>
    <s v="(66) 0869153305"/>
    <s v="831193"/>
    <x v="2"/>
    <m/>
    <m/>
    <n v="0"/>
    <n v="128.97200000000001"/>
    <n v="2"/>
    <n v="0.35334794520547946"/>
    <x v="43"/>
    <n v="128.97200000000001"/>
    <n v="2"/>
  </r>
  <r>
    <x v="6403"/>
    <n v="41054483"/>
    <s v="NON-PROFESSIONAL USER"/>
    <s v="4105448360706"/>
    <s v="(66) 0895552421"/>
    <s v="821820"/>
    <x v="1"/>
    <m/>
    <m/>
    <n v="0"/>
    <n v="128.97200000000001"/>
    <n v="2"/>
    <n v="0.35334794520547946"/>
    <x v="43"/>
    <n v="128.97200000000001"/>
    <n v="2"/>
  </r>
  <r>
    <x v="6404"/>
    <n v="5934706"/>
    <s v="NON-PROFESSIONAL USER"/>
    <s v="00593470660706"/>
    <s v="(66) 0952532920"/>
    <s v="831193"/>
    <x v="2"/>
    <m/>
    <m/>
    <n v="0"/>
    <n v="128.97200000000001"/>
    <n v="2"/>
    <n v="0.35334794520547946"/>
    <x v="43"/>
    <n v="128.97200000000001"/>
    <n v="2"/>
  </r>
  <r>
    <x v="6405"/>
    <n v="50000947"/>
    <s v="SMALL RETAIL SHOP/STALL"/>
    <s v="5000094790101"/>
    <s v="(66) 0898387465"/>
    <s v="831193"/>
    <x v="2"/>
    <m/>
    <m/>
    <n v="0"/>
    <n v="128.97200000000001"/>
    <n v="2"/>
    <n v="0.35334794520547946"/>
    <x v="43"/>
    <n v="128.97200000000001"/>
    <n v="2"/>
  </r>
  <r>
    <x v="6021"/>
    <n v="6764289"/>
    <s v="OTHER FOOD KIOSK"/>
    <s v="00676428930331"/>
    <s v="(66) 0614723261"/>
    <s v="831193"/>
    <x v="2"/>
    <m/>
    <m/>
    <n v="0"/>
    <n v="128.97200000000001"/>
    <n v="2"/>
    <n v="0.35334794520547946"/>
    <x v="43"/>
    <n v="128.97200000000001"/>
    <n v="2"/>
  </r>
  <r>
    <x v="2514"/>
    <n v="6000990"/>
    <s v="APARTMENT/DORMITORY"/>
    <s v="0600099021301"/>
    <s v="(66) 0866579389"/>
    <s v="831193"/>
    <x v="2"/>
    <m/>
    <m/>
    <n v="0"/>
    <n v="128.97200000000001"/>
    <n v="2"/>
    <n v="0.35334794520547946"/>
    <x v="43"/>
    <n v="128.97200000000001"/>
    <n v="2"/>
  </r>
  <r>
    <x v="6406"/>
    <n v="68025440"/>
    <s v="FACTORY/FARM"/>
    <s v="6802544070508"/>
    <s v="(66) 0852993838"/>
    <s v="831193"/>
    <x v="2"/>
    <m/>
    <m/>
    <n v="0"/>
    <n v="128.97200000000001"/>
    <n v="2"/>
    <n v="0.35334794520547946"/>
    <x v="43"/>
    <n v="128.97200000000001"/>
    <n v="2"/>
  </r>
  <r>
    <x v="4407"/>
    <n v="6780060"/>
    <s v="HOTEL &amp; RESORT ( B )"/>
    <s v="00678006030303"/>
    <s v="(66) 0871851512"/>
    <s v="835081"/>
    <x v="8"/>
    <m/>
    <m/>
    <n v="0"/>
    <n v="128.97200000000001"/>
    <n v="3"/>
    <n v="0.35334794520547946"/>
    <x v="40"/>
    <n v="128.97200000000001"/>
    <n v="3"/>
  </r>
  <r>
    <x v="6407"/>
    <n v="6793107"/>
    <s v="HOTEL &amp; RESORT ( B )"/>
    <s v="00679310712303"/>
    <s v="(66) 0956164287"/>
    <s v="821820"/>
    <x v="1"/>
    <m/>
    <m/>
    <n v="0"/>
    <n v="128.97200000000001"/>
    <n v="2"/>
    <n v="0.35334794520547946"/>
    <x v="43"/>
    <n v="128.97200000000001"/>
    <n v="2"/>
  </r>
  <r>
    <x v="6408"/>
    <n v="7775944"/>
    <s v="HOTEL &amp; RESORT ( A )"/>
    <s v="00777594470304"/>
    <s v="(66) 0944361558"/>
    <s v="821820"/>
    <x v="1"/>
    <m/>
    <m/>
    <n v="0"/>
    <n v="128.97200000000001"/>
    <n v="2"/>
    <n v="0.35334794520547946"/>
    <x v="43"/>
    <n v="128.97200000000001"/>
    <n v="2"/>
  </r>
  <r>
    <x v="6409"/>
    <n v="6756451"/>
    <s v="THAI FOOD"/>
    <s v="00675645140306"/>
    <s v="(66) 0635365515"/>
    <s v="821820"/>
    <x v="1"/>
    <m/>
    <m/>
    <n v="0"/>
    <n v="128.97200000000001"/>
    <n v="2"/>
    <n v="0.35334794520547946"/>
    <x v="43"/>
    <n v="128.97200000000001"/>
    <n v="2"/>
  </r>
  <r>
    <x v="6410"/>
    <n v="6767093"/>
    <s v="EXPORTER"/>
    <s v="00676709312606"/>
    <s v="(66) 0933131054"/>
    <s v="831193"/>
    <x v="2"/>
    <m/>
    <m/>
    <n v="0"/>
    <n v="128.97200000000001"/>
    <n v="2"/>
    <n v="0.35334794520547946"/>
    <x v="43"/>
    <n v="128.97200000000001"/>
    <n v="2"/>
  </r>
  <r>
    <x v="4253"/>
    <n v="6163034"/>
    <s v="JAPANESE FOOD"/>
    <s v="0616303430310"/>
    <s v="(66) 0895615440"/>
    <s v="821820"/>
    <x v="1"/>
    <m/>
    <m/>
    <n v="0"/>
    <n v="128.97200000000001"/>
    <n v="2"/>
    <n v="0.35334794520547946"/>
    <x v="43"/>
    <n v="128.97200000000001"/>
    <n v="2"/>
  </r>
  <r>
    <x v="6411"/>
    <n v="6794117"/>
    <s v="OTHER ASIAN FOOD"/>
    <s v="00679411770326"/>
    <s v="(66) 0657593088"/>
    <s v="831193"/>
    <x v="2"/>
    <m/>
    <m/>
    <n v="0"/>
    <n v="128.97200000000001"/>
    <n v="2"/>
    <n v="0.35334794520547946"/>
    <x v="43"/>
    <n v="128.97200000000001"/>
    <n v="2"/>
  </r>
  <r>
    <x v="6412"/>
    <n v="6790728"/>
    <s v="KOREAN FOOD"/>
    <s v="00679072890311"/>
    <s v="(66) 0954470041"/>
    <s v="831193"/>
    <x v="2"/>
    <n v="128.97200000000001"/>
    <n v="2"/>
    <n v="0.35334794520547946"/>
    <n v="257.94400000000002"/>
    <n v="4"/>
    <n v="0.70669589041095893"/>
    <x v="39"/>
    <n v="128.97200000000001"/>
    <n v="2"/>
  </r>
  <r>
    <x v="6413"/>
    <n v="52554876"/>
    <s v="VARIETY FOOD SHOP"/>
    <s v="05255487600318"/>
    <s v="(66) 0970503119"/>
    <s v="831193"/>
    <x v="2"/>
    <m/>
    <m/>
    <n v="0"/>
    <n v="128.97200000000001"/>
    <n v="2"/>
    <n v="0.35334794520547946"/>
    <x v="43"/>
    <n v="128.97200000000001"/>
    <n v="2"/>
  </r>
  <r>
    <x v="6414"/>
    <n v="6782929"/>
    <s v="SMALL RETAIL SHOP/STALL"/>
    <s v="00678292950101"/>
    <s v="(66) 0869144081"/>
    <s v="821820"/>
    <x v="1"/>
    <m/>
    <m/>
    <n v="0"/>
    <n v="128.97200000000001"/>
    <n v="2"/>
    <n v="0.35334794520547946"/>
    <x v="43"/>
    <n v="128.97200000000001"/>
    <n v="2"/>
  </r>
  <r>
    <x v="6415"/>
    <n v="87005353"/>
    <s v="SMALL RETAIL SHOP/STALL"/>
    <s v="08700535320101"/>
    <s v="(66) 0819529547"/>
    <s v="831193"/>
    <x v="2"/>
    <m/>
    <m/>
    <n v="0"/>
    <n v="128.97200000000001"/>
    <n v="2"/>
    <n v="0.35334794520547946"/>
    <x v="43"/>
    <n v="128.97200000000001"/>
    <n v="2"/>
  </r>
  <r>
    <x v="6416"/>
    <n v="19952648"/>
    <s v="Self-Regist: End-User"/>
    <s v="01995264850797"/>
    <s v="(66) 0910510209"/>
    <s v="831193"/>
    <x v="2"/>
    <m/>
    <m/>
    <n v="0"/>
    <n v="128.97200000000001"/>
    <n v="2"/>
    <n v="0.35334794520547946"/>
    <x v="43"/>
    <n v="128.97200000000001"/>
    <n v="2"/>
  </r>
  <r>
    <x v="6417"/>
    <n v="6137929"/>
    <s v="VARIETY FOOD SHOP"/>
    <s v="0613792923318"/>
    <s v="(66) 0846097323"/>
    <s v="831193"/>
    <x v="2"/>
    <m/>
    <m/>
    <n v="0"/>
    <n v="128.97200000000001"/>
    <n v="2"/>
    <n v="0.35334794520547946"/>
    <x v="43"/>
    <n v="128.97200000000001"/>
    <n v="2"/>
  </r>
  <r>
    <x v="6418"/>
    <n v="41631398"/>
    <s v="NON-PROFESSIONAL USER"/>
    <s v="04163139810706"/>
    <s v="(66) 0979998355"/>
    <s v="831193"/>
    <x v="2"/>
    <m/>
    <m/>
    <n v="0"/>
    <n v="128.97200000000001"/>
    <n v="2"/>
    <n v="0.35334794520547946"/>
    <x v="43"/>
    <n v="128.97200000000001"/>
    <n v="2"/>
  </r>
  <r>
    <x v="6419"/>
    <n v="6811144"/>
    <s v="Self-Regist: End-User"/>
    <s v="00681114411797"/>
    <s v="(66) 0985145397"/>
    <s v="831193"/>
    <x v="2"/>
    <m/>
    <m/>
    <n v="0"/>
    <n v="128.97200000000001"/>
    <n v="2"/>
    <n v="0.35334794520547946"/>
    <x v="43"/>
    <n v="128.97200000000001"/>
    <n v="2"/>
  </r>
  <r>
    <x v="6420"/>
    <n v="6802462"/>
    <s v="Self-Regist: End-User"/>
    <s v="00680246240797"/>
    <s v="(66) 0842985053"/>
    <s v="831193"/>
    <x v="2"/>
    <m/>
    <m/>
    <n v="0"/>
    <n v="128.97200000000001"/>
    <n v="2"/>
    <n v="0.35334794520547946"/>
    <x v="43"/>
    <n v="128.97200000000001"/>
    <n v="2"/>
  </r>
  <r>
    <x v="6421"/>
    <n v="41023583"/>
    <s v="NON-PROFESSIONAL USER"/>
    <s v="4102358330706"/>
    <s v="(66) 0819980550"/>
    <s v="821820"/>
    <x v="1"/>
    <m/>
    <m/>
    <n v="0"/>
    <n v="128.97200000000001"/>
    <n v="2"/>
    <n v="0.35334794520547946"/>
    <x v="43"/>
    <n v="128.97200000000001"/>
    <n v="2"/>
  </r>
  <r>
    <x v="6422"/>
    <n v="50529923"/>
    <s v="OTHER STREET FOOD SHOP"/>
    <s v="05052992300328"/>
    <s v="(66) 0988068516"/>
    <s v="831193"/>
    <x v="2"/>
    <m/>
    <m/>
    <n v="0"/>
    <n v="128.97200000000001"/>
    <n v="2"/>
    <n v="0.35334794520547946"/>
    <x v="43"/>
    <n v="128.97200000000001"/>
    <n v="2"/>
  </r>
  <r>
    <x v="6423"/>
    <n v="87022399"/>
    <s v="OTHER STREET FOOD SHOP"/>
    <s v="08702239980328"/>
    <s v="(66) 0979906251"/>
    <s v="821820"/>
    <x v="1"/>
    <m/>
    <m/>
    <n v="0"/>
    <n v="128.97200000000001"/>
    <n v="2"/>
    <n v="0.35334794520547946"/>
    <x v="43"/>
    <n v="128.97200000000001"/>
    <n v="2"/>
  </r>
  <r>
    <x v="6424"/>
    <n v="6780708"/>
    <s v="NON-PROFESSIONAL USER"/>
    <s v="00678070850706"/>
    <s v="(66) 0808546624"/>
    <s v="821820"/>
    <x v="1"/>
    <m/>
    <m/>
    <n v="0"/>
    <n v="128.97200000000001"/>
    <n v="2"/>
    <n v="0.35334794520547946"/>
    <x v="43"/>
    <n v="128.97200000000001"/>
    <n v="2"/>
  </r>
  <r>
    <x v="6425"/>
    <n v="50535623"/>
    <s v="Self-Regist: End-User"/>
    <s v="05053562310797"/>
    <s v="(66) 0637822229"/>
    <s v="831193"/>
    <x v="2"/>
    <m/>
    <m/>
    <n v="0"/>
    <n v="128.97200000000001"/>
    <n v="2"/>
    <n v="0.35334794520547946"/>
    <x v="43"/>
    <n v="128.97200000000001"/>
    <n v="2"/>
  </r>
  <r>
    <x v="6426"/>
    <n v="34561784"/>
    <s v="Self-Regist: End-User"/>
    <s v="03456178420797"/>
    <s v="(66) 0941640416"/>
    <s v="821820"/>
    <x v="1"/>
    <m/>
    <m/>
    <n v="0"/>
    <n v="128.97200000000001"/>
    <n v="2"/>
    <n v="0.35334794520547946"/>
    <x v="43"/>
    <n v="128.97200000000001"/>
    <n v="2"/>
  </r>
  <r>
    <x v="6427"/>
    <n v="6797526"/>
    <s v="Self-Regist: End-User"/>
    <s v="00679752620797"/>
    <s v="(66) 0956980635"/>
    <s v="821820"/>
    <x v="1"/>
    <m/>
    <m/>
    <n v="0"/>
    <n v="128.97200000000001"/>
    <n v="2"/>
    <n v="0.35334794520547946"/>
    <x v="43"/>
    <n v="128.97200000000001"/>
    <n v="2"/>
  </r>
  <r>
    <x v="6428"/>
    <n v="68111092"/>
    <s v="Self-Regist: End-User"/>
    <s v="06811109280797"/>
    <s v="(66) 0926682842"/>
    <s v="831193"/>
    <x v="2"/>
    <m/>
    <m/>
    <n v="0"/>
    <n v="128.97200000000001"/>
    <n v="2"/>
    <n v="0.35334794520547946"/>
    <x v="43"/>
    <n v="128.97200000000001"/>
    <n v="2"/>
  </r>
  <r>
    <x v="6429"/>
    <n v="6763075"/>
    <s v="Self-Regist: End-User"/>
    <s v="00676307540797"/>
    <s v="(66) 0952763844"/>
    <s v="821820"/>
    <x v="1"/>
    <m/>
    <m/>
    <n v="0"/>
    <n v="128.97200000000001"/>
    <n v="2"/>
    <n v="0.35334794520547946"/>
    <x v="43"/>
    <n v="128.97200000000001"/>
    <n v="2"/>
  </r>
  <r>
    <x v="6430"/>
    <n v="50536624"/>
    <s v="Self-Regist: End-User"/>
    <s v="05053662411797"/>
    <s v="(66) 0987970470"/>
    <s v="821820"/>
    <x v="1"/>
    <m/>
    <m/>
    <n v="0"/>
    <n v="128.97200000000001"/>
    <n v="2"/>
    <n v="0.35334794520547946"/>
    <x v="43"/>
    <n v="128.97200000000001"/>
    <n v="2"/>
  </r>
  <r>
    <x v="3661"/>
    <n v="6732891"/>
    <s v="JAPANESE FOOD"/>
    <s v="00673289120310"/>
    <s v="(66) 0805166569"/>
    <s v="831193"/>
    <x v="2"/>
    <m/>
    <m/>
    <n v="0"/>
    <n v="128.97200000000001"/>
    <n v="2"/>
    <n v="0.35334794520547946"/>
    <x v="43"/>
    <n v="128.97200000000001"/>
    <n v="2"/>
  </r>
  <r>
    <x v="6431"/>
    <n v="6735571"/>
    <s v="FOUNDATION/ASSOCIATION/ROTARY"/>
    <s v="00673557180505"/>
    <s v="(66) 0885939880"/>
    <s v="821820"/>
    <x v="1"/>
    <m/>
    <m/>
    <n v="0"/>
    <n v="128.97200000000001"/>
    <n v="2"/>
    <n v="0.35334794520547946"/>
    <x v="43"/>
    <n v="128.97200000000001"/>
    <n v="2"/>
  </r>
  <r>
    <x v="6432"/>
    <n v="41638579"/>
    <s v="THAI SPECIAL FOOD SHOP"/>
    <s v="04163857940327"/>
    <s v="(66) 0856514753"/>
    <s v="831193"/>
    <x v="2"/>
    <m/>
    <m/>
    <n v="0"/>
    <n v="128.97200000000001"/>
    <n v="2"/>
    <n v="0.35334794520547946"/>
    <x v="43"/>
    <n v="128.97200000000001"/>
    <n v="2"/>
  </r>
  <r>
    <x v="6433"/>
    <n v="42639578"/>
    <s v="JAPANESE FOOD"/>
    <s v="04263957850310"/>
    <s v="(66) 0985095731"/>
    <s v="821820"/>
    <x v="1"/>
    <m/>
    <m/>
    <n v="0"/>
    <n v="128.97200000000001"/>
    <n v="2"/>
    <n v="0.35334794520547946"/>
    <x v="43"/>
    <n v="128.97200000000001"/>
    <n v="2"/>
  </r>
  <r>
    <x v="6434"/>
    <n v="81005214"/>
    <s v="OTHER FOOD RETAIL SHOP"/>
    <s v="8100521430130"/>
    <s v="(66) 0899987252"/>
    <s v="821820"/>
    <x v="1"/>
    <m/>
    <m/>
    <n v="0"/>
    <n v="128.97200000000001"/>
    <n v="2"/>
    <n v="0.35334794520547946"/>
    <x v="43"/>
    <n v="128.97200000000001"/>
    <n v="2"/>
  </r>
  <r>
    <x v="6435"/>
    <n v="6741099"/>
    <s v="SMALL RETAIL SHOP/STALL"/>
    <s v="00674109990101"/>
    <s v="(66) 0658836261"/>
    <s v="831193"/>
    <x v="2"/>
    <m/>
    <m/>
    <n v="0"/>
    <n v="128.97200000000001"/>
    <n v="2"/>
    <n v="0.35334794520547946"/>
    <x v="43"/>
    <n v="128.97200000000001"/>
    <n v="2"/>
  </r>
  <r>
    <x v="6436"/>
    <n v="6791225"/>
    <s v="COFFEE/DRINKS/SNACK/BAKERY SHOP"/>
    <s v="00679122530322"/>
    <s v="(66) 0895551399"/>
    <s v="821820"/>
    <x v="1"/>
    <m/>
    <m/>
    <n v="0"/>
    <n v="128.97200000000001"/>
    <n v="2"/>
    <n v="0.35334794520547946"/>
    <x v="43"/>
    <n v="128.97200000000001"/>
    <n v="2"/>
  </r>
  <r>
    <x v="6437"/>
    <n v="50534509"/>
    <s v="NON-PROFESSIONAL USER"/>
    <s v="05053450900706"/>
    <s v="(66) 0832991541"/>
    <s v="821820"/>
    <x v="1"/>
    <m/>
    <m/>
    <n v="0"/>
    <n v="128.97200000000001"/>
    <n v="2"/>
    <n v="0.35334794520547946"/>
    <x v="43"/>
    <n v="128.97200000000001"/>
    <n v="2"/>
  </r>
  <r>
    <x v="6438"/>
    <n v="6811554"/>
    <s v="Self-Regist: End-User"/>
    <s v="00681155410797"/>
    <s v="(66) 0632066908"/>
    <s v="831193"/>
    <x v="2"/>
    <m/>
    <m/>
    <n v="0"/>
    <n v="128.97200000000001"/>
    <n v="2"/>
    <n v="0.35334794520547946"/>
    <x v="43"/>
    <n v="128.97200000000001"/>
    <n v="2"/>
  </r>
  <r>
    <x v="6439"/>
    <n v="6730997"/>
    <s v="OTHER STREET FOOD SHOP"/>
    <s v="00673099741328"/>
    <s v="(66) 0839497806"/>
    <s v="831193"/>
    <x v="2"/>
    <m/>
    <m/>
    <n v="0"/>
    <n v="128.97200000000001"/>
    <n v="2"/>
    <n v="0.35334794520547946"/>
    <x v="43"/>
    <n v="128.97200000000001"/>
    <n v="2"/>
  </r>
  <r>
    <x v="6440"/>
    <n v="6798449"/>
    <s v="Self-Regist: End-User"/>
    <s v="00679844990797"/>
    <s v="(66) 0657471556"/>
    <s v="831193"/>
    <x v="2"/>
    <m/>
    <m/>
    <n v="0"/>
    <n v="128.97200000000001"/>
    <n v="2"/>
    <n v="0.35334794520547946"/>
    <x v="43"/>
    <n v="128.97200000000001"/>
    <n v="2"/>
  </r>
  <r>
    <x v="6441"/>
    <n v="6812759"/>
    <s v="Self-Regist: End-User"/>
    <s v="00681275911797"/>
    <s v="(66) 0869152255"/>
    <s v="821820"/>
    <x v="1"/>
    <m/>
    <m/>
    <n v="0"/>
    <n v="128.97200000000001"/>
    <n v="2"/>
    <n v="0.35334794520547946"/>
    <x v="43"/>
    <n v="128.97200000000001"/>
    <n v="2"/>
  </r>
  <r>
    <x v="6442"/>
    <n v="6175299"/>
    <s v="COFFEE/DRINKS/SNACK/BAKERY SHOP"/>
    <s v="0617529950322"/>
    <s v="(66) 0869200429"/>
    <s v="821820"/>
    <x v="1"/>
    <m/>
    <m/>
    <n v="0"/>
    <n v="128.97200000000001"/>
    <n v="2"/>
    <n v="0.35334794520547946"/>
    <x v="43"/>
    <n v="128.97200000000001"/>
    <n v="2"/>
  </r>
  <r>
    <x v="6443"/>
    <n v="41059432"/>
    <s v="SCHOOL/COLLEGE"/>
    <s v="4105943210509"/>
    <s v="(66) 0866549251"/>
    <s v="896160"/>
    <x v="4"/>
    <m/>
    <m/>
    <n v="0"/>
    <n v="128.97200000000001"/>
    <n v="2"/>
    <n v="0.35334794520547946"/>
    <x v="43"/>
    <n v="128.97200000000001"/>
    <n v="2"/>
  </r>
  <r>
    <x v="6444"/>
    <n v="41652139"/>
    <s v="Self-Regist: End-User"/>
    <s v="04165213910797"/>
    <s v="(66) 0929266519"/>
    <s v="831193"/>
    <x v="2"/>
    <m/>
    <m/>
    <n v="0"/>
    <n v="128.97200000000001"/>
    <n v="2"/>
    <n v="0.35334794520547946"/>
    <x v="43"/>
    <n v="128.97200000000001"/>
    <n v="2"/>
  </r>
  <r>
    <x v="6445"/>
    <n v="16952012"/>
    <s v="Self-Regist: End-User"/>
    <s v="01695201260797"/>
    <s v="(66) 0814169555"/>
    <s v="821820"/>
    <x v="1"/>
    <m/>
    <m/>
    <n v="0"/>
    <n v="128.97200000000001"/>
    <n v="2"/>
    <n v="0.35334794520547946"/>
    <x v="43"/>
    <n v="128.97200000000001"/>
    <n v="2"/>
  </r>
  <r>
    <x v="6446"/>
    <n v="6768097"/>
    <s v="NON-PROFESSIONAL USER"/>
    <s v="00676809740706"/>
    <s v="(66) 0930849272"/>
    <s v="831193"/>
    <x v="2"/>
    <m/>
    <m/>
    <n v="0"/>
    <n v="128.97200000000001"/>
    <n v="2"/>
    <n v="0.35334794520547946"/>
    <x v="43"/>
    <n v="128.97200000000001"/>
    <n v="2"/>
  </r>
  <r>
    <x v="6447"/>
    <n v="50528676"/>
    <s v="NON-PROFESSIONAL USER"/>
    <s v="05052867680706"/>
    <s v="(66) 0813858878"/>
    <s v="821820"/>
    <x v="1"/>
    <m/>
    <m/>
    <n v="0"/>
    <n v="128.97200000000001"/>
    <n v="2"/>
    <n v="0.35334794520547946"/>
    <x v="43"/>
    <n v="128.97200000000001"/>
    <n v="2"/>
  </r>
  <r>
    <x v="6448"/>
    <n v="23781122"/>
    <s v="STEAK SHOP"/>
    <s v="02378112280316"/>
    <s v="(66) 0953695293"/>
    <s v="821820"/>
    <x v="1"/>
    <m/>
    <m/>
    <n v="0"/>
    <n v="128.97200000000001"/>
    <n v="2"/>
    <n v="0.35334794520547946"/>
    <x v="43"/>
    <n v="128.97200000000001"/>
    <n v="2"/>
  </r>
  <r>
    <x v="6449"/>
    <n v="6796562"/>
    <s v="Self-Regist: End-User"/>
    <s v="00679656200797"/>
    <s v="(66) 0634741017"/>
    <s v="831193"/>
    <x v="2"/>
    <m/>
    <m/>
    <n v="0"/>
    <n v="128.97200000000001"/>
    <n v="2"/>
    <n v="0.35334794520547946"/>
    <x v="43"/>
    <n v="128.97200000000001"/>
    <n v="2"/>
  </r>
  <r>
    <x v="6450"/>
    <n v="6734979"/>
    <s v="APARTMENT/DORMITORY"/>
    <s v="00673497920301"/>
    <s v="(66) 0954539393"/>
    <s v="821820"/>
    <x v="1"/>
    <m/>
    <m/>
    <n v="0"/>
    <n v="128.97200000000001"/>
    <n v="2"/>
    <n v="0.35334794520547946"/>
    <x v="43"/>
    <n v="128.97200000000001"/>
    <n v="2"/>
  </r>
  <r>
    <x v="6451"/>
    <n v="6768279"/>
    <s v="MEDICAL STATION (HOSPITAL/CLINIC)"/>
    <s v="00676827910501"/>
    <s v="(66) 0989483221"/>
    <s v="821820"/>
    <x v="1"/>
    <m/>
    <m/>
    <n v="0"/>
    <n v="128.97200000000001"/>
    <n v="2"/>
    <n v="0.35334794520547946"/>
    <x v="43"/>
    <n v="128.97200000000001"/>
    <n v="2"/>
  </r>
  <r>
    <x v="6452"/>
    <n v="50526304"/>
    <s v="KOREAN FOOD"/>
    <s v="05052630420311"/>
    <s v="(66) 0931579532"/>
    <s v="831193"/>
    <x v="2"/>
    <m/>
    <m/>
    <n v="0"/>
    <n v="128.97200000000001"/>
    <n v="2"/>
    <n v="0.35334794520547946"/>
    <x v="43"/>
    <n v="128.97200000000001"/>
    <n v="2"/>
  </r>
  <r>
    <x v="6453"/>
    <n v="34045340"/>
    <s v="SMALL RETAIL SHOP/STALL"/>
    <s v="3404534060101"/>
    <s v="(66) 0828925629"/>
    <s v="831193"/>
    <x v="2"/>
    <m/>
    <m/>
    <n v="0"/>
    <n v="128.97200000000001"/>
    <n v="2"/>
    <n v="0.35334794520547946"/>
    <x v="43"/>
    <n v="128.97200000000001"/>
    <n v="2"/>
  </r>
  <r>
    <x v="787"/>
    <n v="6154323"/>
    <s v="VARIETY FOOD SHOP"/>
    <s v="0615432311318"/>
    <s v="(66) 0865872414"/>
    <s v="821820"/>
    <x v="1"/>
    <m/>
    <m/>
    <n v="0"/>
    <n v="128.97200000000001"/>
    <n v="2"/>
    <n v="0.35334794520547946"/>
    <x v="43"/>
    <n v="128.97200000000001"/>
    <n v="2"/>
  </r>
  <r>
    <x v="6454"/>
    <n v="41040827"/>
    <s v="NON-PROFESSIONAL USER"/>
    <s v="4104082720706"/>
    <s v="(66) 0646848108"/>
    <s v="831193"/>
    <x v="2"/>
    <m/>
    <m/>
    <n v="0"/>
    <n v="128.97200000000001"/>
    <n v="2"/>
    <n v="0.35334794520547946"/>
    <x v="43"/>
    <n v="128.97200000000001"/>
    <n v="2"/>
  </r>
  <r>
    <x v="6455"/>
    <n v="23824208"/>
    <s v="Self-Regist: End-User"/>
    <s v="02382420870797"/>
    <s v="(66) 0960400603"/>
    <s v="831193"/>
    <x v="2"/>
    <m/>
    <m/>
    <n v="0"/>
    <n v="128.97200000000001"/>
    <n v="2"/>
    <n v="0.35334794520547946"/>
    <x v="43"/>
    <n v="128.97200000000001"/>
    <n v="2"/>
  </r>
  <r>
    <x v="6456"/>
    <n v="6796412"/>
    <s v="Self-Regist: End-User"/>
    <s v="00679641280797"/>
    <s v="(66) 0643160911"/>
    <s v="831193"/>
    <x v="2"/>
    <m/>
    <m/>
    <n v="0"/>
    <n v="128.97200000000001"/>
    <n v="2"/>
    <n v="0.35334794520547946"/>
    <x v="43"/>
    <n v="128.97200000000001"/>
    <n v="2"/>
  </r>
  <r>
    <x v="6457"/>
    <n v="67033457"/>
    <s v="NON-PROFESSIONAL USER"/>
    <s v="06703345730706"/>
    <s v="(66) 0875769048"/>
    <s v="831193"/>
    <x v="2"/>
    <m/>
    <m/>
    <n v="0"/>
    <n v="128.97200000000001"/>
    <n v="2"/>
    <n v="0.35334794520547946"/>
    <x v="43"/>
    <n v="128.97200000000001"/>
    <n v="2"/>
  </r>
  <r>
    <x v="6458"/>
    <n v="87047460"/>
    <s v="OTHER FOOD KIOSK"/>
    <s v="08704746030331"/>
    <s v="(66) 0823818035"/>
    <s v="831193"/>
    <x v="2"/>
    <m/>
    <m/>
    <n v="0"/>
    <n v="128.97200000000001"/>
    <n v="2"/>
    <n v="0.35334794520547946"/>
    <x v="43"/>
    <n v="128.97200000000001"/>
    <n v="2"/>
  </r>
  <r>
    <x v="988"/>
    <n v="6138413"/>
    <s v="CATERING BUSINESS"/>
    <s v="0613841311323"/>
    <s v="(66) 097567463"/>
    <s v="831193"/>
    <x v="2"/>
    <m/>
    <m/>
    <n v="0"/>
    <n v="128.97200000000001"/>
    <n v="2"/>
    <n v="0.35334794520547946"/>
    <x v="43"/>
    <n v="128.97200000000001"/>
    <n v="2"/>
  </r>
  <r>
    <x v="3630"/>
    <n v="6790701"/>
    <s v="Self-Regist: End-User"/>
    <s v="00679070120797"/>
    <s v="(66) 0923696059"/>
    <s v="821820"/>
    <x v="1"/>
    <m/>
    <m/>
    <n v="0"/>
    <n v="128.97200000000001"/>
    <n v="2"/>
    <n v="0.35334794520547946"/>
    <x v="43"/>
    <n v="128.97200000000001"/>
    <n v="2"/>
  </r>
  <r>
    <x v="6459"/>
    <n v="6801824"/>
    <s v="Self-Regist: End-User"/>
    <s v="00680182480797"/>
    <s v="(66) 0952399920"/>
    <s v="831193"/>
    <x v="2"/>
    <m/>
    <m/>
    <n v="0"/>
    <n v="128.97200000000001"/>
    <n v="2"/>
    <n v="0.35334794520547946"/>
    <x v="43"/>
    <n v="128.97200000000001"/>
    <n v="2"/>
  </r>
  <r>
    <x v="6460"/>
    <n v="6741954"/>
    <s v="THAI FOOD"/>
    <s v="00674195410306"/>
    <s v="(66) 0869492809"/>
    <s v="821820"/>
    <x v="1"/>
    <m/>
    <m/>
    <n v="0"/>
    <n v="128.97200000000001"/>
    <n v="2"/>
    <n v="0.35334794520547946"/>
    <x v="43"/>
    <n v="128.97200000000001"/>
    <n v="2"/>
  </r>
  <r>
    <x v="5048"/>
    <n v="6784321"/>
    <s v="Self-Regist: End-User"/>
    <s v="00678432170797"/>
    <s v="(66) 0916968962"/>
    <s v="831193"/>
    <x v="2"/>
    <m/>
    <m/>
    <n v="0"/>
    <n v="128.97200000000001"/>
    <n v="2"/>
    <n v="0.35334794520547946"/>
    <x v="43"/>
    <n v="128.97200000000001"/>
    <n v="2"/>
  </r>
  <r>
    <x v="6461"/>
    <n v="50005653"/>
    <s v="NON-PROFESSIONAL USER"/>
    <s v="05000565323706"/>
    <s v="(66) 0845450422"/>
    <s v="831193"/>
    <x v="2"/>
    <m/>
    <m/>
    <n v="0"/>
    <n v="128.97200000000001"/>
    <n v="2"/>
    <n v="0.35334794520547946"/>
    <x v="43"/>
    <n v="128.97200000000001"/>
    <n v="2"/>
  </r>
  <r>
    <x v="6462"/>
    <n v="6807061"/>
    <s v="Self-Regist: End-User"/>
    <s v="00680706100797"/>
    <s v="(66) 0954802531"/>
    <s v="831193"/>
    <x v="2"/>
    <m/>
    <m/>
    <n v="0"/>
    <n v="128.97200000000001"/>
    <n v="2"/>
    <n v="0.35334794520547946"/>
    <x v="43"/>
    <n v="128.97200000000001"/>
    <n v="2"/>
  </r>
  <r>
    <x v="6463"/>
    <n v="41647190"/>
    <s v="Self-Regist: End-User"/>
    <s v="04164719011797"/>
    <s v="(66) 0805006069"/>
    <s v="821820"/>
    <x v="1"/>
    <m/>
    <m/>
    <n v="0"/>
    <n v="128.97200000000001"/>
    <n v="2"/>
    <n v="0.35334794520547946"/>
    <x v="43"/>
    <n v="128.97200000000001"/>
    <n v="2"/>
  </r>
  <r>
    <x v="6464"/>
    <n v="50520489"/>
    <s v="HOTEL &amp; RESORT ( C )"/>
    <s v="05052048970302"/>
    <s v="(66) 0908889934"/>
    <s v="831193"/>
    <x v="2"/>
    <m/>
    <m/>
    <n v="0"/>
    <n v="128.97200000000001"/>
    <n v="2"/>
    <n v="0.35334794520547946"/>
    <x v="43"/>
    <n v="128.97200000000001"/>
    <n v="2"/>
  </r>
  <r>
    <x v="880"/>
    <n v="6772297"/>
    <s v="SMALL RETAIL SHOP/STALL"/>
    <s v="00677229791101"/>
    <s v="(66) 0956305719"/>
    <s v="896160"/>
    <x v="4"/>
    <m/>
    <m/>
    <n v="0"/>
    <n v="128.97200000000001"/>
    <n v="2"/>
    <n v="0.35334794520547946"/>
    <x v="43"/>
    <n v="128.97200000000001"/>
    <n v="2"/>
  </r>
  <r>
    <x v="6097"/>
    <n v="6780756"/>
    <s v="Self-Regist: End-User"/>
    <s v="00678075680797"/>
    <s v="(66) 0960836054"/>
    <s v="152544"/>
    <x v="6"/>
    <m/>
    <m/>
    <n v="0"/>
    <n v="129.90649999999999"/>
    <n v="1"/>
    <n v="0.35590821917808219"/>
    <x v="44"/>
    <n v="129.90649999999999"/>
    <n v="1"/>
  </r>
  <r>
    <x v="6465"/>
    <n v="50018281"/>
    <s v="FOOD &amp; NON-FOOD WHOLESALER"/>
    <s v="5001828150604"/>
    <s v="(66) 0865863295"/>
    <s v="152544"/>
    <x v="6"/>
    <m/>
    <m/>
    <n v="0"/>
    <n v="129.90649999999999"/>
    <n v="1"/>
    <n v="0.35590821917808219"/>
    <x v="44"/>
    <n v="129.90649999999999"/>
    <n v="1"/>
  </r>
  <r>
    <x v="6465"/>
    <n v="50018281"/>
    <s v="FOOD &amp; NON-FOOD WHOLESALER"/>
    <s v="5001828150604"/>
    <s v="(66) 0865863295"/>
    <s v="201928"/>
    <x v="12"/>
    <m/>
    <m/>
    <n v="0"/>
    <n v="129.90649999999999"/>
    <n v="1"/>
    <n v="0.35590821917808219"/>
    <x v="44"/>
    <n v="129.90649999999999"/>
    <n v="1"/>
  </r>
  <r>
    <x v="6278"/>
    <n v="6768289"/>
    <s v="HOTEL &amp; RESORT ( B )"/>
    <s v="00676828950303"/>
    <s v="(66) 0613457295"/>
    <s v="164079"/>
    <x v="9"/>
    <m/>
    <m/>
    <n v="0"/>
    <n v="129.90649999999999"/>
    <n v="1"/>
    <n v="0.35590821917808219"/>
    <x v="44"/>
    <n v="129.90649999999999"/>
    <n v="1"/>
  </r>
  <r>
    <x v="6466"/>
    <n v="31001654"/>
    <s v="HOTEL &amp; RESORT ( B )"/>
    <s v="3100165420303"/>
    <s v="(66) 0827628310"/>
    <s v="201928"/>
    <x v="12"/>
    <m/>
    <m/>
    <n v="0"/>
    <n v="129.90649999999999"/>
    <n v="1"/>
    <n v="0.35590821917808219"/>
    <x v="44"/>
    <n v="129.90649999999999"/>
    <n v="1"/>
  </r>
  <r>
    <x v="6467"/>
    <n v="6753067"/>
    <s v="OTHER FOOD KIOSK"/>
    <s v="00675306711331"/>
    <s v="(66) 0816622929"/>
    <s v="164079"/>
    <x v="9"/>
    <m/>
    <m/>
    <n v="0"/>
    <n v="129.90649999999999"/>
    <n v="1"/>
    <n v="0.35590821917808219"/>
    <x v="44"/>
    <n v="129.90649999999999"/>
    <n v="1"/>
  </r>
  <r>
    <x v="6468"/>
    <n v="6763322"/>
    <s v="Self-Regist: End-User"/>
    <s v="00676332210797"/>
    <s v="(66) 0955460720"/>
    <s v="835081"/>
    <x v="8"/>
    <n v="42.056100000000001"/>
    <n v="1"/>
    <n v="0.11522219178082192"/>
    <n v="171.96260000000001"/>
    <n v="4"/>
    <n v="0.47113041095890412"/>
    <x v="39"/>
    <n v="129.90649999999999"/>
    <n v="3"/>
  </r>
  <r>
    <x v="6469"/>
    <n v="50536821"/>
    <s v="Self-Regist: End-User"/>
    <s v="05053682100797"/>
    <s v="(66) 0819508559"/>
    <s v="201928"/>
    <x v="12"/>
    <m/>
    <m/>
    <n v="0"/>
    <n v="129.90649999999999"/>
    <n v="1"/>
    <n v="0.35590821917808219"/>
    <x v="44"/>
    <n v="129.90649999999999"/>
    <n v="1"/>
  </r>
  <r>
    <x v="6470"/>
    <n v="34053167"/>
    <s v="SMALL RETAIL SHOP/STALL"/>
    <s v="3405316740101"/>
    <s v="(66) 0818850288"/>
    <s v="152544"/>
    <x v="6"/>
    <m/>
    <m/>
    <n v="0"/>
    <n v="129.90649999999999"/>
    <n v="1"/>
    <n v="0.35590821917808219"/>
    <x v="44"/>
    <n v="129.90649999999999"/>
    <n v="1"/>
  </r>
  <r>
    <x v="6471"/>
    <n v="6025274"/>
    <s v="OTHER NON-FOOD SHOP"/>
    <s v="0602527430230"/>
    <m/>
    <s v="201928"/>
    <x v="12"/>
    <m/>
    <m/>
    <n v="0"/>
    <n v="129.90649999999999"/>
    <n v="1"/>
    <n v="0.35590821917808219"/>
    <x v="44"/>
    <n v="129.90649999999999"/>
    <n v="1"/>
  </r>
  <r>
    <x v="6472"/>
    <n v="41642492"/>
    <s v="Self-Regist: End-User"/>
    <s v="04164249210797"/>
    <s v="(66) 0931329870"/>
    <s v="201928"/>
    <x v="12"/>
    <m/>
    <m/>
    <n v="0"/>
    <n v="130.84110000000001"/>
    <n v="1"/>
    <n v="0.35846876712328768"/>
    <x v="44"/>
    <n v="130.84110000000001"/>
    <n v="1"/>
  </r>
  <r>
    <x v="2971"/>
    <n v="6720271"/>
    <s v="COFFEE/DRINKS/SNACK/BAKERY SHOP"/>
    <s v="0672027100322"/>
    <s v="(66) 0903171893"/>
    <s v="152544"/>
    <x v="6"/>
    <m/>
    <m/>
    <n v="0"/>
    <n v="130.84110000000001"/>
    <n v="1"/>
    <n v="0.35846876712328768"/>
    <x v="44"/>
    <n v="130.84110000000001"/>
    <n v="1"/>
  </r>
  <r>
    <x v="6473"/>
    <n v="41628038"/>
    <s v="NON-PROFESSIONAL USER"/>
    <s v="04162803880706"/>
    <s v="(66) 0612729267"/>
    <s v="201928"/>
    <x v="12"/>
    <m/>
    <m/>
    <n v="0"/>
    <n v="130.84110000000001"/>
    <n v="1"/>
    <n v="0.35846876712328768"/>
    <x v="44"/>
    <n v="130.84110000000001"/>
    <n v="1"/>
  </r>
  <r>
    <x v="6474"/>
    <n v="6807288"/>
    <s v="Self-Regist: End-User"/>
    <s v="00680728860797"/>
    <s v="(66) 0621320345"/>
    <s v="201928"/>
    <x v="12"/>
    <m/>
    <m/>
    <n v="0"/>
    <n v="130.84110000000001"/>
    <n v="1"/>
    <n v="0.35846876712328768"/>
    <x v="44"/>
    <n v="130.84110000000001"/>
    <n v="1"/>
  </r>
  <r>
    <x v="2232"/>
    <n v="6794805"/>
    <s v="Self-Regist: End-User"/>
    <s v="00679480511797"/>
    <s v="(66) 0658185435"/>
    <s v="201928"/>
    <x v="12"/>
    <m/>
    <m/>
    <n v="0"/>
    <n v="130.84110000000001"/>
    <n v="1"/>
    <n v="0.35846876712328768"/>
    <x v="44"/>
    <n v="130.84110000000001"/>
    <n v="1"/>
  </r>
  <r>
    <x v="6475"/>
    <n v="6798748"/>
    <s v="NON-PROFESSIONAL USER"/>
    <s v="00679874811706"/>
    <s v="(66) 0961933118"/>
    <s v="201928"/>
    <x v="12"/>
    <m/>
    <m/>
    <n v="0"/>
    <n v="130.84110000000001"/>
    <n v="1"/>
    <n v="0.35846876712328768"/>
    <x v="44"/>
    <n v="130.84110000000001"/>
    <n v="1"/>
  </r>
  <r>
    <x v="6476"/>
    <n v="6780571"/>
    <s v="NON-PROFESSIONAL USER"/>
    <s v="00678057120706"/>
    <s v="(66) 0949250206"/>
    <s v="201928"/>
    <x v="12"/>
    <m/>
    <m/>
    <n v="0"/>
    <n v="130.84110000000001"/>
    <n v="1"/>
    <n v="0.35846876712328768"/>
    <x v="44"/>
    <n v="130.84110000000001"/>
    <n v="1"/>
  </r>
  <r>
    <x v="6477"/>
    <n v="6807200"/>
    <s v="Self-Regist: End-User"/>
    <s v="00680720050797"/>
    <s v="(66) 0837782218"/>
    <s v="201928"/>
    <x v="12"/>
    <m/>
    <m/>
    <n v="0"/>
    <n v="130.84110000000001"/>
    <n v="1"/>
    <n v="0.35846876712328768"/>
    <x v="44"/>
    <n v="130.84110000000001"/>
    <n v="1"/>
  </r>
  <r>
    <x v="6478"/>
    <n v="6805558"/>
    <s v="Self-Regist: End-User"/>
    <s v="00680555880797"/>
    <s v="(66) 0834690622"/>
    <s v="201928"/>
    <x v="12"/>
    <m/>
    <m/>
    <n v="0"/>
    <n v="130.84110000000001"/>
    <n v="1"/>
    <n v="0.35846876712328768"/>
    <x v="44"/>
    <n v="130.84110000000001"/>
    <n v="1"/>
  </r>
  <r>
    <x v="6479"/>
    <n v="41632785"/>
    <s v="NON-PROFESSIONAL USER"/>
    <s v="04163278530706"/>
    <s v="(66) 0633517714"/>
    <s v="201928"/>
    <x v="12"/>
    <m/>
    <m/>
    <n v="0"/>
    <n v="130.84110000000001"/>
    <n v="1"/>
    <n v="0.35846876712328768"/>
    <x v="44"/>
    <n v="130.84110000000001"/>
    <n v="1"/>
  </r>
  <r>
    <x v="6480"/>
    <n v="6769162"/>
    <s v="NON-PROFESSIONAL USER"/>
    <s v="00676916211706"/>
    <s v="(66) 0654390165"/>
    <s v="201928"/>
    <x v="12"/>
    <m/>
    <m/>
    <n v="0"/>
    <n v="130.84110000000001"/>
    <n v="1"/>
    <n v="0.35846876712328768"/>
    <x v="44"/>
    <n v="130.84110000000001"/>
    <n v="1"/>
  </r>
  <r>
    <x v="6481"/>
    <n v="6783065"/>
    <s v="NON-PROFESSIONAL USER"/>
    <s v="00678306530706"/>
    <s v="(66) 0923157280"/>
    <s v="152544"/>
    <x v="6"/>
    <m/>
    <m/>
    <n v="0"/>
    <n v="130.84110000000001"/>
    <n v="1"/>
    <n v="0.35846876712328768"/>
    <x v="44"/>
    <n v="130.84110000000001"/>
    <n v="1"/>
  </r>
  <r>
    <x v="6481"/>
    <n v="6783065"/>
    <s v="NON-PROFESSIONAL USER"/>
    <s v="00678306530706"/>
    <s v="(66) 0923157280"/>
    <s v="201928"/>
    <x v="12"/>
    <m/>
    <m/>
    <n v="0"/>
    <n v="130.84110000000001"/>
    <n v="1"/>
    <n v="0.35846876712328768"/>
    <x v="44"/>
    <n v="130.84110000000001"/>
    <n v="1"/>
  </r>
  <r>
    <x v="6482"/>
    <n v="41635849"/>
    <s v="PUB/BAR/KARAOKE"/>
    <s v="04163584900305"/>
    <s v="(66) 0654194599"/>
    <s v="152544"/>
    <x v="6"/>
    <m/>
    <m/>
    <n v="0"/>
    <n v="130.84110000000001"/>
    <n v="1"/>
    <n v="0.35846876712328768"/>
    <x v="44"/>
    <n v="130.84110000000001"/>
    <n v="1"/>
  </r>
  <r>
    <x v="6483"/>
    <n v="34556673"/>
    <s v="COFFEE/DRINKS/SNACK/BAKERY SHOP"/>
    <s v="03455667320322"/>
    <s v="(66) 0906742428"/>
    <s v="152544"/>
    <x v="6"/>
    <m/>
    <m/>
    <n v="0"/>
    <n v="130.84110000000001"/>
    <n v="1"/>
    <n v="0.35846876712328768"/>
    <x v="44"/>
    <n v="130.84110000000001"/>
    <n v="1"/>
  </r>
  <r>
    <x v="6484"/>
    <n v="120053807"/>
    <s v="Self-Regist: End-User"/>
    <s v="12005380750797"/>
    <s v="(66) 0937683945"/>
    <s v="164079"/>
    <x v="9"/>
    <m/>
    <m/>
    <n v="0"/>
    <n v="130.84110000000001"/>
    <n v="1"/>
    <n v="0.35846876712328768"/>
    <x v="44"/>
    <n v="130.84110000000001"/>
    <n v="1"/>
  </r>
  <r>
    <x v="5374"/>
    <n v="41621704"/>
    <s v="Self-Regist: End-User"/>
    <s v="04162170411797"/>
    <s v="(66) 0952692894"/>
    <s v="201928"/>
    <x v="12"/>
    <m/>
    <m/>
    <n v="0"/>
    <n v="130.84110000000001"/>
    <n v="1"/>
    <n v="0.35846876712328768"/>
    <x v="44"/>
    <n v="130.84110000000001"/>
    <n v="1"/>
  </r>
  <r>
    <x v="6485"/>
    <n v="6795366"/>
    <s v="Self-Regist: End-User"/>
    <s v="00679536670797"/>
    <s v="(66) 0979725849"/>
    <s v="201928"/>
    <x v="12"/>
    <m/>
    <m/>
    <n v="0"/>
    <n v="130.84110000000001"/>
    <n v="1"/>
    <n v="0.35846876712328768"/>
    <x v="44"/>
    <n v="130.84110000000001"/>
    <n v="1"/>
  </r>
  <r>
    <x v="6486"/>
    <n v="50536999"/>
    <s v="NON-PROFESSIONAL USER"/>
    <s v="05053699920706"/>
    <s v="(66) 0654353522"/>
    <s v="201928"/>
    <x v="12"/>
    <m/>
    <m/>
    <n v="0"/>
    <n v="130.84110000000001"/>
    <n v="1"/>
    <n v="0.35846876712328768"/>
    <x v="44"/>
    <n v="130.84110000000001"/>
    <n v="1"/>
  </r>
  <r>
    <x v="6487"/>
    <n v="41656347"/>
    <s v="Self-Regist: End-User"/>
    <s v="04165634700797"/>
    <s v="(66) 0812763803"/>
    <s v="201928"/>
    <x v="12"/>
    <m/>
    <m/>
    <n v="0"/>
    <n v="130.84110000000001"/>
    <n v="1"/>
    <n v="0.35846876712328768"/>
    <x v="44"/>
    <n v="130.84110000000001"/>
    <n v="1"/>
  </r>
  <r>
    <x v="6488"/>
    <n v="6765029"/>
    <s v="Self-Regist: End-User"/>
    <s v="00676502980797"/>
    <s v="(66) 0644839436"/>
    <s v="201928"/>
    <x v="12"/>
    <m/>
    <m/>
    <n v="0"/>
    <n v="130.84110000000001"/>
    <n v="1"/>
    <n v="0.35846876712328768"/>
    <x v="44"/>
    <n v="130.84110000000001"/>
    <n v="1"/>
  </r>
  <r>
    <x v="6489"/>
    <n v="6756795"/>
    <s v="Self-Regist: End-User"/>
    <s v="00675679530797"/>
    <s v="(66) 0826595196"/>
    <s v="164079"/>
    <x v="9"/>
    <m/>
    <m/>
    <n v="0"/>
    <n v="130.84110000000001"/>
    <n v="1"/>
    <n v="0.35846876712328768"/>
    <x v="44"/>
    <n v="130.84110000000001"/>
    <n v="1"/>
  </r>
  <r>
    <x v="6490"/>
    <n v="6790196"/>
    <s v="Self-Regist: End-User"/>
    <s v="00679019610797"/>
    <s v="(66) 0815767001"/>
    <s v="152544"/>
    <x v="6"/>
    <m/>
    <m/>
    <n v="0"/>
    <n v="130.84110000000001"/>
    <n v="1"/>
    <n v="0.35846876712328768"/>
    <x v="44"/>
    <n v="130.84110000000001"/>
    <n v="1"/>
  </r>
  <r>
    <x v="6491"/>
    <n v="6806702"/>
    <s v="Self-Regist: End-User"/>
    <s v="00680670280797"/>
    <s v="(66) 0838138620"/>
    <s v="201928"/>
    <x v="12"/>
    <m/>
    <m/>
    <n v="0"/>
    <n v="130.84110000000001"/>
    <n v="1"/>
    <n v="0.35846876712328768"/>
    <x v="44"/>
    <n v="130.84110000000001"/>
    <n v="1"/>
  </r>
  <r>
    <x v="6492"/>
    <n v="5937303"/>
    <s v="Self-Regist: End-User"/>
    <s v="00593730360797"/>
    <s v="(66) 0933079595"/>
    <s v="201928"/>
    <x v="12"/>
    <m/>
    <m/>
    <n v="0"/>
    <n v="130.84110000000001"/>
    <n v="1"/>
    <n v="0.35846876712328768"/>
    <x v="44"/>
    <n v="130.84110000000001"/>
    <n v="1"/>
  </r>
  <r>
    <x v="6493"/>
    <n v="81028007"/>
    <s v="Self-Regist: End-User"/>
    <s v="08102800720797"/>
    <s v="(66) 0972266553"/>
    <s v="164079"/>
    <x v="9"/>
    <m/>
    <m/>
    <n v="0"/>
    <n v="130.84110000000001"/>
    <n v="1"/>
    <n v="0.35846876712328768"/>
    <x v="44"/>
    <n v="130.84110000000001"/>
    <n v="1"/>
  </r>
  <r>
    <x v="55"/>
    <n v="6784487"/>
    <s v="DAYPASS - END-USER"/>
    <s v="00678448711707"/>
    <s v="N/A"/>
    <s v="152544"/>
    <x v="6"/>
    <m/>
    <m/>
    <n v="0"/>
    <n v="130.84110000000001"/>
    <n v="1"/>
    <n v="0.35846876712328768"/>
    <x v="44"/>
    <n v="130.84110000000001"/>
    <n v="1"/>
  </r>
  <r>
    <x v="6494"/>
    <n v="6785749"/>
    <s v="Self-Regist: End-User"/>
    <s v="00678574911797"/>
    <s v="(66) 0927430872"/>
    <s v="201928"/>
    <x v="12"/>
    <m/>
    <m/>
    <n v="0"/>
    <n v="130.84110000000001"/>
    <n v="1"/>
    <n v="0.35846876712328768"/>
    <x v="44"/>
    <n v="130.84110000000001"/>
    <n v="1"/>
  </r>
  <r>
    <x v="6495"/>
    <n v="6800265"/>
    <s v="Self-Regist: End-User"/>
    <s v="00680026520797"/>
    <s v="(66) 0637984197"/>
    <s v="201928"/>
    <x v="12"/>
    <m/>
    <m/>
    <n v="0"/>
    <n v="130.84110000000001"/>
    <n v="1"/>
    <n v="0.35846876712328768"/>
    <x v="44"/>
    <n v="130.84110000000001"/>
    <n v="1"/>
  </r>
  <r>
    <x v="1717"/>
    <n v="41629052"/>
    <s v="Self-Regist: End-User"/>
    <s v="04162905240797"/>
    <s v="(66) 0903300731"/>
    <s v="201928"/>
    <x v="12"/>
    <m/>
    <m/>
    <n v="0"/>
    <n v="130.84110000000001"/>
    <n v="1"/>
    <n v="0.35846876712328768"/>
    <x v="44"/>
    <n v="130.84110000000001"/>
    <n v="1"/>
  </r>
  <r>
    <x v="6496"/>
    <n v="6807836"/>
    <s v="Self-Regist: End-User"/>
    <s v="00680783611797"/>
    <s v="(66) 0626583706"/>
    <s v="201928"/>
    <x v="12"/>
    <m/>
    <m/>
    <n v="0"/>
    <n v="130.84110000000001"/>
    <n v="1"/>
    <n v="0.35846876712328768"/>
    <x v="44"/>
    <n v="130.84110000000001"/>
    <n v="1"/>
  </r>
  <r>
    <x v="6497"/>
    <n v="6784578"/>
    <s v="Self-Regist: End-User"/>
    <s v="00678457830797"/>
    <s v="(66) 0954807898"/>
    <s v="201928"/>
    <x v="12"/>
    <m/>
    <m/>
    <n v="0"/>
    <n v="130.84110000000001"/>
    <n v="1"/>
    <n v="0.35846876712328768"/>
    <x v="44"/>
    <n v="130.84110000000001"/>
    <n v="1"/>
  </r>
  <r>
    <x v="6498"/>
    <n v="6763569"/>
    <s v="Self-Regist: End-User"/>
    <s v="00676356940797"/>
    <s v="(66) 0972540401"/>
    <s v="201928"/>
    <x v="12"/>
    <m/>
    <m/>
    <n v="0"/>
    <n v="130.84110000000001"/>
    <n v="1"/>
    <n v="0.35846876712328768"/>
    <x v="44"/>
    <n v="130.84110000000001"/>
    <n v="1"/>
  </r>
  <r>
    <x v="6499"/>
    <n v="6801087"/>
    <s v="Self-Regist: End-User"/>
    <s v="00680108710797"/>
    <s v="(66) 0823928207"/>
    <s v="201928"/>
    <x v="12"/>
    <m/>
    <m/>
    <n v="0"/>
    <n v="130.84110000000001"/>
    <n v="1"/>
    <n v="0.35846876712328768"/>
    <x v="44"/>
    <n v="130.84110000000001"/>
    <n v="1"/>
  </r>
  <r>
    <x v="6264"/>
    <n v="111059259"/>
    <s v="Self-Regist: End-User"/>
    <s v="11105925921797"/>
    <s v="(66) 0967702920"/>
    <s v="201928"/>
    <x v="12"/>
    <m/>
    <m/>
    <n v="0"/>
    <n v="130.84110000000001"/>
    <n v="1"/>
    <n v="0.35846876712328768"/>
    <x v="44"/>
    <n v="130.84110000000001"/>
    <n v="1"/>
  </r>
  <r>
    <x v="6500"/>
    <n v="6782915"/>
    <s v="Self-Regist: End-User"/>
    <s v="00678291500797"/>
    <s v="(66) 0967924476"/>
    <s v="164079"/>
    <x v="9"/>
    <m/>
    <m/>
    <n v="0"/>
    <n v="130.84110000000001"/>
    <n v="1"/>
    <n v="0.35846876712328768"/>
    <x v="44"/>
    <n v="130.84110000000001"/>
    <n v="1"/>
  </r>
  <r>
    <x v="1259"/>
    <n v="6791023"/>
    <s v="NON-PROFESSIONAL USER"/>
    <s v="00679102390706"/>
    <s v="(66) 0817832907"/>
    <s v="164079"/>
    <x v="9"/>
    <m/>
    <m/>
    <n v="0"/>
    <n v="130.84110000000001"/>
    <n v="1"/>
    <n v="0.35846876712328768"/>
    <x v="44"/>
    <n v="130.84110000000001"/>
    <n v="1"/>
  </r>
  <r>
    <x v="6501"/>
    <n v="6726811"/>
    <s v="SMALL RETAIL SHOP/STALL"/>
    <s v="00672681190101"/>
    <s v="(66) 0897571518"/>
    <s v="201928"/>
    <x v="12"/>
    <m/>
    <m/>
    <n v="0"/>
    <n v="130.84110000000001"/>
    <n v="1"/>
    <n v="0.35846876712328768"/>
    <x v="44"/>
    <n v="130.84110000000001"/>
    <n v="1"/>
  </r>
  <r>
    <x v="6502"/>
    <n v="6807790"/>
    <s v="Self-Regist: End-User"/>
    <s v="00680779000797"/>
    <s v="(66) 0897777102"/>
    <s v="201928"/>
    <x v="12"/>
    <m/>
    <m/>
    <n v="0"/>
    <n v="130.84110000000001"/>
    <n v="1"/>
    <n v="0.35846876712328768"/>
    <x v="44"/>
    <n v="130.84110000000001"/>
    <n v="1"/>
  </r>
  <r>
    <x v="6503"/>
    <n v="50534037"/>
    <s v="OTHER STREET FOOD SHOP"/>
    <s v="05053403730328"/>
    <s v="(66) 0620942562"/>
    <s v="164079"/>
    <x v="9"/>
    <m/>
    <m/>
    <n v="0"/>
    <n v="130.84110000000001"/>
    <n v="1"/>
    <n v="0.35846876712328768"/>
    <x v="44"/>
    <n v="130.84110000000001"/>
    <n v="1"/>
  </r>
  <r>
    <x v="1808"/>
    <n v="6790263"/>
    <s v="Self-Regist: End-User"/>
    <s v="00679026370797"/>
    <s v="(66) 0962354856"/>
    <s v="164079"/>
    <x v="9"/>
    <m/>
    <m/>
    <n v="0"/>
    <n v="130.84110000000001"/>
    <n v="1"/>
    <n v="0.35846876712328768"/>
    <x v="44"/>
    <n v="130.84110000000001"/>
    <n v="1"/>
  </r>
  <r>
    <x v="3718"/>
    <n v="6174998"/>
    <s v="VARIETY FOOD SHOP"/>
    <s v="0617499890318"/>
    <s v="(66) 0815525706"/>
    <s v="201928"/>
    <x v="12"/>
    <m/>
    <m/>
    <n v="0"/>
    <n v="130.84110000000001"/>
    <n v="1"/>
    <n v="0.35846876712328768"/>
    <x v="44"/>
    <n v="130.84110000000001"/>
    <n v="1"/>
  </r>
  <r>
    <x v="3209"/>
    <n v="6774209"/>
    <s v="FOUNDATION/ASSOCIATION/ROTARY"/>
    <s v="00677420900505"/>
    <s v="(66) 0897798087"/>
    <s v="201928"/>
    <x v="12"/>
    <m/>
    <m/>
    <n v="0"/>
    <n v="130.84110000000001"/>
    <n v="1"/>
    <n v="0.35846876712328768"/>
    <x v="44"/>
    <n v="130.84110000000001"/>
    <n v="1"/>
  </r>
  <r>
    <x v="2087"/>
    <n v="6735042"/>
    <s v="SMALL RETAIL SHOP/STALL"/>
    <s v="00673504270101"/>
    <s v="(66) 0921872237"/>
    <s v="152544"/>
    <x v="6"/>
    <m/>
    <m/>
    <n v="0"/>
    <n v="130.84110000000001"/>
    <n v="1"/>
    <n v="0.35846876712328768"/>
    <x v="44"/>
    <n v="130.84110000000001"/>
    <n v="1"/>
  </r>
  <r>
    <x v="6504"/>
    <n v="6786751"/>
    <s v="Self-Regist: End-User"/>
    <s v="00678675170797"/>
    <s v="(66) 0816245499"/>
    <s v="152544"/>
    <x v="6"/>
    <m/>
    <m/>
    <n v="0"/>
    <n v="130.84110000000001"/>
    <n v="1"/>
    <n v="0.35846876712328768"/>
    <x v="44"/>
    <n v="130.84110000000001"/>
    <n v="1"/>
  </r>
  <r>
    <x v="2348"/>
    <n v="50532475"/>
    <s v="Self-Regist: End-User"/>
    <s v="05053247511797"/>
    <s v="(66) 0656419755"/>
    <s v="164079"/>
    <x v="9"/>
    <m/>
    <m/>
    <n v="0"/>
    <n v="130.84110000000001"/>
    <n v="1"/>
    <n v="0.35846876712328768"/>
    <x v="44"/>
    <n v="130.84110000000001"/>
    <n v="1"/>
  </r>
  <r>
    <x v="6505"/>
    <n v="41649290"/>
    <s v="Self-Regist: End-User"/>
    <s v="04164929050797"/>
    <s v="(66) 0918939199"/>
    <s v="201928"/>
    <x v="12"/>
    <m/>
    <m/>
    <n v="0"/>
    <n v="130.84110000000001"/>
    <n v="1"/>
    <n v="0.35846876712328768"/>
    <x v="44"/>
    <n v="130.84110000000001"/>
    <n v="1"/>
  </r>
  <r>
    <x v="6506"/>
    <n v="6796607"/>
    <s v="Self-Regist: End-User"/>
    <s v="00679660770797"/>
    <s v="(66) 0814726616"/>
    <s v="201928"/>
    <x v="12"/>
    <m/>
    <m/>
    <n v="0"/>
    <n v="130.84110000000001"/>
    <n v="1"/>
    <n v="0.35846876712328768"/>
    <x v="44"/>
    <n v="130.84110000000001"/>
    <n v="1"/>
  </r>
  <r>
    <x v="6507"/>
    <n v="6720162"/>
    <s v="SMALL RETAIL SHOP/STALL"/>
    <s v="00672016271101"/>
    <s v="(66) 0811805594"/>
    <s v="164079"/>
    <x v="9"/>
    <m/>
    <m/>
    <n v="0"/>
    <n v="130.84110000000001"/>
    <n v="1"/>
    <n v="0.35846876712328768"/>
    <x v="44"/>
    <n v="130.84110000000001"/>
    <n v="1"/>
  </r>
  <r>
    <x v="6508"/>
    <n v="6739987"/>
    <s v="NON-PROFESSIONAL USER"/>
    <s v="00673998780706"/>
    <s v="(66) 0839449399"/>
    <s v="201928"/>
    <x v="12"/>
    <m/>
    <m/>
    <n v="0"/>
    <n v="130.84110000000001"/>
    <n v="1"/>
    <n v="0.35846876712328768"/>
    <x v="44"/>
    <n v="130.84110000000001"/>
    <n v="1"/>
  </r>
  <r>
    <x v="6509"/>
    <n v="6737253"/>
    <s v="NON-PROFESSIONAL USER"/>
    <s v="00673725330706"/>
    <s v="(66) 0957096905"/>
    <s v="835081"/>
    <x v="8"/>
    <m/>
    <m/>
    <n v="0"/>
    <n v="130.84110000000001"/>
    <n v="3"/>
    <n v="0.35846876712328768"/>
    <x v="40"/>
    <n v="130.84110000000001"/>
    <n v="3"/>
  </r>
  <r>
    <x v="6510"/>
    <n v="40903583"/>
    <s v="Self-Regist: End-User"/>
    <s v="04090358390797"/>
    <s v="(66) 0614798359"/>
    <s v="835081"/>
    <x v="8"/>
    <m/>
    <m/>
    <n v="0"/>
    <n v="130.84110000000001"/>
    <n v="3"/>
    <n v="0.35846876712328768"/>
    <x v="40"/>
    <n v="130.84110000000001"/>
    <n v="3"/>
  </r>
  <r>
    <x v="6511"/>
    <n v="6027270"/>
    <s v="DRUGS STORE"/>
    <s v="0602727010104"/>
    <s v="(66) 0850395625"/>
    <s v="164079"/>
    <x v="9"/>
    <m/>
    <m/>
    <n v="0"/>
    <n v="130.84110000000001"/>
    <n v="1"/>
    <n v="0.35846876712328768"/>
    <x v="44"/>
    <n v="130.84110000000001"/>
    <n v="1"/>
  </r>
  <r>
    <x v="6511"/>
    <n v="6027270"/>
    <s v="DRUGS STORE"/>
    <s v="0602727010104"/>
    <s v="(66) 0850395625"/>
    <s v="201928"/>
    <x v="12"/>
    <m/>
    <m/>
    <n v="0"/>
    <n v="130.84110000000001"/>
    <n v="1"/>
    <n v="0.35846876712328768"/>
    <x v="44"/>
    <n v="130.84110000000001"/>
    <n v="1"/>
  </r>
  <r>
    <x v="3980"/>
    <n v="6052646"/>
    <s v="SMALL RETAIL SHOP/STALL"/>
    <s v="0605264610101"/>
    <s v="(66) 0818839937"/>
    <s v="201928"/>
    <x v="12"/>
    <m/>
    <m/>
    <n v="0"/>
    <n v="130.84110000000001"/>
    <n v="1"/>
    <n v="0.35846876712328768"/>
    <x v="44"/>
    <n v="130.84110000000001"/>
    <n v="1"/>
  </r>
  <r>
    <x v="6512"/>
    <n v="78034278"/>
    <s v="NON-PROFESSIONAL USER"/>
    <s v="07803427890706"/>
    <s v="(66) 0819516924"/>
    <s v="201928"/>
    <x v="12"/>
    <n v="130.84110000000001"/>
    <n v="1"/>
    <n v="0.35846876712328768"/>
    <n v="261.68220000000002"/>
    <n v="2"/>
    <n v="0.71693753424657536"/>
    <x v="43"/>
    <n v="130.84110000000001"/>
    <n v="1"/>
  </r>
  <r>
    <x v="6513"/>
    <n v="6782494"/>
    <s v="Self-Regist: End-User"/>
    <s v="00678249440797"/>
    <s v="(66) 0614939889"/>
    <s v="152544"/>
    <x v="6"/>
    <m/>
    <m/>
    <n v="0"/>
    <n v="130.84110000000001"/>
    <n v="1"/>
    <n v="0.35846876712328768"/>
    <x v="44"/>
    <n v="130.84110000000001"/>
    <n v="1"/>
  </r>
  <r>
    <x v="6514"/>
    <n v="6774802"/>
    <s v="NON-PROFESSIONAL USER"/>
    <s v="00677480290706"/>
    <s v="(66) 0882614798"/>
    <s v="152544"/>
    <x v="6"/>
    <m/>
    <m/>
    <n v="0"/>
    <n v="130.84110000000001"/>
    <n v="1"/>
    <n v="0.35846876712328768"/>
    <x v="44"/>
    <n v="130.84110000000001"/>
    <n v="1"/>
  </r>
  <r>
    <x v="6515"/>
    <n v="165008320"/>
    <s v="NON-PROFESSIONAL USER"/>
    <s v="16500832040706"/>
    <s v="(66) 0621419495"/>
    <s v="201928"/>
    <x v="12"/>
    <m/>
    <m/>
    <n v="0"/>
    <n v="130.84110000000001"/>
    <n v="1"/>
    <n v="0.35846876712328768"/>
    <x v="44"/>
    <n v="130.84110000000001"/>
    <n v="1"/>
  </r>
  <r>
    <x v="6516"/>
    <n v="136007480"/>
    <s v="NON-PROFESSIONAL USER"/>
    <s v="13600748010706"/>
    <s v="(66) 0891770765"/>
    <s v="201928"/>
    <x v="12"/>
    <m/>
    <m/>
    <n v="0"/>
    <n v="130.84110000000001"/>
    <n v="1"/>
    <n v="0.35846876712328768"/>
    <x v="44"/>
    <n v="130.84110000000001"/>
    <n v="1"/>
  </r>
  <r>
    <x v="6517"/>
    <n v="6801319"/>
    <s v="Self-Regist: End-User"/>
    <s v="00680131950797"/>
    <s v="(66) 0820358941"/>
    <s v="164079"/>
    <x v="9"/>
    <m/>
    <m/>
    <n v="0"/>
    <n v="130.84110000000001"/>
    <n v="1"/>
    <n v="0.35846876712328768"/>
    <x v="44"/>
    <n v="130.84110000000001"/>
    <n v="1"/>
  </r>
  <r>
    <x v="6518"/>
    <n v="41646564"/>
    <s v="THAI NORTHEASTERN FOOD"/>
    <s v="04164656420307"/>
    <s v="(66) 0922678430"/>
    <s v="152544"/>
    <x v="6"/>
    <m/>
    <m/>
    <n v="0"/>
    <n v="130.84110000000001"/>
    <n v="1"/>
    <n v="0.35846876712328768"/>
    <x v="44"/>
    <n v="130.84110000000001"/>
    <n v="1"/>
  </r>
  <r>
    <x v="6519"/>
    <n v="50008955"/>
    <s v="OTHER NON-FOOD SHOP"/>
    <s v="5000895570230"/>
    <s v="(66) 0819612098"/>
    <s v="201928"/>
    <x v="12"/>
    <m/>
    <m/>
    <n v="0"/>
    <n v="130.84110000000001"/>
    <n v="1"/>
    <n v="0.35846876712328768"/>
    <x v="44"/>
    <n v="130.84110000000001"/>
    <n v="1"/>
  </r>
  <r>
    <x v="6520"/>
    <n v="6798148"/>
    <s v="THAI FOOD"/>
    <s v="00679814820306"/>
    <s v="(66) 0619414661"/>
    <s v="201928"/>
    <x v="12"/>
    <m/>
    <m/>
    <n v="0"/>
    <n v="130.84110000000001"/>
    <n v="1"/>
    <n v="0.35846876712328768"/>
    <x v="44"/>
    <n v="130.84110000000001"/>
    <n v="1"/>
  </r>
  <r>
    <x v="6521"/>
    <n v="6771974"/>
    <s v="NON-PROFESSIONAL USER"/>
    <s v="00677197480706"/>
    <s v="(66) 0825623632"/>
    <s v="152544"/>
    <x v="6"/>
    <m/>
    <m/>
    <n v="0"/>
    <n v="130.84110000000001"/>
    <n v="1"/>
    <n v="0.35846876712328768"/>
    <x v="44"/>
    <n v="130.84110000000001"/>
    <n v="1"/>
  </r>
  <r>
    <x v="6521"/>
    <n v="6771974"/>
    <s v="NON-PROFESSIONAL USER"/>
    <s v="00677197480706"/>
    <s v="(66) 0825623632"/>
    <s v="201928"/>
    <x v="12"/>
    <m/>
    <m/>
    <n v="0"/>
    <n v="130.84110000000001"/>
    <n v="1"/>
    <n v="0.35846876712328768"/>
    <x v="44"/>
    <n v="130.84110000000001"/>
    <n v="1"/>
  </r>
  <r>
    <x v="6522"/>
    <n v="87052690"/>
    <s v="MINIMART"/>
    <s v="08705269030106"/>
    <s v="(66) 0846152079"/>
    <s v="152544"/>
    <x v="6"/>
    <m/>
    <m/>
    <n v="0"/>
    <n v="130.84110000000001"/>
    <n v="1"/>
    <n v="0.35846876712328768"/>
    <x v="44"/>
    <n v="130.84110000000001"/>
    <n v="1"/>
  </r>
  <r>
    <x v="6272"/>
    <n v="50525568"/>
    <s v="NON-PROFESSIONAL USER"/>
    <s v="05052556890706"/>
    <s v="(66) 0612628939"/>
    <s v="164079"/>
    <x v="9"/>
    <m/>
    <m/>
    <n v="0"/>
    <n v="130.84110000000001"/>
    <n v="1"/>
    <n v="0.35846876712328768"/>
    <x v="44"/>
    <n v="130.84110000000001"/>
    <n v="1"/>
  </r>
  <r>
    <x v="2142"/>
    <n v="6719431"/>
    <s v="NON-PROFESSIONAL USER"/>
    <s v="0671943180706"/>
    <s v="(66) 0896369446"/>
    <s v="201928"/>
    <x v="12"/>
    <m/>
    <m/>
    <n v="0"/>
    <n v="130.84110000000001"/>
    <n v="1"/>
    <n v="0.35846876712328768"/>
    <x v="44"/>
    <n v="130.84110000000001"/>
    <n v="1"/>
  </r>
  <r>
    <x v="630"/>
    <n v="6791366"/>
    <s v="Self-Regist: End-User"/>
    <s v="00679136650797"/>
    <s v="(66) 0979635624"/>
    <s v="201928"/>
    <x v="12"/>
    <m/>
    <m/>
    <n v="0"/>
    <n v="130.84110000000001"/>
    <n v="1"/>
    <n v="0.35846876712328768"/>
    <x v="44"/>
    <n v="130.84110000000001"/>
    <n v="1"/>
  </r>
  <r>
    <x v="6523"/>
    <n v="6804415"/>
    <s v="THAI FOOD"/>
    <s v="00680441550306"/>
    <s v="(66) 0655196121"/>
    <s v="152544"/>
    <x v="6"/>
    <m/>
    <m/>
    <n v="0"/>
    <n v="130.84110000000001"/>
    <n v="1"/>
    <n v="0.35846876712328768"/>
    <x v="44"/>
    <n v="130.84110000000001"/>
    <n v="1"/>
  </r>
  <r>
    <x v="6213"/>
    <n v="5173205"/>
    <s v="OTHER COMMERCIAL SERVICE"/>
    <s v="0517320520101"/>
    <s v="(66) 0863204458"/>
    <s v="164079"/>
    <x v="9"/>
    <m/>
    <m/>
    <n v="0"/>
    <n v="130.84110000000001"/>
    <n v="1"/>
    <n v="0.35846876712328768"/>
    <x v="44"/>
    <n v="130.84110000000001"/>
    <n v="1"/>
  </r>
  <r>
    <x v="6524"/>
    <n v="4263689"/>
    <s v="NOODLE FOOD SHOP"/>
    <s v="0426368951319"/>
    <s v="(66) 0804597123"/>
    <s v="164079"/>
    <x v="9"/>
    <m/>
    <m/>
    <n v="0"/>
    <n v="130.84110000000001"/>
    <n v="1"/>
    <n v="0.35846876712328768"/>
    <x v="44"/>
    <n v="130.84110000000001"/>
    <n v="1"/>
  </r>
  <r>
    <x v="6525"/>
    <n v="6784041"/>
    <s v="NON-PROFESSIONAL USER"/>
    <s v="00678404100706"/>
    <s v="(66) 0903196454"/>
    <s v="201928"/>
    <x v="12"/>
    <m/>
    <m/>
    <n v="0"/>
    <n v="130.84110000000001"/>
    <n v="1"/>
    <n v="0.35846876712328768"/>
    <x v="44"/>
    <n v="130.84110000000001"/>
    <n v="1"/>
  </r>
  <r>
    <x v="6526"/>
    <n v="41061332"/>
    <s v="NON-PROFESSIONAL USER"/>
    <s v="4106133220706"/>
    <s v="(66) 0895528292"/>
    <s v="152544"/>
    <x v="6"/>
    <m/>
    <m/>
    <n v="0"/>
    <n v="130.84110000000001"/>
    <n v="1"/>
    <n v="0.35846876712328768"/>
    <x v="44"/>
    <n v="130.84110000000001"/>
    <n v="1"/>
  </r>
  <r>
    <x v="4358"/>
    <n v="6175067"/>
    <s v="THAI FOOD"/>
    <s v="0617506711306"/>
    <s v="(66) 0810332999"/>
    <s v="152544"/>
    <x v="6"/>
    <m/>
    <m/>
    <n v="0"/>
    <n v="130.84110000000001"/>
    <n v="1"/>
    <n v="0.35846876712328768"/>
    <x v="44"/>
    <n v="130.84110000000001"/>
    <n v="1"/>
  </r>
  <r>
    <x v="4358"/>
    <n v="6175067"/>
    <s v="THAI FOOD"/>
    <s v="0617506711306"/>
    <s v="(66) 0810332999"/>
    <s v="201928"/>
    <x v="12"/>
    <m/>
    <m/>
    <n v="0"/>
    <n v="130.84110000000001"/>
    <n v="1"/>
    <n v="0.35846876712328768"/>
    <x v="44"/>
    <n v="130.84110000000001"/>
    <n v="1"/>
  </r>
  <r>
    <x v="6106"/>
    <n v="6042734"/>
    <s v="FACTORY/FARM"/>
    <s v="0604273480508"/>
    <m/>
    <s v="164079"/>
    <x v="9"/>
    <m/>
    <m/>
    <n v="0"/>
    <n v="130.84110000000001"/>
    <n v="1"/>
    <n v="0.35846876712328768"/>
    <x v="44"/>
    <n v="130.84110000000001"/>
    <n v="1"/>
  </r>
  <r>
    <x v="6527"/>
    <n v="6000716"/>
    <s v="HOTEL &amp; RESORT ( B )"/>
    <s v="0600071640303"/>
    <s v="(66) 0816439959"/>
    <s v="201928"/>
    <x v="12"/>
    <m/>
    <m/>
    <n v="0"/>
    <n v="130.84110000000001"/>
    <n v="1"/>
    <n v="0.35846876712328768"/>
    <x v="44"/>
    <n v="130.84110000000001"/>
    <n v="1"/>
  </r>
  <r>
    <x v="6528"/>
    <n v="41053265"/>
    <s v="FACTORY/FARM"/>
    <s v="4105326522508"/>
    <s v="(66) 0851597084"/>
    <s v="201928"/>
    <x v="12"/>
    <m/>
    <m/>
    <n v="0"/>
    <n v="130.84110000000001"/>
    <n v="1"/>
    <n v="0.35846876712328768"/>
    <x v="44"/>
    <n v="130.84110000000001"/>
    <n v="1"/>
  </r>
  <r>
    <x v="713"/>
    <n v="41610764"/>
    <s v="COFFEE/DRINKS/SNACK/BAKERY SHOP"/>
    <s v="04161076411322"/>
    <s v="(66) 0654156089"/>
    <s v="201928"/>
    <x v="12"/>
    <m/>
    <m/>
    <n v="0"/>
    <n v="130.84110000000001"/>
    <n v="1"/>
    <n v="0.35846876712328768"/>
    <x v="44"/>
    <n v="130.84110000000001"/>
    <n v="1"/>
  </r>
  <r>
    <x v="145"/>
    <n v="6727204"/>
    <s v="VARIETY FOOD SHOP"/>
    <s v="00672720410318"/>
    <s v="(66) 0613479922"/>
    <s v="152544"/>
    <x v="6"/>
    <m/>
    <m/>
    <n v="0"/>
    <n v="130.84110000000001"/>
    <n v="1"/>
    <n v="0.35846876712328768"/>
    <x v="44"/>
    <n v="130.84110000000001"/>
    <n v="1"/>
  </r>
  <r>
    <x v="4768"/>
    <n v="2756579"/>
    <s v="CP GROUP"/>
    <s v="00275657950512"/>
    <s v="(66) 020719000"/>
    <s v="201928"/>
    <x v="12"/>
    <m/>
    <m/>
    <n v="0"/>
    <n v="130.84110000000001"/>
    <n v="1"/>
    <n v="0.35846876712328768"/>
    <x v="44"/>
    <n v="130.84110000000001"/>
    <n v="1"/>
  </r>
  <r>
    <x v="6529"/>
    <n v="140016191"/>
    <s v="HOTEL &amp; RESORT ( A )"/>
    <s v="14001619140304"/>
    <s v="(66) 0924826398"/>
    <s v="152544"/>
    <x v="6"/>
    <m/>
    <m/>
    <n v="0"/>
    <n v="130.84110000000001"/>
    <n v="1"/>
    <n v="0.35846876712328768"/>
    <x v="44"/>
    <n v="130.84110000000001"/>
    <n v="1"/>
  </r>
  <r>
    <x v="6529"/>
    <n v="140016191"/>
    <s v="HOTEL &amp; RESORT ( A )"/>
    <s v="14001619140304"/>
    <s v="(66) 0924826398"/>
    <s v="164079"/>
    <x v="9"/>
    <m/>
    <m/>
    <n v="0"/>
    <n v="130.84110000000001"/>
    <n v="1"/>
    <n v="0.35846876712328768"/>
    <x v="44"/>
    <n v="130.84110000000001"/>
    <n v="1"/>
  </r>
  <r>
    <x v="6277"/>
    <n v="6767119"/>
    <s v="FACTORY/FARM"/>
    <s v="00676711911508"/>
    <s v="(66) 0813661300"/>
    <s v="201928"/>
    <x v="12"/>
    <m/>
    <m/>
    <n v="0"/>
    <n v="130.84110000000001"/>
    <n v="1"/>
    <n v="0.35846876712328768"/>
    <x v="44"/>
    <n v="130.84110000000001"/>
    <n v="1"/>
  </r>
  <r>
    <x v="6243"/>
    <n v="6800165"/>
    <s v="Self-Regist: Restaurant"/>
    <s v="00680016580397"/>
    <s v="(66) 0923917283"/>
    <s v="152544"/>
    <x v="6"/>
    <m/>
    <m/>
    <n v="0"/>
    <n v="130.84110000000001"/>
    <n v="1"/>
    <n v="0.35846876712328768"/>
    <x v="44"/>
    <n v="130.84110000000001"/>
    <n v="1"/>
  </r>
  <r>
    <x v="6243"/>
    <n v="6800165"/>
    <s v="Self-Regist: Restaurant"/>
    <s v="00680016580397"/>
    <s v="(66) 0923917283"/>
    <s v="164079"/>
    <x v="9"/>
    <m/>
    <m/>
    <n v="0"/>
    <n v="130.84110000000001"/>
    <n v="1"/>
    <n v="0.35846876712328768"/>
    <x v="44"/>
    <n v="130.84110000000001"/>
    <n v="1"/>
  </r>
  <r>
    <x v="6530"/>
    <n v="6788513"/>
    <s v="OTHER COMMERCIAL SERVICE"/>
    <s v="00678851311430"/>
    <s v="(66) 0815942120"/>
    <s v="201928"/>
    <x v="12"/>
    <m/>
    <m/>
    <n v="0"/>
    <n v="130.84110000000001"/>
    <n v="1"/>
    <n v="0.35846876712328768"/>
    <x v="44"/>
    <n v="130.84110000000001"/>
    <n v="1"/>
  </r>
  <r>
    <x v="6216"/>
    <n v="6798804"/>
    <s v="THAI FOOD"/>
    <s v="00679880490306"/>
    <s v="(66) 0811696564"/>
    <s v="152544"/>
    <x v="6"/>
    <m/>
    <m/>
    <n v="0"/>
    <n v="130.84110000000001"/>
    <n v="1"/>
    <n v="0.35846876712328768"/>
    <x v="44"/>
    <n v="130.84110000000001"/>
    <n v="1"/>
  </r>
  <r>
    <x v="6216"/>
    <n v="6798804"/>
    <s v="THAI FOOD"/>
    <s v="00679880490306"/>
    <s v="(66) 0811696564"/>
    <s v="164079"/>
    <x v="9"/>
    <m/>
    <m/>
    <n v="0"/>
    <n v="130.84110000000001"/>
    <n v="1"/>
    <n v="0.35846876712328768"/>
    <x v="44"/>
    <n v="130.84110000000001"/>
    <n v="1"/>
  </r>
  <r>
    <x v="6531"/>
    <n v="68077460"/>
    <s v="INTERNET-CHANNEL END-USER"/>
    <s v="06807746050710"/>
    <s v="(66) 0949454222"/>
    <s v="201928"/>
    <x v="12"/>
    <m/>
    <m/>
    <n v="0"/>
    <n v="130.84110000000001"/>
    <n v="1"/>
    <n v="0.35846876712328768"/>
    <x v="44"/>
    <n v="130.84110000000001"/>
    <n v="1"/>
  </r>
  <r>
    <x v="1507"/>
    <n v="6763418"/>
    <s v="THAI FOOD"/>
    <s v="00676341890306"/>
    <s v="(66) 0837667967"/>
    <s v="201928"/>
    <x v="12"/>
    <n v="130.84110000000001"/>
    <n v="1"/>
    <n v="0.35846876712328768"/>
    <n v="261.68220000000002"/>
    <n v="2"/>
    <n v="0.71693753424657536"/>
    <x v="43"/>
    <n v="130.84110000000001"/>
    <n v="1"/>
  </r>
  <r>
    <x v="6532"/>
    <n v="6738987"/>
    <s v="OTHER COMMERCIAL SERVICE"/>
    <s v="00673898720430"/>
    <s v="(66) 0888822424"/>
    <s v="201928"/>
    <x v="12"/>
    <m/>
    <m/>
    <n v="0"/>
    <n v="130.84110000000001"/>
    <n v="1"/>
    <n v="0.35846876712328768"/>
    <x v="44"/>
    <n v="130.84110000000001"/>
    <n v="1"/>
  </r>
  <r>
    <x v="6533"/>
    <n v="41623383"/>
    <s v="THAI FOOD"/>
    <s v="04162338390306"/>
    <s v="(66) 0954487045"/>
    <s v="164079"/>
    <x v="9"/>
    <m/>
    <m/>
    <n v="0"/>
    <n v="130.84110000000001"/>
    <n v="1"/>
    <n v="0.35846876712328768"/>
    <x v="44"/>
    <n v="130.84110000000001"/>
    <n v="1"/>
  </r>
  <r>
    <x v="6534"/>
    <n v="6800013"/>
    <s v="Self-Regist: Hotel/Resort/Guest House"/>
    <s v="00680001311396"/>
    <s v="(66) 0801281286"/>
    <s v="152544"/>
    <x v="6"/>
    <m/>
    <m/>
    <n v="0"/>
    <n v="130.84110000000001"/>
    <n v="1"/>
    <n v="0.35846876712328768"/>
    <x v="44"/>
    <n v="130.84110000000001"/>
    <n v="1"/>
  </r>
  <r>
    <x v="6534"/>
    <n v="6800013"/>
    <s v="Self-Regist: Hotel/Resort/Guest House"/>
    <s v="00680001311396"/>
    <s v="(66) 0801281286"/>
    <s v="201928"/>
    <x v="12"/>
    <m/>
    <m/>
    <n v="0"/>
    <n v="130.84110000000001"/>
    <n v="1"/>
    <n v="0.35846876712328768"/>
    <x v="44"/>
    <n v="130.84110000000001"/>
    <n v="1"/>
  </r>
  <r>
    <x v="6535"/>
    <n v="6767627"/>
    <s v="Self-Regist: End-User"/>
    <s v="00676762700797"/>
    <s v="(66) 0925622647"/>
    <s v="152544"/>
    <x v="6"/>
    <m/>
    <m/>
    <n v="0"/>
    <n v="130.84110000000001"/>
    <n v="1"/>
    <n v="0.35846876712328768"/>
    <x v="44"/>
    <n v="130.84110000000001"/>
    <n v="1"/>
  </r>
  <r>
    <x v="6536"/>
    <n v="129028484"/>
    <s v="Self-Regist: End-User"/>
    <s v="12902848420797"/>
    <s v="(66) 0899757655"/>
    <s v="201928"/>
    <x v="12"/>
    <m/>
    <m/>
    <n v="0"/>
    <n v="130.84110000000001"/>
    <n v="1"/>
    <n v="0.35846876712328768"/>
    <x v="44"/>
    <n v="130.84110000000001"/>
    <n v="1"/>
  </r>
  <r>
    <x v="6537"/>
    <n v="23799000"/>
    <s v="INTERNET-CHANNEL END-USER"/>
    <s v="02379900000710"/>
    <s v="(66) 0801247123"/>
    <s v="201928"/>
    <x v="12"/>
    <m/>
    <m/>
    <n v="0"/>
    <n v="130.84110000000001"/>
    <n v="1"/>
    <n v="0.35846876712328768"/>
    <x v="44"/>
    <n v="130.84110000000001"/>
    <n v="1"/>
  </r>
  <r>
    <x v="6538"/>
    <n v="6795605"/>
    <s v="Self-Regist: End-User"/>
    <s v="00679560560797"/>
    <s v="(66) 0945568540"/>
    <s v="835081"/>
    <x v="8"/>
    <m/>
    <m/>
    <n v="0"/>
    <n v="130.84110000000001"/>
    <n v="3"/>
    <n v="0.35846876712328768"/>
    <x v="40"/>
    <n v="130.84110000000001"/>
    <n v="3"/>
  </r>
  <r>
    <x v="6539"/>
    <n v="6726666"/>
    <s v="NON-PROFESSIONAL USER"/>
    <s v="00672666610706"/>
    <s v="(66) 0951451583"/>
    <s v="201928"/>
    <x v="12"/>
    <m/>
    <m/>
    <n v="0"/>
    <n v="130.84110000000001"/>
    <n v="1"/>
    <n v="0.35846876712328768"/>
    <x v="44"/>
    <n v="130.84110000000001"/>
    <n v="1"/>
  </r>
  <r>
    <x v="6540"/>
    <n v="6807872"/>
    <s v="Self-Regist: End-User"/>
    <s v="00680787230797"/>
    <s v="(66) 0952436426"/>
    <s v="152544"/>
    <x v="6"/>
    <m/>
    <m/>
    <n v="0"/>
    <n v="130.84110000000001"/>
    <n v="1"/>
    <n v="0.35846876712328768"/>
    <x v="44"/>
    <n v="130.84110000000001"/>
    <n v="1"/>
  </r>
  <r>
    <x v="6220"/>
    <n v="6805662"/>
    <s v="Self-Regist: End-User"/>
    <s v="00680566211797"/>
    <s v="(66) 0623091093"/>
    <s v="201928"/>
    <x v="12"/>
    <m/>
    <m/>
    <n v="0"/>
    <n v="130.84110000000001"/>
    <n v="1"/>
    <n v="0.35846876712328768"/>
    <x v="44"/>
    <n v="130.84110000000001"/>
    <n v="1"/>
  </r>
  <r>
    <x v="6541"/>
    <n v="6798020"/>
    <s v="Self-Regist: End-User"/>
    <s v="00679802090797"/>
    <s v="(66) 0945626922"/>
    <s v="152544"/>
    <x v="6"/>
    <m/>
    <m/>
    <n v="0"/>
    <n v="130.84110000000001"/>
    <n v="1"/>
    <n v="0.35846876712328768"/>
    <x v="44"/>
    <n v="130.84110000000001"/>
    <n v="1"/>
  </r>
  <r>
    <x v="6541"/>
    <n v="6798020"/>
    <s v="Self-Regist: End-User"/>
    <s v="00679802090797"/>
    <s v="(66) 0945626922"/>
    <s v="201928"/>
    <x v="12"/>
    <m/>
    <m/>
    <n v="0"/>
    <n v="130.84110000000001"/>
    <n v="1"/>
    <n v="0.35846876712328768"/>
    <x v="44"/>
    <n v="130.84110000000001"/>
    <n v="1"/>
  </r>
  <r>
    <x v="6542"/>
    <n v="41024064"/>
    <s v="NON-PROFESSIONAL USER"/>
    <s v="4102406470706"/>
    <s v="(66) 0964965594"/>
    <s v="201928"/>
    <x v="12"/>
    <m/>
    <m/>
    <n v="0"/>
    <n v="130.84110000000001"/>
    <n v="1"/>
    <n v="0.35846876712328768"/>
    <x v="44"/>
    <n v="130.84110000000001"/>
    <n v="1"/>
  </r>
  <r>
    <x v="4844"/>
    <n v="34003651"/>
    <s v="PHOTO &amp; COPY SHOP"/>
    <s v="3400365111406"/>
    <s v="(66) 0858632838"/>
    <s v="152544"/>
    <x v="6"/>
    <m/>
    <m/>
    <n v="0"/>
    <n v="130.84110000000001"/>
    <n v="1"/>
    <n v="0.35846876712328768"/>
    <x v="44"/>
    <n v="130.84110000000001"/>
    <n v="1"/>
  </r>
  <r>
    <x v="197"/>
    <n v="6640223"/>
    <s v="NON-PROFESSIONAL USER"/>
    <s v="0664022330706"/>
    <s v="(66) 0818828564"/>
    <s v="152544"/>
    <x v="6"/>
    <m/>
    <m/>
    <n v="0"/>
    <n v="130.84110000000001"/>
    <n v="1"/>
    <n v="0.35846876712328768"/>
    <x v="44"/>
    <n v="130.84110000000001"/>
    <n v="1"/>
  </r>
  <r>
    <x v="6543"/>
    <n v="6141668"/>
    <s v="NON-PROFESSIONAL USER"/>
    <s v="0614166890706"/>
    <m/>
    <s v="201928"/>
    <x v="12"/>
    <m/>
    <m/>
    <n v="0"/>
    <n v="130.84110000000001"/>
    <n v="1"/>
    <n v="0.35846876712328768"/>
    <x v="44"/>
    <n v="130.84110000000001"/>
    <n v="1"/>
  </r>
  <r>
    <x v="6544"/>
    <n v="41597506"/>
    <s v="OTHER COMMERCIAL SERVICE"/>
    <s v="4159750660430"/>
    <s v="(66) 0831522422"/>
    <s v="201928"/>
    <x v="12"/>
    <m/>
    <m/>
    <n v="0"/>
    <n v="130.84110000000001"/>
    <n v="1"/>
    <n v="0.35846876712328768"/>
    <x v="44"/>
    <n v="130.84110000000001"/>
    <n v="1"/>
  </r>
  <r>
    <x v="6545"/>
    <n v="6082517"/>
    <s v="SMALL RETAIL SHOP/STALL"/>
    <s v="0608251780101"/>
    <s v="(66) 0852412258"/>
    <s v="201928"/>
    <x v="12"/>
    <m/>
    <m/>
    <n v="0"/>
    <n v="130.84110000000001"/>
    <n v="1"/>
    <n v="0.35846876712328768"/>
    <x v="44"/>
    <n v="130.84110000000001"/>
    <n v="1"/>
  </r>
  <r>
    <x v="6546"/>
    <n v="6799851"/>
    <s v="Self-Regist: End-User"/>
    <s v="00679985140797"/>
    <s v="(66) 0866241901"/>
    <s v="201928"/>
    <x v="12"/>
    <m/>
    <m/>
    <n v="0"/>
    <n v="130.84110000000001"/>
    <n v="1"/>
    <n v="0.35846876712328768"/>
    <x v="44"/>
    <n v="130.84110000000001"/>
    <n v="1"/>
  </r>
  <r>
    <x v="6547"/>
    <n v="41651370"/>
    <s v="Self-Regist: End-User"/>
    <s v="04165137050797"/>
    <s v="(66) 0894995997"/>
    <s v="164079"/>
    <x v="9"/>
    <m/>
    <m/>
    <n v="0"/>
    <n v="130.84110000000001"/>
    <n v="1"/>
    <n v="0.35846876712328768"/>
    <x v="44"/>
    <n v="130.84110000000001"/>
    <n v="1"/>
  </r>
  <r>
    <x v="6548"/>
    <n v="81020570"/>
    <s v="SMALL RETAIL SHOP/STALL"/>
    <s v="08102057050101"/>
    <s v="(66) 0895474232"/>
    <s v="152544"/>
    <x v="6"/>
    <m/>
    <m/>
    <n v="0"/>
    <n v="130.84110000000001"/>
    <n v="1"/>
    <n v="0.35846876712328768"/>
    <x v="44"/>
    <n v="130.84110000000001"/>
    <n v="1"/>
  </r>
  <r>
    <x v="6223"/>
    <n v="6007217"/>
    <s v="SCHOOL/COLLEGE"/>
    <s v="0600721702509"/>
    <s v="(66) 0899986842"/>
    <s v="164079"/>
    <x v="9"/>
    <m/>
    <m/>
    <n v="0"/>
    <n v="130.84110000000001"/>
    <n v="1"/>
    <n v="0.35846876712328768"/>
    <x v="44"/>
    <n v="130.84110000000001"/>
    <n v="1"/>
  </r>
  <r>
    <x v="3571"/>
    <n v="6779679"/>
    <s v="JAPANESE FOOD"/>
    <s v="00677967910310"/>
    <s v="(66) 0850367959"/>
    <s v="201928"/>
    <x v="12"/>
    <m/>
    <m/>
    <n v="0"/>
    <n v="130.84110000000001"/>
    <n v="1"/>
    <n v="0.35846876712328768"/>
    <x v="44"/>
    <n v="130.84110000000001"/>
    <n v="1"/>
  </r>
  <r>
    <x v="315"/>
    <n v="6784111"/>
    <s v="NON-PROFESSIONAL USER"/>
    <s v="00678411140706"/>
    <s v="(66) 0937595173"/>
    <s v="152544"/>
    <x v="6"/>
    <m/>
    <m/>
    <n v="0"/>
    <n v="130.84110000000001"/>
    <n v="1"/>
    <n v="0.35846876712328768"/>
    <x v="44"/>
    <n v="130.84110000000001"/>
    <n v="1"/>
  </r>
  <r>
    <x v="6549"/>
    <n v="6747454"/>
    <s v="NON-PROFESSIONAL USER"/>
    <s v="00674745410706"/>
    <s v="(66) 0972329664"/>
    <s v="201928"/>
    <x v="12"/>
    <m/>
    <m/>
    <n v="0"/>
    <n v="130.84110000000001"/>
    <n v="1"/>
    <n v="0.35846876712328768"/>
    <x v="44"/>
    <n v="130.84110000000001"/>
    <n v="1"/>
  </r>
  <r>
    <x v="6550"/>
    <n v="87037153"/>
    <s v="NON-PROFESSIONAL USER"/>
    <s v="08703715360706"/>
    <s v="(66) 0946427802"/>
    <s v="152544"/>
    <x v="6"/>
    <m/>
    <m/>
    <n v="0"/>
    <n v="130.84110000000001"/>
    <n v="1"/>
    <n v="0.35846876712328768"/>
    <x v="44"/>
    <n v="130.84110000000001"/>
    <n v="1"/>
  </r>
  <r>
    <x v="6286"/>
    <n v="6768507"/>
    <s v="CHINESE FOOD"/>
    <s v="00676850740308"/>
    <s v="(66) 0802515554"/>
    <s v="152544"/>
    <x v="6"/>
    <m/>
    <m/>
    <n v="0"/>
    <n v="130.84110000000001"/>
    <n v="1"/>
    <n v="0.35846876712328768"/>
    <x v="44"/>
    <n v="130.84110000000001"/>
    <n v="1"/>
  </r>
  <r>
    <x v="6286"/>
    <n v="6768507"/>
    <s v="CHINESE FOOD"/>
    <s v="00676850740308"/>
    <s v="(66) 0802515554"/>
    <s v="164079"/>
    <x v="9"/>
    <m/>
    <m/>
    <n v="0"/>
    <n v="130.84110000000001"/>
    <n v="1"/>
    <n v="0.35846876712328768"/>
    <x v="44"/>
    <n v="130.84110000000001"/>
    <n v="1"/>
  </r>
  <r>
    <x v="6286"/>
    <n v="6768507"/>
    <s v="CHINESE FOOD"/>
    <s v="00676850740308"/>
    <s v="(66) 0802515554"/>
    <s v="201928"/>
    <x v="12"/>
    <m/>
    <m/>
    <n v="0"/>
    <n v="130.84110000000001"/>
    <n v="1"/>
    <n v="0.35846876712328768"/>
    <x v="44"/>
    <n v="130.84110000000001"/>
    <n v="1"/>
  </r>
  <r>
    <x v="6551"/>
    <n v="50502264"/>
    <s v="THAI FOOD"/>
    <s v="5050226450306"/>
    <s v="(66) 0613069022"/>
    <s v="164079"/>
    <x v="9"/>
    <m/>
    <m/>
    <n v="0"/>
    <n v="130.84110000000001"/>
    <n v="1"/>
    <n v="0.35846876712328768"/>
    <x v="44"/>
    <n v="130.84110000000001"/>
    <n v="1"/>
  </r>
  <r>
    <x v="6552"/>
    <n v="50534907"/>
    <s v="VARIETY FOOD SHOP"/>
    <s v="05053490730318"/>
    <s v="(66) 0613699044"/>
    <s v="201928"/>
    <x v="12"/>
    <m/>
    <m/>
    <n v="0"/>
    <n v="130.84110000000001"/>
    <n v="1"/>
    <n v="0.35846876712328768"/>
    <x v="44"/>
    <n v="130.84110000000001"/>
    <n v="1"/>
  </r>
  <r>
    <x v="6553"/>
    <n v="81021794"/>
    <s v="SMALL RETAIL SHOP/STALL"/>
    <s v="08102179460101"/>
    <s v="(66) 0980041344"/>
    <s v="152544"/>
    <x v="6"/>
    <m/>
    <m/>
    <n v="0"/>
    <n v="130.84110000000001"/>
    <n v="1"/>
    <n v="0.35846876712328768"/>
    <x v="44"/>
    <n v="130.84110000000001"/>
    <n v="1"/>
  </r>
  <r>
    <x v="6553"/>
    <n v="81021794"/>
    <s v="SMALL RETAIL SHOP/STALL"/>
    <s v="08102179460101"/>
    <s v="(66) 0980041344"/>
    <s v="201928"/>
    <x v="12"/>
    <m/>
    <m/>
    <n v="0"/>
    <n v="130.84110000000001"/>
    <n v="1"/>
    <n v="0.35846876712328768"/>
    <x v="44"/>
    <n v="130.84110000000001"/>
    <n v="1"/>
  </r>
  <r>
    <x v="6554"/>
    <n v="81026938"/>
    <s v="Self-Regist: End-User"/>
    <s v="08102693860797"/>
    <s v="(66) 0811673824"/>
    <s v="835081"/>
    <x v="8"/>
    <m/>
    <m/>
    <n v="0"/>
    <n v="130.84110000000001"/>
    <n v="3"/>
    <n v="0.35846876712328768"/>
    <x v="40"/>
    <n v="130.84110000000001"/>
    <n v="3"/>
  </r>
  <r>
    <x v="6555"/>
    <n v="1121174"/>
    <s v="Self-Regist: End-User"/>
    <s v="00112117450797"/>
    <s v="(66) 0625606004"/>
    <s v="201928"/>
    <x v="12"/>
    <m/>
    <m/>
    <n v="0"/>
    <n v="130.84110000000001"/>
    <n v="1"/>
    <n v="0.35846876712328768"/>
    <x v="44"/>
    <n v="130.84110000000001"/>
    <n v="1"/>
  </r>
  <r>
    <x v="6288"/>
    <n v="6771191"/>
    <s v="Self-Regist: End-User"/>
    <s v="00677119100797"/>
    <s v="(66) 0824516624"/>
    <s v="201928"/>
    <x v="12"/>
    <m/>
    <m/>
    <n v="0"/>
    <n v="130.84110000000001"/>
    <n v="1"/>
    <n v="0.35846876712328768"/>
    <x v="44"/>
    <n v="130.84110000000001"/>
    <n v="1"/>
  </r>
  <r>
    <x v="4131"/>
    <n v="41646773"/>
    <s v="NON-PROFESSIONAL USER"/>
    <s v="04164677320706"/>
    <s v="(66) 0896533363"/>
    <s v="152544"/>
    <x v="6"/>
    <m/>
    <m/>
    <n v="0"/>
    <n v="130.84110000000001"/>
    <n v="1"/>
    <n v="0.35846876712328768"/>
    <x v="44"/>
    <n v="130.84110000000001"/>
    <n v="1"/>
  </r>
  <r>
    <x v="6227"/>
    <n v="6749981"/>
    <s v="Self-Regist: End-User"/>
    <s v="00674998180797"/>
    <s v="(66) 0910754242"/>
    <s v="201928"/>
    <x v="12"/>
    <m/>
    <m/>
    <n v="0"/>
    <n v="130.84110000000001"/>
    <n v="1"/>
    <n v="0.35846876712328768"/>
    <x v="44"/>
    <n v="130.84110000000001"/>
    <n v="1"/>
  </r>
  <r>
    <x v="6116"/>
    <n v="6105420"/>
    <s v="TRAVEL AGENT"/>
    <s v="0610542011408"/>
    <s v="(66) 0865501277"/>
    <s v="201928"/>
    <x v="12"/>
    <m/>
    <m/>
    <n v="0"/>
    <n v="130.84110000000001"/>
    <n v="1"/>
    <n v="0.35846876712328768"/>
    <x v="44"/>
    <n v="130.84110000000001"/>
    <n v="1"/>
  </r>
  <r>
    <x v="6228"/>
    <n v="6140408"/>
    <s v="SMALL RETAIL SHOP/STALL"/>
    <s v="0614040841101"/>
    <s v="(66) 0613035933"/>
    <s v="164079"/>
    <x v="9"/>
    <m/>
    <m/>
    <n v="0"/>
    <n v="130.84110000000001"/>
    <n v="1"/>
    <n v="0.35846876712328768"/>
    <x v="44"/>
    <n v="130.84110000000001"/>
    <n v="1"/>
  </r>
  <r>
    <x v="6556"/>
    <n v="6727625"/>
    <s v="THAI SPECIAL FOOD SHOP"/>
    <s v="00672762532327"/>
    <s v="(66) 0882608788"/>
    <s v="201928"/>
    <x v="12"/>
    <m/>
    <m/>
    <n v="0"/>
    <n v="130.84110000000001"/>
    <n v="1"/>
    <n v="0.35846876712328768"/>
    <x v="44"/>
    <n v="130.84110000000001"/>
    <n v="1"/>
  </r>
  <r>
    <x v="6557"/>
    <n v="6143885"/>
    <s v="RICE FOOD KIOSK"/>
    <s v="0614388580329"/>
    <s v="(66) 0810312886"/>
    <s v="201928"/>
    <x v="12"/>
    <m/>
    <m/>
    <n v="0"/>
    <n v="130.84110000000001"/>
    <n v="1"/>
    <n v="0.35846876712328768"/>
    <x v="44"/>
    <n v="130.84110000000001"/>
    <n v="1"/>
  </r>
  <r>
    <x v="6558"/>
    <n v="6746644"/>
    <s v="Self-Regist: Restaurant"/>
    <s v="00674664410397"/>
    <s v="(66) 0909179331"/>
    <s v="201928"/>
    <x v="12"/>
    <m/>
    <m/>
    <n v="0"/>
    <n v="130.84110000000001"/>
    <n v="1"/>
    <n v="0.35846876712328768"/>
    <x v="44"/>
    <n v="130.84110000000001"/>
    <n v="1"/>
  </r>
  <r>
    <x v="6559"/>
    <n v="6757418"/>
    <s v="THAI NORTHEASTERN FOOD"/>
    <s v="00675741861307"/>
    <s v="(66) 0947243555"/>
    <s v="201928"/>
    <x v="12"/>
    <m/>
    <m/>
    <n v="0"/>
    <n v="130.84110000000001"/>
    <n v="1"/>
    <n v="0.35846876712328768"/>
    <x v="44"/>
    <n v="130.84110000000001"/>
    <n v="1"/>
  </r>
  <r>
    <x v="6560"/>
    <n v="6170532"/>
    <s v="PET SHOP (FOOD/DRUGS/ACCESSORY)"/>
    <s v="0617053200105"/>
    <s v="(66) 0616924289"/>
    <s v="164079"/>
    <x v="9"/>
    <m/>
    <m/>
    <n v="0"/>
    <n v="130.84110000000001"/>
    <n v="1"/>
    <n v="0.35846876712328768"/>
    <x v="44"/>
    <n v="130.84110000000001"/>
    <n v="1"/>
  </r>
  <r>
    <x v="6254"/>
    <n v="6073766"/>
    <s v="SUPERMARKET"/>
    <s v="0607376622107"/>
    <s v="(66) 0818854918"/>
    <s v="164079"/>
    <x v="9"/>
    <m/>
    <m/>
    <n v="0"/>
    <n v="130.84110000000001"/>
    <n v="1"/>
    <n v="0.35846876712328768"/>
    <x v="44"/>
    <n v="130.84110000000001"/>
    <n v="1"/>
  </r>
  <r>
    <x v="6561"/>
    <n v="6801274"/>
    <s v="Self-Regist: End-User"/>
    <s v="00680127490797"/>
    <s v="(66) 0983898555"/>
    <s v="201928"/>
    <x v="12"/>
    <m/>
    <m/>
    <n v="0"/>
    <n v="130.84110000000001"/>
    <n v="1"/>
    <n v="0.35846876712328768"/>
    <x v="44"/>
    <n v="130.84110000000001"/>
    <n v="1"/>
  </r>
  <r>
    <x v="6562"/>
    <n v="6067568"/>
    <s v="SMALL RETAIL SHOP/STALL"/>
    <s v="0606756810101"/>
    <s v="(66) 0818823189"/>
    <s v="201928"/>
    <x v="12"/>
    <m/>
    <m/>
    <n v="0"/>
    <n v="130.84110000000001"/>
    <n v="1"/>
    <n v="0.35846876712328768"/>
    <x v="44"/>
    <n v="130.84110000000001"/>
    <n v="1"/>
  </r>
  <r>
    <x v="1542"/>
    <n v="6780432"/>
    <s v="NON-PROFESSIONAL USER"/>
    <s v="00678043260706"/>
    <s v="(66) 0654479013"/>
    <s v="164079"/>
    <x v="9"/>
    <m/>
    <m/>
    <n v="0"/>
    <n v="130.84110000000001"/>
    <n v="1"/>
    <n v="0.35846876712328768"/>
    <x v="44"/>
    <n v="130.84110000000001"/>
    <n v="1"/>
  </r>
  <r>
    <x v="6563"/>
    <n v="50028043"/>
    <s v="TEMPLE/MOSQUE/CHURCH"/>
    <s v="5002804300504"/>
    <s v="(66) 0898557710"/>
    <s v="201928"/>
    <x v="12"/>
    <m/>
    <m/>
    <n v="0"/>
    <n v="130.84110000000001"/>
    <n v="1"/>
    <n v="0.35846876712328768"/>
    <x v="44"/>
    <n v="130.84110000000001"/>
    <n v="1"/>
  </r>
  <r>
    <x v="6564"/>
    <n v="6117517"/>
    <s v="SMALL RETAIL SHOP/STALL"/>
    <s v="0611751791101"/>
    <s v="(66) 0819930726"/>
    <s v="164079"/>
    <x v="9"/>
    <m/>
    <m/>
    <n v="0"/>
    <n v="130.84110000000001"/>
    <n v="1"/>
    <n v="0.35846876712328768"/>
    <x v="44"/>
    <n v="130.84110000000001"/>
    <n v="1"/>
  </r>
  <r>
    <x v="6565"/>
    <n v="34023391"/>
    <s v="NON-PROFESSIONAL USER"/>
    <s v="3402339150706"/>
    <s v="(66) 0871809931"/>
    <s v="152544"/>
    <x v="6"/>
    <m/>
    <m/>
    <n v="0"/>
    <n v="130.84110000000001"/>
    <n v="1"/>
    <n v="0.35846876712328768"/>
    <x v="44"/>
    <n v="130.84110000000001"/>
    <n v="1"/>
  </r>
  <r>
    <x v="6566"/>
    <n v="6811626"/>
    <s v="Self-Regist: End-User"/>
    <s v="00681162600797"/>
    <s v="(66) 0979745542"/>
    <s v="201928"/>
    <x v="12"/>
    <m/>
    <m/>
    <n v="0"/>
    <n v="130.84110000000001"/>
    <n v="1"/>
    <n v="0.35846876712328768"/>
    <x v="44"/>
    <n v="130.84110000000001"/>
    <n v="1"/>
  </r>
  <r>
    <x v="6567"/>
    <n v="41051518"/>
    <s v="PET SHOP (FOOD/DRUGS/ACCESSORY)"/>
    <s v="4105151890105"/>
    <s v="(66) 0819603348"/>
    <s v="201928"/>
    <x v="12"/>
    <m/>
    <m/>
    <n v="0"/>
    <n v="130.84110000000001"/>
    <n v="1"/>
    <n v="0.35846876712328768"/>
    <x v="44"/>
    <n v="130.84110000000001"/>
    <n v="1"/>
  </r>
  <r>
    <x v="6568"/>
    <n v="41602167"/>
    <s v="NON-PROFESSIONAL USER"/>
    <s v="04160216750706"/>
    <s v="(66) 0815945255"/>
    <s v="201928"/>
    <x v="12"/>
    <m/>
    <m/>
    <n v="0"/>
    <n v="130.84110000000001"/>
    <n v="1"/>
    <n v="0.35846876712328768"/>
    <x v="44"/>
    <n v="130.84110000000001"/>
    <n v="1"/>
  </r>
  <r>
    <x v="6569"/>
    <n v="56018257"/>
    <s v="HOTEL &amp; RESORT ( C )"/>
    <s v="5601825720302"/>
    <s v="(66) 0848121410"/>
    <s v="201928"/>
    <x v="12"/>
    <m/>
    <m/>
    <n v="0"/>
    <n v="130.84110000000001"/>
    <n v="1"/>
    <n v="0.35846876712328768"/>
    <x v="44"/>
    <n v="130.84110000000001"/>
    <n v="1"/>
  </r>
  <r>
    <x v="6303"/>
    <n v="6038740"/>
    <s v="FACTORY/FARM"/>
    <s v="0603874011508"/>
    <s v="(66) 0897769784"/>
    <s v="201928"/>
    <x v="12"/>
    <m/>
    <m/>
    <n v="0"/>
    <n v="130.84110000000001"/>
    <n v="1"/>
    <n v="0.35846876712328768"/>
    <x v="44"/>
    <n v="130.84110000000001"/>
    <n v="1"/>
  </r>
  <r>
    <x v="6294"/>
    <n v="6048229"/>
    <s v="OTHER NON-FOOD SHOP"/>
    <s v="0604822920230"/>
    <s v="(66) 0818833580"/>
    <s v="201928"/>
    <x v="12"/>
    <m/>
    <m/>
    <n v="0"/>
    <n v="130.84110000000001"/>
    <n v="1"/>
    <n v="0.35846876712328768"/>
    <x v="44"/>
    <n v="130.84110000000001"/>
    <n v="1"/>
  </r>
  <r>
    <x v="1551"/>
    <n v="6167014"/>
    <s v="FOOD &amp; NON-FOOD WHOLESALER"/>
    <s v="0616701480604"/>
    <s v="(66) 0816811210"/>
    <s v="201928"/>
    <x v="12"/>
    <m/>
    <m/>
    <n v="0"/>
    <n v="130.84110000000001"/>
    <n v="1"/>
    <n v="0.35846876712328768"/>
    <x v="44"/>
    <n v="130.84110000000001"/>
    <n v="1"/>
  </r>
  <r>
    <x v="6570"/>
    <n v="6140901"/>
    <s v="OTHER NON-FOOD SHOP"/>
    <s v="0614090160230"/>
    <s v="(66) 0818846778"/>
    <s v="201928"/>
    <x v="12"/>
    <m/>
    <m/>
    <n v="0"/>
    <n v="130.84110000000001"/>
    <n v="1"/>
    <n v="0.35846876712328768"/>
    <x v="44"/>
    <n v="130.84110000000001"/>
    <n v="1"/>
  </r>
  <r>
    <x v="817"/>
    <n v="6740517"/>
    <s v="PORK PAN/BARBECUE/SUKI"/>
    <s v="00674051710317"/>
    <s v="(66) 0642824294"/>
    <s v="164079"/>
    <x v="9"/>
    <m/>
    <m/>
    <n v="0"/>
    <n v="130.84110000000001"/>
    <n v="1"/>
    <n v="0.35846876712328768"/>
    <x v="44"/>
    <n v="130.84110000000001"/>
    <n v="1"/>
  </r>
  <r>
    <x v="6571"/>
    <n v="87049803"/>
    <s v="OTHER FOOD KIOSK"/>
    <s v="08704980310331"/>
    <s v="(66) 0821887312"/>
    <s v="835081"/>
    <x v="8"/>
    <m/>
    <m/>
    <n v="0"/>
    <n v="130.84110000000001"/>
    <n v="3"/>
    <n v="0.35846876712328768"/>
    <x v="40"/>
    <n v="130.84110000000001"/>
    <n v="3"/>
  </r>
  <r>
    <x v="6572"/>
    <n v="6787087"/>
    <s v="EXPORTER"/>
    <s v="00678708780606"/>
    <s v="(66) 0658744782"/>
    <s v="201928"/>
    <x v="12"/>
    <m/>
    <m/>
    <n v="0"/>
    <n v="130.84110000000001"/>
    <n v="1"/>
    <n v="0.35846876712328768"/>
    <x v="44"/>
    <n v="130.84110000000001"/>
    <n v="1"/>
  </r>
  <r>
    <x v="6573"/>
    <n v="6738124"/>
    <s v="STEAK SHOP"/>
    <s v="00673812460316"/>
    <s v="(66) 0932108709"/>
    <s v="152544"/>
    <x v="6"/>
    <m/>
    <m/>
    <n v="0"/>
    <n v="130.84110000000001"/>
    <n v="1"/>
    <n v="0.35846876712328768"/>
    <x v="44"/>
    <n v="130.84110000000001"/>
    <n v="1"/>
  </r>
  <r>
    <x v="6574"/>
    <n v="34533750"/>
    <s v="SMALL RETAIL SHOP/STALL"/>
    <s v="03453375020101"/>
    <s v="(66) 0871725726"/>
    <s v="201928"/>
    <x v="12"/>
    <m/>
    <m/>
    <n v="0"/>
    <n v="130.84110000000001"/>
    <n v="1"/>
    <n v="0.35846876712328768"/>
    <x v="44"/>
    <n v="130.84110000000001"/>
    <n v="1"/>
  </r>
  <r>
    <x v="6575"/>
    <n v="6780449"/>
    <s v="NON-PROFESSIONAL USER"/>
    <s v="00678044990706"/>
    <s v="(66) 0616924688"/>
    <s v="164079"/>
    <x v="9"/>
    <m/>
    <m/>
    <n v="0"/>
    <n v="130.84110000000001"/>
    <n v="1"/>
    <n v="0.35846876712328768"/>
    <x v="44"/>
    <n v="130.84110000000001"/>
    <n v="1"/>
  </r>
  <r>
    <x v="6297"/>
    <n v="50518138"/>
    <s v="NON-PROFESSIONAL USER"/>
    <s v="05051813811706"/>
    <s v="(66) 0625562823"/>
    <s v="152544"/>
    <x v="6"/>
    <m/>
    <m/>
    <n v="0"/>
    <n v="130.84110000000001"/>
    <n v="1"/>
    <n v="0.35846876712328768"/>
    <x v="44"/>
    <n v="130.84110000000001"/>
    <n v="1"/>
  </r>
  <r>
    <x v="1993"/>
    <n v="3182661"/>
    <s v="SMALL RETAIL SHOP/STALL"/>
    <s v="0318266160101"/>
    <s v="(66) 0858883007"/>
    <s v="152544"/>
    <x v="6"/>
    <m/>
    <m/>
    <n v="0"/>
    <n v="130.84110000000001"/>
    <n v="1"/>
    <n v="0.35846876712328768"/>
    <x v="44"/>
    <n v="130.84110000000001"/>
    <n v="1"/>
  </r>
  <r>
    <x v="2884"/>
    <n v="6756905"/>
    <s v="Self-Regist: End-User"/>
    <s v="00675690511797"/>
    <s v="(66) 0963255365"/>
    <s v="164079"/>
    <x v="9"/>
    <m/>
    <m/>
    <n v="0"/>
    <n v="130.84110000000001"/>
    <n v="1"/>
    <n v="0.35846876712328768"/>
    <x v="44"/>
    <n v="130.84110000000001"/>
    <n v="1"/>
  </r>
  <r>
    <x v="6576"/>
    <n v="45046735"/>
    <s v="SMALL RETAIL SHOP/STALL"/>
    <s v="4504673550101"/>
    <s v="(66) 0819860501"/>
    <s v="201928"/>
    <x v="12"/>
    <m/>
    <m/>
    <n v="0"/>
    <n v="130.84110000000001"/>
    <n v="1"/>
    <n v="0.35846876712328768"/>
    <x v="44"/>
    <n v="130.84110000000001"/>
    <n v="1"/>
  </r>
  <r>
    <x v="6258"/>
    <n v="41007080"/>
    <s v="NOODLE FOOD SHOP"/>
    <s v="4100708060319"/>
    <s v="(66) 0813457948"/>
    <s v="164079"/>
    <x v="9"/>
    <m/>
    <m/>
    <n v="0"/>
    <n v="130.84110000000001"/>
    <n v="1"/>
    <n v="0.35846876712328768"/>
    <x v="44"/>
    <n v="130.84110000000001"/>
    <n v="1"/>
  </r>
  <r>
    <x v="1974"/>
    <n v="6768890"/>
    <s v="NON-PROFESSIONAL USER"/>
    <s v="00676889010706"/>
    <s v="(66) 0641193003"/>
    <s v="164079"/>
    <x v="9"/>
    <m/>
    <m/>
    <n v="0"/>
    <n v="130.84110000000001"/>
    <n v="1"/>
    <n v="0.35846876712328768"/>
    <x v="44"/>
    <n v="130.84110000000001"/>
    <n v="1"/>
  </r>
  <r>
    <x v="6577"/>
    <n v="6738557"/>
    <s v="FACTORY/FARM"/>
    <s v="00673855730508"/>
    <s v="(66) 0642955456"/>
    <s v="201928"/>
    <x v="12"/>
    <m/>
    <m/>
    <n v="0"/>
    <n v="130.84110000000001"/>
    <n v="1"/>
    <n v="0.35846876712328768"/>
    <x v="44"/>
    <n v="130.84110000000001"/>
    <n v="1"/>
  </r>
  <r>
    <x v="6578"/>
    <n v="41631658"/>
    <s v="NON-PROFESSIONAL USER"/>
    <s v="04163165800706"/>
    <s v="(66) 0623821419"/>
    <s v="201928"/>
    <x v="12"/>
    <m/>
    <m/>
    <n v="0"/>
    <n v="130.84110000000001"/>
    <n v="1"/>
    <n v="0.35846876712328768"/>
    <x v="44"/>
    <n v="130.84110000000001"/>
    <n v="1"/>
  </r>
  <r>
    <x v="6579"/>
    <n v="6791128"/>
    <s v="NON-PROFESSIONAL USER"/>
    <s v="00679112870706"/>
    <s v="(66) 0635262642"/>
    <s v="164079"/>
    <x v="9"/>
    <m/>
    <m/>
    <n v="0"/>
    <n v="130.84110000000001"/>
    <n v="1"/>
    <n v="0.35846876712328768"/>
    <x v="44"/>
    <n v="130.84110000000001"/>
    <n v="1"/>
  </r>
  <r>
    <x v="6580"/>
    <n v="6723468"/>
    <s v="NON-PROFESSIONAL USER"/>
    <s v="00672346810706"/>
    <s v="(66) 0892614275"/>
    <s v="201928"/>
    <x v="12"/>
    <m/>
    <m/>
    <n v="0"/>
    <n v="130.84110000000001"/>
    <n v="1"/>
    <n v="0.35846876712328768"/>
    <x v="44"/>
    <n v="130.84110000000001"/>
    <n v="1"/>
  </r>
  <r>
    <x v="6581"/>
    <n v="50543574"/>
    <s v="Self-Regist: End-User"/>
    <s v="05054357430797"/>
    <s v="(66) 0924585333"/>
    <s v="201928"/>
    <x v="12"/>
    <m/>
    <m/>
    <n v="0"/>
    <n v="130.84110000000001"/>
    <n v="1"/>
    <n v="0.35846876712328768"/>
    <x v="44"/>
    <n v="130.84110000000001"/>
    <n v="1"/>
  </r>
  <r>
    <x v="6582"/>
    <n v="41038619"/>
    <s v="JAPANESE FOOD"/>
    <s v="4103861980310"/>
    <s v="(66) 0873605409"/>
    <s v="201928"/>
    <x v="12"/>
    <m/>
    <m/>
    <n v="0"/>
    <n v="130.84110000000001"/>
    <n v="1"/>
    <n v="0.35846876712328768"/>
    <x v="44"/>
    <n v="130.84110000000001"/>
    <n v="1"/>
  </r>
  <r>
    <x v="6583"/>
    <n v="6733338"/>
    <s v="PORK PAN/BARBECUE/SUKI"/>
    <s v="00673333820317"/>
    <s v="(66) 0875450216"/>
    <s v="201928"/>
    <x v="12"/>
    <m/>
    <m/>
    <n v="0"/>
    <n v="130.84110000000001"/>
    <n v="1"/>
    <n v="0.35846876712328768"/>
    <x v="44"/>
    <n v="130.84110000000001"/>
    <n v="1"/>
  </r>
  <r>
    <x v="6584"/>
    <n v="6167451"/>
    <s v="COFFEE/DRINKS/SNACK/BAKERY SHOP"/>
    <s v="0616745120322"/>
    <s v="(66) 0903193113"/>
    <s v="201928"/>
    <x v="12"/>
    <m/>
    <m/>
    <n v="0"/>
    <n v="130.84110000000001"/>
    <n v="1"/>
    <n v="0.35846876712328768"/>
    <x v="44"/>
    <n v="130.84110000000001"/>
    <n v="1"/>
  </r>
  <r>
    <x v="4240"/>
    <n v="6075351"/>
    <s v="OTHER COMMERCIAL SERVICE"/>
    <s v="0607535150430"/>
    <s v="(66) 0943963289"/>
    <s v="201928"/>
    <x v="12"/>
    <m/>
    <m/>
    <n v="0"/>
    <n v="130.84110000000001"/>
    <n v="1"/>
    <n v="0.35846876712328768"/>
    <x v="44"/>
    <n v="130.84110000000001"/>
    <n v="1"/>
  </r>
  <r>
    <x v="6585"/>
    <n v="6021837"/>
    <s v="SCHOOL/COLLEGE"/>
    <s v="0602183761509"/>
    <s v="(66) 0992626292"/>
    <s v="164079"/>
    <x v="9"/>
    <m/>
    <m/>
    <n v="0"/>
    <n v="130.84110000000001"/>
    <n v="1"/>
    <n v="0.35846876712328768"/>
    <x v="44"/>
    <n v="130.84110000000001"/>
    <n v="1"/>
  </r>
  <r>
    <x v="6586"/>
    <n v="6734524"/>
    <s v="THAI FOOD"/>
    <s v="00673452420306"/>
    <s v="(66) 0932329378"/>
    <s v="164079"/>
    <x v="9"/>
    <m/>
    <m/>
    <n v="0"/>
    <n v="130.84110000000001"/>
    <n v="1"/>
    <n v="0.35846876712328768"/>
    <x v="44"/>
    <n v="130.84110000000001"/>
    <n v="1"/>
  </r>
  <r>
    <x v="6587"/>
    <n v="6751981"/>
    <s v="Self-Regist: End-User"/>
    <s v="00675198100797"/>
    <s v="(66) 0924842110"/>
    <s v="201928"/>
    <x v="12"/>
    <m/>
    <m/>
    <n v="0"/>
    <n v="130.84110000000001"/>
    <n v="1"/>
    <n v="0.35846876712328768"/>
    <x v="44"/>
    <n v="130.84110000000001"/>
    <n v="1"/>
  </r>
  <r>
    <x v="6588"/>
    <n v="41611095"/>
    <s v="FACTORY/FARM"/>
    <s v="04161109570508"/>
    <s v="(66) 0850073734"/>
    <s v="152544"/>
    <x v="6"/>
    <n v="261.68220000000002"/>
    <n v="2"/>
    <n v="0.71693753424657536"/>
    <n v="392.52339999999998"/>
    <n v="3"/>
    <n v="1.0754065753424658"/>
    <x v="40"/>
    <n v="130.84119999999996"/>
    <n v="1"/>
  </r>
  <r>
    <x v="3617"/>
    <n v="41605982"/>
    <s v="SMALL RETAIL SHOP/STALL"/>
    <s v="04160598231101"/>
    <s v="(66) 0619202511"/>
    <s v="821820"/>
    <x v="1"/>
    <n v="64.486000000000004"/>
    <n v="1"/>
    <n v="0.17667397260273973"/>
    <n v="195.3272"/>
    <n v="3"/>
    <n v="0.53514301369863015"/>
    <x v="40"/>
    <n v="130.84120000000001"/>
    <n v="2"/>
  </r>
  <r>
    <x v="6589"/>
    <n v="6802302"/>
    <s v="Self-Regist: End-User"/>
    <s v="00680230280797"/>
    <s v="(66) 0959640545"/>
    <s v="831193"/>
    <x v="2"/>
    <n v="60.747700000000002"/>
    <n v="1"/>
    <n v="0.16643205479452056"/>
    <n v="193.458"/>
    <n v="3"/>
    <n v="0.53002191780821917"/>
    <x v="40"/>
    <n v="132.71029999999999"/>
    <n v="2"/>
  </r>
  <r>
    <x v="6590"/>
    <n v="303003619"/>
    <s v="OTHER FOOD KIOSK"/>
    <s v="30300361921331"/>
    <s v="(66) 0979291425"/>
    <s v="831193"/>
    <x v="2"/>
    <n v="60.747700000000002"/>
    <n v="1"/>
    <n v="0.16643205479452056"/>
    <n v="193.458"/>
    <n v="3"/>
    <n v="0.53002191780821917"/>
    <x v="40"/>
    <n v="132.71029999999999"/>
    <n v="2"/>
  </r>
  <r>
    <x v="6591"/>
    <n v="6736286"/>
    <s v="OTHER COMMERCIAL SERVICE"/>
    <s v="00673628670430"/>
    <s v="(66) 0816819585"/>
    <s v="821820"/>
    <x v="1"/>
    <n v="60.747700000000002"/>
    <n v="1"/>
    <n v="0.16643205479452056"/>
    <n v="193.458"/>
    <n v="3"/>
    <n v="0.53002191780821917"/>
    <x v="40"/>
    <n v="132.71029999999999"/>
    <n v="2"/>
  </r>
  <r>
    <x v="783"/>
    <n v="50524226"/>
    <s v="NON-PROFESSIONAL USER"/>
    <s v="05052422611706"/>
    <s v="(66) 0933283581"/>
    <s v="831193"/>
    <x v="2"/>
    <n v="244.85059999999999"/>
    <n v="4"/>
    <n v="0.67082356164383561"/>
    <n v="377.5702"/>
    <n v="6"/>
    <n v="1.0344389041095889"/>
    <x v="21"/>
    <n v="132.71960000000001"/>
    <n v="2"/>
  </r>
  <r>
    <x v="4467"/>
    <n v="6802235"/>
    <s v="PORK PAN/BARBECUE/SUKI"/>
    <s v="00680223520317"/>
    <s v="(66) 0993704370"/>
    <s v="821820"/>
    <x v="1"/>
    <m/>
    <m/>
    <n v="0"/>
    <n v="133.64490000000001"/>
    <n v="2"/>
    <n v="0.3661504109589041"/>
    <x v="43"/>
    <n v="133.64490000000001"/>
    <n v="2"/>
  </r>
  <r>
    <x v="6592"/>
    <n v="6777833"/>
    <s v="THAI FOOD"/>
    <s v="00677783390306"/>
    <s v="(66) 0850747303"/>
    <s v="835081"/>
    <x v="8"/>
    <m/>
    <m/>
    <n v="0"/>
    <n v="134.57939999999999"/>
    <n v="3"/>
    <n v="0.36871068493150683"/>
    <x v="40"/>
    <n v="134.57939999999999"/>
    <n v="3"/>
  </r>
  <r>
    <x v="6593"/>
    <n v="6770309"/>
    <s v="NON-PROFESSIONAL USER"/>
    <s v="00677030930706"/>
    <s v="(66) 0937102212"/>
    <s v="835081"/>
    <x v="8"/>
    <m/>
    <m/>
    <n v="0"/>
    <n v="134.57939999999999"/>
    <n v="3"/>
    <n v="0.36871068493150683"/>
    <x v="40"/>
    <n v="134.57939999999999"/>
    <n v="3"/>
  </r>
  <r>
    <x v="6594"/>
    <n v="6773493"/>
    <s v="NON-PROFESSIONAL USER"/>
    <s v="00677349300706"/>
    <s v="(66) 0910055363"/>
    <s v="835081"/>
    <x v="8"/>
    <n v="44.8598"/>
    <n v="1"/>
    <n v="0.12290356164383562"/>
    <n v="179.4392"/>
    <n v="4"/>
    <n v="0.49161424657534247"/>
    <x v="39"/>
    <n v="134.57939999999999"/>
    <n v="3"/>
  </r>
  <r>
    <x v="1717"/>
    <n v="6729705"/>
    <s v="NON-PROFESSIONAL USER"/>
    <s v="00672970580706"/>
    <s v="(66) 0622028323"/>
    <s v="835081"/>
    <x v="8"/>
    <m/>
    <m/>
    <n v="0"/>
    <n v="134.57939999999999"/>
    <n v="3"/>
    <n v="0.36871068493150683"/>
    <x v="40"/>
    <n v="134.57939999999999"/>
    <n v="3"/>
  </r>
  <r>
    <x v="6595"/>
    <n v="6803871"/>
    <s v="Self-Regist: End-User"/>
    <s v="00680387190797"/>
    <s v="(66) 0986328308"/>
    <s v="835081"/>
    <x v="8"/>
    <m/>
    <m/>
    <n v="0"/>
    <n v="134.57939999999999"/>
    <n v="3"/>
    <n v="0.36871068493150683"/>
    <x v="40"/>
    <n v="134.57939999999999"/>
    <n v="3"/>
  </r>
  <r>
    <x v="6596"/>
    <n v="34557777"/>
    <s v="THAI NORTHEASTERN FOOD"/>
    <s v="03455777730307"/>
    <s v="(66) 0918588042"/>
    <s v="835081"/>
    <x v="8"/>
    <m/>
    <m/>
    <n v="0"/>
    <n v="134.57939999999999"/>
    <n v="3"/>
    <n v="0.36871068493150683"/>
    <x v="40"/>
    <n v="134.57939999999999"/>
    <n v="3"/>
  </r>
  <r>
    <x v="633"/>
    <n v="34535380"/>
    <s v="SMALL RETAIL SHOP/STALL"/>
    <s v="03453538060101"/>
    <s v="(66) 0869124387"/>
    <s v="835081"/>
    <x v="8"/>
    <m/>
    <m/>
    <n v="0"/>
    <n v="134.57939999999999"/>
    <n v="3"/>
    <n v="0.36871068493150683"/>
    <x v="40"/>
    <n v="134.57939999999999"/>
    <n v="3"/>
  </r>
  <r>
    <x v="6597"/>
    <n v="6737380"/>
    <s v="HOTEL &amp; RESORT ( C )"/>
    <s v="00673738042302"/>
    <s v="(66) 0616232208"/>
    <s v="835081"/>
    <x v="8"/>
    <m/>
    <m/>
    <n v="0"/>
    <n v="134.57939999999999"/>
    <n v="3"/>
    <n v="0.36871068493150683"/>
    <x v="40"/>
    <n v="134.57939999999999"/>
    <n v="3"/>
  </r>
  <r>
    <x v="6598"/>
    <n v="6802972"/>
    <s v="Self-Regist: Hotel/Resort/Guest House"/>
    <s v="00680297200396"/>
    <s v="(66) 0855248222"/>
    <s v="835081"/>
    <x v="8"/>
    <m/>
    <m/>
    <n v="0"/>
    <n v="134.57939999999999"/>
    <n v="3"/>
    <n v="0.36871068493150683"/>
    <x v="40"/>
    <n v="134.57939999999999"/>
    <n v="3"/>
  </r>
  <r>
    <x v="6599"/>
    <n v="6778514"/>
    <s v="TRAVEL AGENT"/>
    <s v="00677851460408"/>
    <s v="(66) 0962596085"/>
    <s v="835081"/>
    <x v="8"/>
    <m/>
    <m/>
    <n v="0"/>
    <n v="134.57939999999999"/>
    <n v="3"/>
    <n v="0.36871068493150683"/>
    <x v="40"/>
    <n v="134.57939999999999"/>
    <n v="3"/>
  </r>
  <r>
    <x v="6600"/>
    <n v="41657185"/>
    <s v="COFFEE/DRINKS/SNACK/BAKERY SHOP"/>
    <s v="04165718560322"/>
    <s v="(66) 0877864552"/>
    <s v="835081"/>
    <x v="8"/>
    <m/>
    <m/>
    <n v="0"/>
    <n v="134.57939999999999"/>
    <n v="3"/>
    <n v="0.36871068493150683"/>
    <x v="40"/>
    <n v="134.57939999999999"/>
    <n v="3"/>
  </r>
  <r>
    <x v="6601"/>
    <n v="6794787"/>
    <s v="THAI FOOD"/>
    <s v="00679478732306"/>
    <s v="(66) 0988956888"/>
    <s v="835081"/>
    <x v="8"/>
    <m/>
    <m/>
    <n v="0"/>
    <n v="134.57939999999999"/>
    <n v="3"/>
    <n v="0.36871068493150683"/>
    <x v="40"/>
    <n v="134.57939999999999"/>
    <n v="3"/>
  </r>
  <r>
    <x v="1513"/>
    <n v="6776445"/>
    <s v="THAI NORTHEASTERN FOOD"/>
    <s v="00677644540797"/>
    <s v="(66) 0888353835"/>
    <s v="835081"/>
    <x v="8"/>
    <m/>
    <m/>
    <n v="0"/>
    <n v="134.57939999999999"/>
    <n v="3"/>
    <n v="0.36871068493150683"/>
    <x v="40"/>
    <n v="134.57939999999999"/>
    <n v="3"/>
  </r>
  <r>
    <x v="6602"/>
    <n v="6792197"/>
    <s v="Self-Regist: End-User"/>
    <s v="00679219750797"/>
    <s v="(66) 0984569490"/>
    <s v="835081"/>
    <x v="8"/>
    <m/>
    <m/>
    <n v="0"/>
    <n v="134.57939999999999"/>
    <n v="3"/>
    <n v="0.36871068493150683"/>
    <x v="40"/>
    <n v="134.57939999999999"/>
    <n v="3"/>
  </r>
  <r>
    <x v="6603"/>
    <n v="41011594"/>
    <s v="SCHOOL/COLLEGE"/>
    <s v="4101159410509"/>
    <m/>
    <s v="835081"/>
    <x v="8"/>
    <m/>
    <m/>
    <n v="0"/>
    <n v="134.57939999999999"/>
    <n v="3"/>
    <n v="0.36871068493150683"/>
    <x v="40"/>
    <n v="134.57939999999999"/>
    <n v="3"/>
  </r>
  <r>
    <x v="6604"/>
    <n v="34546378"/>
    <s v="NOODLE FOOD SHOP"/>
    <s v="03454637860319"/>
    <s v="(66) 0966835454"/>
    <s v="835081"/>
    <x v="8"/>
    <m/>
    <m/>
    <n v="0"/>
    <n v="134.57939999999999"/>
    <n v="3"/>
    <n v="0.36871068493150683"/>
    <x v="40"/>
    <n v="134.57939999999999"/>
    <n v="3"/>
  </r>
  <r>
    <x v="6605"/>
    <n v="50506186"/>
    <s v="SMALL RETAIL SHOP/STALL"/>
    <s v="05050618650101"/>
    <s v="(66) 0819520878"/>
    <s v="835081"/>
    <x v="8"/>
    <m/>
    <m/>
    <n v="0"/>
    <n v="134.57939999999999"/>
    <n v="3"/>
    <n v="0.36871068493150683"/>
    <x v="40"/>
    <n v="134.57939999999999"/>
    <n v="3"/>
  </r>
  <r>
    <x v="6606"/>
    <n v="6794834"/>
    <s v="Self-Regist: End-User"/>
    <s v="00679483480797"/>
    <s v="(66) 0888785639"/>
    <s v="835081"/>
    <x v="8"/>
    <m/>
    <m/>
    <n v="0"/>
    <n v="134.57939999999999"/>
    <n v="3"/>
    <n v="0.36871068493150683"/>
    <x v="40"/>
    <n v="134.57939999999999"/>
    <n v="3"/>
  </r>
  <r>
    <x v="6607"/>
    <n v="6152395"/>
    <s v="FACTORY/FARM"/>
    <s v="0615239511508"/>
    <s v="(66) 0815955568"/>
    <s v="835081"/>
    <x v="8"/>
    <m/>
    <m/>
    <n v="0"/>
    <n v="134.57939999999999"/>
    <n v="3"/>
    <n v="0.36871068493150683"/>
    <x v="40"/>
    <n v="134.57939999999999"/>
    <n v="3"/>
  </r>
  <r>
    <x v="3482"/>
    <n v="6725715"/>
    <s v="THAI FOOD"/>
    <s v="00672571511306"/>
    <s v="(66) 0841739991"/>
    <s v="835081"/>
    <x v="8"/>
    <m/>
    <m/>
    <n v="0"/>
    <n v="134.57939999999999"/>
    <n v="3"/>
    <n v="0.36871068493150683"/>
    <x v="40"/>
    <n v="134.57939999999999"/>
    <n v="3"/>
  </r>
  <r>
    <x v="6350"/>
    <n v="6781241"/>
    <s v="NON-PROFESSIONAL USER"/>
    <s v="00678124130706"/>
    <s v="(66) 0991376662"/>
    <s v="835081"/>
    <x v="8"/>
    <m/>
    <m/>
    <n v="0"/>
    <n v="134.57939999999999"/>
    <n v="3"/>
    <n v="0.36871068493150683"/>
    <x v="40"/>
    <n v="134.57939999999999"/>
    <n v="3"/>
  </r>
  <r>
    <x v="6608"/>
    <n v="6738351"/>
    <s v="SMALL RETAIL SHOP/STALL"/>
    <s v="00673835180101"/>
    <s v="(66) 0899645026"/>
    <s v="835081"/>
    <x v="8"/>
    <m/>
    <m/>
    <n v="0"/>
    <n v="134.57939999999999"/>
    <n v="3"/>
    <n v="0.36871068493150683"/>
    <x v="40"/>
    <n v="134.57939999999999"/>
    <n v="3"/>
  </r>
  <r>
    <x v="6609"/>
    <n v="6788706"/>
    <s v="PUB/BAR/KARAOKE"/>
    <s v="00678870651305"/>
    <s v="(66) 0801271279"/>
    <s v="835081"/>
    <x v="8"/>
    <m/>
    <m/>
    <n v="0"/>
    <n v="134.57939999999999"/>
    <n v="3"/>
    <n v="0.36871068493150683"/>
    <x v="40"/>
    <n v="134.57939999999999"/>
    <n v="3"/>
  </r>
  <r>
    <x v="6342"/>
    <n v="6795667"/>
    <s v="Self-Regist: End-User"/>
    <s v="00679566730797"/>
    <s v="(66) 0910765457"/>
    <s v="821820"/>
    <x v="1"/>
    <m/>
    <m/>
    <n v="0"/>
    <n v="134.5795"/>
    <n v="2"/>
    <n v="0.3687109589041096"/>
    <x v="43"/>
    <n v="134.5795"/>
    <n v="2"/>
  </r>
  <r>
    <x v="6610"/>
    <n v="6810755"/>
    <s v="Self-Regist: End-User"/>
    <s v="00681075580797"/>
    <s v="(66) 0811595007"/>
    <s v="821820"/>
    <x v="1"/>
    <m/>
    <m/>
    <n v="0"/>
    <n v="134.5795"/>
    <n v="2"/>
    <n v="0.3687109589041096"/>
    <x v="43"/>
    <n v="134.5795"/>
    <n v="2"/>
  </r>
  <r>
    <x v="6611"/>
    <n v="81026050"/>
    <s v="Self-Regist: End-User"/>
    <s v="08102605070797"/>
    <s v="(66) 0821889138"/>
    <s v="835081"/>
    <x v="8"/>
    <n v="44.8598"/>
    <n v="1"/>
    <n v="0.12290356164383562"/>
    <n v="179.4393"/>
    <n v="4"/>
    <n v="0.49161452054794519"/>
    <x v="39"/>
    <n v="134.5795"/>
    <n v="3"/>
  </r>
  <r>
    <x v="6612"/>
    <n v="6734181"/>
    <s v="SMALL RETAIL SHOP/STALL"/>
    <s v="00673418180101"/>
    <s v="(66) 0910711770"/>
    <s v="835081"/>
    <x v="8"/>
    <n v="44.8598"/>
    <n v="1"/>
    <n v="0.12290356164383562"/>
    <n v="179.4393"/>
    <n v="4"/>
    <n v="0.49161452054794519"/>
    <x v="39"/>
    <n v="134.5795"/>
    <n v="3"/>
  </r>
  <r>
    <x v="6613"/>
    <n v="50545490"/>
    <s v="Self-Regist: End-User"/>
    <s v="05054549060797"/>
    <s v="(66) 0932890104"/>
    <s v="821820"/>
    <x v="1"/>
    <m/>
    <m/>
    <n v="0"/>
    <n v="134.5795"/>
    <n v="2"/>
    <n v="0.3687109589041096"/>
    <x v="43"/>
    <n v="134.5795"/>
    <n v="2"/>
  </r>
  <r>
    <x v="3844"/>
    <n v="6719979"/>
    <s v="SMALL RETAIL SHOP/STALL"/>
    <s v="0671997970101"/>
    <s v="(66) 0813222656"/>
    <s v="831193"/>
    <x v="2"/>
    <n v="371.02820000000003"/>
    <n v="6"/>
    <n v="1.0165156164383562"/>
    <n v="507.47680000000003"/>
    <n v="8"/>
    <n v="1.390347397260274"/>
    <x v="12"/>
    <n v="136.4486"/>
    <n v="2"/>
  </r>
  <r>
    <x v="6614"/>
    <n v="50529198"/>
    <s v="OTHER FOOD KIOSK"/>
    <s v="05052919830331"/>
    <s v="(66) 0956977927"/>
    <s v="831193"/>
    <x v="2"/>
    <n v="250.46729999999999"/>
    <n v="4"/>
    <n v="0.68621178082191781"/>
    <n v="386.91590000000002"/>
    <n v="6"/>
    <n v="1.0600435616438357"/>
    <x v="21"/>
    <n v="136.44860000000003"/>
    <n v="2"/>
  </r>
  <r>
    <x v="6615"/>
    <n v="6803222"/>
    <s v="MEDICAL STATION (HOSPITAL/CLINIC)"/>
    <s v="00680322260501"/>
    <s v="(66) 0630482556"/>
    <s v="835081"/>
    <x v="8"/>
    <m/>
    <m/>
    <n v="0"/>
    <n v="137.27099999999999"/>
    <n v="3"/>
    <n v="0.3760849315068493"/>
    <x v="40"/>
    <n v="137.27099999999999"/>
    <n v="3"/>
  </r>
  <r>
    <x v="567"/>
    <n v="6727253"/>
    <s v="HOTEL &amp; RESORT ( B )"/>
    <s v="00672725370303"/>
    <s v="(66) 0898508855"/>
    <s v="835081"/>
    <x v="8"/>
    <m/>
    <m/>
    <n v="0"/>
    <n v="137.27099999999999"/>
    <n v="3"/>
    <n v="0.3760849315068493"/>
    <x v="40"/>
    <n v="137.27099999999999"/>
    <n v="3"/>
  </r>
  <r>
    <x v="6616"/>
    <n v="6749534"/>
    <s v="INTERNET-CHANNEL END-USER"/>
    <s v="00674953411710"/>
    <s v="(66) 0896321224"/>
    <s v="835081"/>
    <x v="8"/>
    <n v="42.056100000000001"/>
    <n v="1"/>
    <n v="0.11522219178082192"/>
    <n v="179.4393"/>
    <n v="4"/>
    <n v="0.49161452054794519"/>
    <x v="39"/>
    <n v="137.38319999999999"/>
    <n v="3"/>
  </r>
  <r>
    <x v="6617"/>
    <n v="1679564"/>
    <s v="CATERING BUSINESS"/>
    <s v="00167956410323"/>
    <s v="(66) 0618267880"/>
    <s v="831193"/>
    <x v="2"/>
    <m/>
    <m/>
    <n v="0"/>
    <n v="138.31780000000001"/>
    <n v="2"/>
    <n v="0.3789528767123288"/>
    <x v="43"/>
    <n v="138.31780000000001"/>
    <n v="2"/>
  </r>
  <r>
    <x v="6618"/>
    <n v="167008968"/>
    <s v="THAI FOOD"/>
    <s v="16700896831306"/>
    <s v="(66) 0931308337"/>
    <s v="821820"/>
    <x v="1"/>
    <m/>
    <m/>
    <n v="0"/>
    <n v="140.18690000000001"/>
    <n v="2"/>
    <n v="0.38407369863013702"/>
    <x v="43"/>
    <n v="140.18690000000001"/>
    <n v="2"/>
  </r>
  <r>
    <x v="4263"/>
    <n v="41635179"/>
    <s v="NON-PROFESSIONAL USER"/>
    <s v="04163517911706"/>
    <s v="(66) 0650950529"/>
    <s v="821820"/>
    <x v="1"/>
    <m/>
    <m/>
    <n v="0"/>
    <n v="140.18690000000001"/>
    <n v="2"/>
    <n v="0.38407369863013702"/>
    <x v="43"/>
    <n v="140.18690000000001"/>
    <n v="2"/>
  </r>
  <r>
    <x v="1860"/>
    <n v="6801999"/>
    <s v="Self-Regist: End-User"/>
    <s v="00680199910797"/>
    <s v="(66) 0936701268"/>
    <s v="821820"/>
    <x v="1"/>
    <m/>
    <m/>
    <n v="0"/>
    <n v="140.18690000000001"/>
    <n v="2"/>
    <n v="0.38407369863013702"/>
    <x v="43"/>
    <n v="140.18690000000001"/>
    <n v="2"/>
  </r>
  <r>
    <x v="6619"/>
    <n v="6774348"/>
    <s v="Self-Regist: End-User"/>
    <s v="00677434870797"/>
    <s v="(66) 0875774190"/>
    <s v="821820"/>
    <x v="1"/>
    <m/>
    <m/>
    <n v="0"/>
    <n v="140.18690000000001"/>
    <n v="2"/>
    <n v="0.38407369863013702"/>
    <x v="43"/>
    <n v="140.18690000000001"/>
    <n v="2"/>
  </r>
  <r>
    <x v="6620"/>
    <n v="6734801"/>
    <s v="OTHER FOOD KIOSK"/>
    <s v="00673480100331"/>
    <s v="(66) 0816098273"/>
    <s v="821820"/>
    <x v="1"/>
    <m/>
    <m/>
    <n v="0"/>
    <n v="140.18690000000001"/>
    <n v="2"/>
    <n v="0.38407369863013702"/>
    <x v="43"/>
    <n v="140.18690000000001"/>
    <n v="2"/>
  </r>
  <r>
    <x v="6621"/>
    <n v="50513069"/>
    <s v="NON-PROFESSIONAL USER"/>
    <s v="05051306910706"/>
    <s v="(66) 0921055203"/>
    <s v="821820"/>
    <x v="1"/>
    <m/>
    <m/>
    <n v="0"/>
    <n v="140.18700000000001"/>
    <n v="2"/>
    <n v="0.38407397260273973"/>
    <x v="43"/>
    <n v="140.18700000000001"/>
    <n v="2"/>
  </r>
  <r>
    <x v="6622"/>
    <n v="52025203"/>
    <s v="SMALL RETAIL SHOP/STALL"/>
    <s v="5202520300101"/>
    <s v="(66) 0932848241"/>
    <s v="821820"/>
    <x v="1"/>
    <m/>
    <m/>
    <n v="0"/>
    <n v="140.18700000000001"/>
    <n v="2"/>
    <n v="0.38407397260273973"/>
    <x v="43"/>
    <n v="140.18700000000001"/>
    <n v="2"/>
  </r>
  <r>
    <x v="1474"/>
    <n v="6768648"/>
    <s v="NON-PROFESSIONAL USER"/>
    <s v="00676864860706"/>
    <s v="(66) 0997312268"/>
    <s v="201928"/>
    <x v="12"/>
    <n v="379.43920000000003"/>
    <n v="3"/>
    <n v="1.0395594520547946"/>
    <n v="523.36440000000005"/>
    <n v="4"/>
    <n v="1.4338750684931507"/>
    <x v="39"/>
    <n v="143.92520000000002"/>
    <n v="1"/>
  </r>
  <r>
    <x v="6623"/>
    <n v="6730548"/>
    <s v="THAI SPECIAL FOOD SHOP"/>
    <s v="00673054890327"/>
    <s v="(66) 0861895676"/>
    <s v="835081"/>
    <x v="8"/>
    <n v="738.31769999999995"/>
    <n v="18"/>
    <n v="2.0227882191780822"/>
    <n v="885.97209999999995"/>
    <n v="20"/>
    <n v="2.427320821917808"/>
    <x v="51"/>
    <n v="147.65440000000001"/>
    <n v="2"/>
  </r>
  <r>
    <x v="6624"/>
    <n v="6139938"/>
    <s v="SMALL RETAIL SHOP/STALL"/>
    <s v="0613993890101"/>
    <s v="(66) 0819514509"/>
    <s v="152375"/>
    <x v="7"/>
    <m/>
    <m/>
    <n v="0"/>
    <n v="148.59809999999999"/>
    <n v="1"/>
    <n v="0.40711808219178081"/>
    <x v="44"/>
    <n v="148.59809999999999"/>
    <n v="1"/>
  </r>
  <r>
    <x v="780"/>
    <n v="6775844"/>
    <s v="NON-PROFESSIONAL USER"/>
    <s v="00677584461706"/>
    <s v="(66) 0955149094"/>
    <s v="152375"/>
    <x v="7"/>
    <n v="185.04669999999999"/>
    <n v="1"/>
    <n v="0.50697726027397261"/>
    <n v="334.57940000000002"/>
    <n v="2"/>
    <n v="0.91665589041095896"/>
    <x v="43"/>
    <n v="149.53270000000003"/>
    <n v="1"/>
  </r>
  <r>
    <x v="6254"/>
    <n v="6073766"/>
    <s v="SUPERMARKET"/>
    <s v="0607376622107"/>
    <s v="(66) 0818854918"/>
    <s v="152375"/>
    <x v="7"/>
    <n v="182.24299999999999"/>
    <n v="1"/>
    <n v="0.4992958904109589"/>
    <n v="334.57940000000002"/>
    <n v="2"/>
    <n v="0.91665589041095896"/>
    <x v="43"/>
    <n v="152.33640000000003"/>
    <n v="1"/>
  </r>
  <r>
    <x v="1372"/>
    <n v="6758729"/>
    <s v="HOTEL &amp; RESORT ( C )"/>
    <s v="00675872911302"/>
    <s v="(66) 0897790369"/>
    <s v="152375"/>
    <x v="7"/>
    <n v="182.24299999999999"/>
    <n v="1"/>
    <n v="0.4992958904109589"/>
    <n v="334.57940000000002"/>
    <n v="2"/>
    <n v="0.91665589041095896"/>
    <x v="43"/>
    <n v="152.33640000000003"/>
    <n v="1"/>
  </r>
  <r>
    <x v="201"/>
    <n v="6157655"/>
    <s v="HOTEL &amp; RESORT ( B )"/>
    <s v="0615765513303"/>
    <s v="(66) 0903166595"/>
    <s v="152375"/>
    <x v="7"/>
    <n v="1017.7569999999999"/>
    <n v="6"/>
    <n v="2.7883753424657534"/>
    <n v="1171.0279"/>
    <n v="7"/>
    <n v="3.2082956164383565"/>
    <x v="23"/>
    <n v="153.2709000000001"/>
    <n v="1"/>
  </r>
  <r>
    <x v="6625"/>
    <n v="50519554"/>
    <s v="MINIMART"/>
    <s v="05051955411106"/>
    <s v="(66) 0623317830"/>
    <s v="122866"/>
    <x v="5"/>
    <m/>
    <m/>
    <n v="0"/>
    <n v="154.2056"/>
    <n v="1"/>
    <n v="0.422481095890411"/>
    <x v="44"/>
    <n v="154.2056"/>
    <n v="1"/>
  </r>
  <r>
    <x v="6626"/>
    <n v="41616184"/>
    <s v="NON-PROFESSIONAL USER"/>
    <s v="04161618420706"/>
    <s v="(66) 0881347113"/>
    <s v="152375"/>
    <x v="7"/>
    <m/>
    <m/>
    <n v="0"/>
    <n v="155.14019999999999"/>
    <n v="1"/>
    <n v="0.42504164383561643"/>
    <x v="44"/>
    <n v="155.14019999999999"/>
    <n v="1"/>
  </r>
  <r>
    <x v="6627"/>
    <n v="6802102"/>
    <s v="Self-Regist: End-User"/>
    <s v="00680210290797"/>
    <s v="(66) 0898500809"/>
    <s v="152375"/>
    <x v="7"/>
    <m/>
    <m/>
    <n v="0"/>
    <n v="155.14019999999999"/>
    <n v="1"/>
    <n v="0.42504164383561643"/>
    <x v="44"/>
    <n v="155.14019999999999"/>
    <n v="1"/>
  </r>
  <r>
    <x v="782"/>
    <n v="6789213"/>
    <s v="Self-Regist: End-User"/>
    <s v="00678921310797"/>
    <s v="(66) 0815316888"/>
    <s v="152375"/>
    <x v="7"/>
    <m/>
    <m/>
    <n v="0"/>
    <n v="155.14019999999999"/>
    <n v="1"/>
    <n v="0.42504164383561643"/>
    <x v="44"/>
    <n v="155.14019999999999"/>
    <n v="1"/>
  </r>
  <r>
    <x v="6628"/>
    <n v="6779048"/>
    <s v="COFFEE/DRINKS/SNACK/BAKERY SHOP"/>
    <s v="00677904800322"/>
    <s v="(66) 0987469976"/>
    <s v="152375"/>
    <x v="7"/>
    <m/>
    <m/>
    <n v="0"/>
    <n v="155.14019999999999"/>
    <n v="1"/>
    <n v="0.42504164383561643"/>
    <x v="44"/>
    <n v="155.14019999999999"/>
    <n v="1"/>
  </r>
  <r>
    <x v="6629"/>
    <n v="6792129"/>
    <s v="OTHER FOOD KIOSK"/>
    <s v="00679212950331"/>
    <s v="(66) 0631063036"/>
    <s v="152375"/>
    <x v="7"/>
    <m/>
    <m/>
    <n v="0"/>
    <n v="155.14019999999999"/>
    <n v="1"/>
    <n v="0.42504164383561643"/>
    <x v="44"/>
    <n v="155.14019999999999"/>
    <n v="1"/>
  </r>
  <r>
    <x v="6630"/>
    <n v="6794684"/>
    <s v="Self-Regist: End-User"/>
    <s v="00679468470797"/>
    <s v="(66) 0990236424"/>
    <s v="152375"/>
    <x v="7"/>
    <m/>
    <m/>
    <n v="0"/>
    <n v="157.94390000000001"/>
    <n v="1"/>
    <n v="0.4327230136986302"/>
    <x v="44"/>
    <n v="157.94390000000001"/>
    <n v="1"/>
  </r>
  <r>
    <x v="6631"/>
    <n v="41656607"/>
    <s v="Self-Regist: End-User"/>
    <s v="04165660711797"/>
    <s v="(66) 0821710178"/>
    <s v="152375"/>
    <x v="7"/>
    <m/>
    <m/>
    <n v="0"/>
    <n v="157.94390000000001"/>
    <n v="1"/>
    <n v="0.4327230136986302"/>
    <x v="44"/>
    <n v="157.94390000000001"/>
    <n v="1"/>
  </r>
  <r>
    <x v="2987"/>
    <n v="6781478"/>
    <s v="NON-PROFESSIONAL USER"/>
    <s v="00678147820706"/>
    <s v="(66) 0972942782"/>
    <s v="152375"/>
    <x v="7"/>
    <m/>
    <m/>
    <n v="0"/>
    <n v="157.94390000000001"/>
    <n v="1"/>
    <n v="0.4327230136986302"/>
    <x v="44"/>
    <n v="157.94390000000001"/>
    <n v="1"/>
  </r>
  <r>
    <x v="6632"/>
    <n v="6128538"/>
    <s v="EXPORTER"/>
    <s v="0612853890606"/>
    <s v="(66) 0898511842"/>
    <s v="152375"/>
    <x v="7"/>
    <m/>
    <m/>
    <n v="0"/>
    <n v="157.94390000000001"/>
    <n v="1"/>
    <n v="0.4327230136986302"/>
    <x v="44"/>
    <n v="157.94390000000001"/>
    <n v="1"/>
  </r>
  <r>
    <x v="6633"/>
    <n v="6799275"/>
    <s v="Self-Regist: End-User"/>
    <s v="00679927550797"/>
    <s v="(66) 0888311831"/>
    <s v="152375"/>
    <x v="7"/>
    <m/>
    <m/>
    <n v="0"/>
    <n v="157.94390000000001"/>
    <n v="1"/>
    <n v="0.4327230136986302"/>
    <x v="44"/>
    <n v="157.94390000000001"/>
    <n v="1"/>
  </r>
  <r>
    <x v="6634"/>
    <n v="500483959"/>
    <s v="Self-Regist: End-User"/>
    <s v="50048395911797"/>
    <s v="(66) 0640062018"/>
    <s v="152375"/>
    <x v="7"/>
    <m/>
    <m/>
    <n v="0"/>
    <n v="157.94390000000001"/>
    <n v="1"/>
    <n v="0.4327230136986302"/>
    <x v="44"/>
    <n v="157.94390000000001"/>
    <n v="1"/>
  </r>
  <r>
    <x v="6635"/>
    <n v="6161139"/>
    <s v="PUB/BAR/KARAOKE"/>
    <s v="0616113900305"/>
    <s v="(66) 0841749299"/>
    <s v="152375"/>
    <x v="7"/>
    <m/>
    <m/>
    <n v="0"/>
    <n v="157.97200000000001"/>
    <n v="1"/>
    <n v="0.43280000000000002"/>
    <x v="44"/>
    <n v="157.97200000000001"/>
    <n v="1"/>
  </r>
  <r>
    <x v="106"/>
    <n v="804999999"/>
    <s v="DAYPASS - END-USER"/>
    <s v="80499999954707"/>
    <s v="N/A"/>
    <s v="230201"/>
    <x v="18"/>
    <m/>
    <m/>
    <n v="0"/>
    <n v="158.8785"/>
    <n v="2"/>
    <n v="0.43528356164383564"/>
    <x v="43"/>
    <n v="158.8785"/>
    <n v="2"/>
  </r>
  <r>
    <x v="6636"/>
    <n v="50522680"/>
    <s v="COFFEE/DRINKS/SNACK/BAKERY SHOP"/>
    <s v="05052268020322"/>
    <s v="(66) 0814308105"/>
    <s v="230201"/>
    <x v="18"/>
    <m/>
    <m/>
    <n v="0"/>
    <n v="158.8785"/>
    <n v="2"/>
    <n v="0.43528356164383564"/>
    <x v="43"/>
    <n v="158.8785"/>
    <n v="2"/>
  </r>
  <r>
    <x v="747"/>
    <n v="34027778"/>
    <s v="THAI FOOD"/>
    <s v="3402777890306"/>
    <s v="(66) 0924196355"/>
    <s v="230201"/>
    <x v="18"/>
    <m/>
    <m/>
    <n v="0"/>
    <n v="158.8785"/>
    <n v="2"/>
    <n v="0.43528356164383564"/>
    <x v="43"/>
    <n v="158.8785"/>
    <n v="2"/>
  </r>
  <r>
    <x v="6637"/>
    <n v="6788490"/>
    <s v="PORK PAN/BARBECUE/SUKI"/>
    <s v="00678849060317"/>
    <s v="(66) 0984250524"/>
    <s v="230201"/>
    <x v="18"/>
    <m/>
    <m/>
    <n v="0"/>
    <n v="158.8785"/>
    <n v="2"/>
    <n v="0.43528356164383564"/>
    <x v="43"/>
    <n v="158.8785"/>
    <n v="2"/>
  </r>
  <r>
    <x v="1456"/>
    <n v="41621860"/>
    <s v="Self-Regist: End-User"/>
    <s v="04162186050797"/>
    <s v="(66) 0877262626"/>
    <s v="230201"/>
    <x v="18"/>
    <m/>
    <m/>
    <n v="0"/>
    <n v="158.87860000000001"/>
    <n v="2"/>
    <n v="0.43528383561643835"/>
    <x v="43"/>
    <n v="158.87860000000001"/>
    <n v="2"/>
  </r>
  <r>
    <x v="274"/>
    <n v="6781032"/>
    <s v="Self-Regist: End-User"/>
    <s v="00678103230797"/>
    <s v="(66) 0624494462"/>
    <s v="230201"/>
    <x v="18"/>
    <n v="79.439300000000003"/>
    <n v="1"/>
    <n v="0.21764191780821918"/>
    <n v="238.31790000000001"/>
    <n v="3"/>
    <n v="0.65292575342465753"/>
    <x v="40"/>
    <n v="158.87860000000001"/>
    <n v="2"/>
  </r>
  <r>
    <x v="6638"/>
    <n v="41595880"/>
    <s v="COFFEE/DRINKS/SNACK/BAKERY SHOP"/>
    <s v="4159588010322"/>
    <s v="(66) 0866802468"/>
    <s v="230201"/>
    <x v="18"/>
    <m/>
    <m/>
    <n v="0"/>
    <n v="158.87860000000001"/>
    <n v="2"/>
    <n v="0.43528383561643835"/>
    <x v="43"/>
    <n v="158.87860000000001"/>
    <n v="2"/>
  </r>
  <r>
    <x v="6639"/>
    <n v="6024081"/>
    <s v="OTHER NON-FOOD SHOP"/>
    <s v="0602408121230"/>
    <s v="(66) 0896351776"/>
    <s v="230201"/>
    <x v="18"/>
    <m/>
    <m/>
    <n v="0"/>
    <n v="158.87860000000001"/>
    <n v="2"/>
    <n v="0.43528383561643835"/>
    <x v="43"/>
    <n v="158.87860000000001"/>
    <n v="2"/>
  </r>
  <r>
    <x v="83"/>
    <n v="6755223"/>
    <s v="THAI FOOD"/>
    <s v="00675522340306"/>
    <s v="(66) 0612842882"/>
    <s v="230201"/>
    <x v="18"/>
    <n v="238.31790000000001"/>
    <n v="3"/>
    <n v="0.65292575342465753"/>
    <n v="397.19650000000001"/>
    <n v="5"/>
    <n v="1.0882095890410959"/>
    <x v="60"/>
    <n v="158.87860000000001"/>
    <n v="2"/>
  </r>
  <r>
    <x v="6640"/>
    <n v="6762035"/>
    <s v="COFFEE/DRINKS/SNACK/BAKERY SHOP"/>
    <s v="00676203540322"/>
    <s v="(66) 0995356625"/>
    <s v="230201"/>
    <x v="18"/>
    <m/>
    <m/>
    <n v="0"/>
    <n v="158.87860000000001"/>
    <n v="2"/>
    <n v="0.43528383561643835"/>
    <x v="43"/>
    <n v="158.87860000000001"/>
    <n v="2"/>
  </r>
  <r>
    <x v="6641"/>
    <n v="6734938"/>
    <s v="THAI SPECIAL FOOD SHOP"/>
    <s v="00673493850327"/>
    <s v="(66) 0846173972"/>
    <s v="230201"/>
    <x v="18"/>
    <m/>
    <m/>
    <n v="0"/>
    <n v="158.87860000000001"/>
    <n v="2"/>
    <n v="0.43528383561643835"/>
    <x v="43"/>
    <n v="158.87860000000001"/>
    <n v="2"/>
  </r>
  <r>
    <x v="6642"/>
    <n v="6795178"/>
    <s v="CHINESE FOOD"/>
    <s v="00679517870308"/>
    <s v="(66) 0823846188"/>
    <s v="122866"/>
    <x v="5"/>
    <m/>
    <m/>
    <n v="0"/>
    <n v="160.74770000000001"/>
    <n v="1"/>
    <n v="0.44040465753424662"/>
    <x v="44"/>
    <n v="160.74770000000001"/>
    <n v="1"/>
  </r>
  <r>
    <x v="4468"/>
    <n v="6740951"/>
    <s v="SMALL RETAIL SHOP/STALL"/>
    <s v="00674095180101"/>
    <s v="(66) 0834745352"/>
    <s v="122829"/>
    <x v="14"/>
    <m/>
    <m/>
    <n v="0"/>
    <n v="161.68219999999999"/>
    <n v="1"/>
    <n v="0.44296493150684929"/>
    <x v="44"/>
    <n v="161.68219999999999"/>
    <n v="1"/>
  </r>
  <r>
    <x v="6643"/>
    <n v="50508166"/>
    <s v="RICE FOOD KIOSK"/>
    <s v="05050816690329"/>
    <s v="(66) 0885628765"/>
    <s v="122829"/>
    <x v="14"/>
    <m/>
    <m/>
    <n v="0"/>
    <n v="161.68219999999999"/>
    <n v="1"/>
    <n v="0.44296493150684929"/>
    <x v="44"/>
    <n v="161.68219999999999"/>
    <n v="1"/>
  </r>
  <r>
    <x v="106"/>
    <n v="804999999"/>
    <s v="DAYPASS - END-USER"/>
    <s v="80499999954707"/>
    <s v="N/A"/>
    <s v="122866"/>
    <x v="5"/>
    <m/>
    <m/>
    <n v="0"/>
    <n v="163.5514"/>
    <n v="1"/>
    <n v="0.44808602739726028"/>
    <x v="44"/>
    <n v="163.5514"/>
    <n v="1"/>
  </r>
  <r>
    <x v="2252"/>
    <n v="6745711"/>
    <s v="Self-Regist: End-User"/>
    <s v="00674571110797"/>
    <s v="(66) 0894695645"/>
    <s v="122866"/>
    <x v="5"/>
    <m/>
    <m/>
    <n v="0"/>
    <n v="163.5514"/>
    <n v="1"/>
    <n v="0.44808602739726028"/>
    <x v="44"/>
    <n v="163.5514"/>
    <n v="1"/>
  </r>
  <r>
    <x v="6644"/>
    <n v="6174116"/>
    <s v="SMALL RETAIL SHOP/STALL"/>
    <s v="0617411680101"/>
    <s v="(66) 0895243479"/>
    <s v="122829"/>
    <x v="14"/>
    <m/>
    <m/>
    <n v="0"/>
    <n v="163.5514"/>
    <n v="1"/>
    <n v="0.44808602739726028"/>
    <x v="44"/>
    <n v="163.5514"/>
    <n v="1"/>
  </r>
  <r>
    <x v="6645"/>
    <n v="6146698"/>
    <s v="SMALL RETAIL SHOP/STALL"/>
    <s v="0614669870101"/>
    <s v="(66) 0850370452"/>
    <s v="122866"/>
    <x v="5"/>
    <m/>
    <m/>
    <n v="0"/>
    <n v="163.5514"/>
    <n v="1"/>
    <n v="0.44808602739726028"/>
    <x v="44"/>
    <n v="163.5514"/>
    <n v="1"/>
  </r>
  <r>
    <x v="6646"/>
    <n v="159005424"/>
    <s v="THAI FOOD"/>
    <s v="15900542490306"/>
    <s v="(66) 0944282254"/>
    <s v="122866"/>
    <x v="5"/>
    <m/>
    <m/>
    <n v="0"/>
    <n v="163.5514"/>
    <n v="1"/>
    <n v="0.44808602739726028"/>
    <x v="44"/>
    <n v="163.5514"/>
    <n v="1"/>
  </r>
  <r>
    <x v="6647"/>
    <n v="6730206"/>
    <s v="VARIETY FOOD SHOP"/>
    <s v="00673020650318"/>
    <s v="(66) 0947315335"/>
    <s v="122829"/>
    <x v="14"/>
    <m/>
    <m/>
    <n v="0"/>
    <n v="163.5514"/>
    <n v="1"/>
    <n v="0.44808602739726028"/>
    <x v="44"/>
    <n v="163.5514"/>
    <n v="1"/>
  </r>
  <r>
    <x v="20"/>
    <n v="6735096"/>
    <s v="NOODLE FOOD SHOP"/>
    <s v="00673509660319"/>
    <s v="(66) 0837613006"/>
    <s v="201928"/>
    <x v="12"/>
    <n v="1532.71"/>
    <n v="12"/>
    <n v="4.199205479452055"/>
    <n v="1696.2614000000001"/>
    <n v="13"/>
    <n v="4.6472915068493155"/>
    <x v="27"/>
    <n v="163.55140000000006"/>
    <n v="1"/>
  </r>
  <r>
    <x v="6648"/>
    <n v="50514977"/>
    <s v="SMALL RETAIL SHOP/STALL"/>
    <s v="05051497760101"/>
    <s v="(66) 0929049920"/>
    <s v="835081"/>
    <x v="8"/>
    <m/>
    <m/>
    <n v="0"/>
    <n v="164.48599999999999"/>
    <n v="4"/>
    <n v="0.45064657534246572"/>
    <x v="39"/>
    <n v="164.48599999999999"/>
    <n v="4"/>
  </r>
  <r>
    <x v="6236"/>
    <n v="50528944"/>
    <s v="Self-Regist: End-User"/>
    <s v="05052894450797"/>
    <s v="(66) 0881385350"/>
    <s v="835081"/>
    <x v="8"/>
    <m/>
    <m/>
    <n v="0"/>
    <n v="164.48599999999999"/>
    <n v="4"/>
    <n v="0.45064657534246572"/>
    <x v="39"/>
    <n v="164.48599999999999"/>
    <n v="4"/>
  </r>
  <r>
    <x v="6649"/>
    <n v="6153370"/>
    <s v="VARIETY FOOD SHOP"/>
    <s v="0615337061318"/>
    <s v="(66) 0850361302"/>
    <s v="831193"/>
    <x v="2"/>
    <m/>
    <m/>
    <n v="0"/>
    <n v="165.42060000000001"/>
    <n v="3"/>
    <n v="0.45320712328767127"/>
    <x v="40"/>
    <n v="165.42060000000001"/>
    <n v="3"/>
  </r>
  <r>
    <x v="6650"/>
    <n v="50021112"/>
    <s v="SMALL RETAIL SHOP/STALL"/>
    <s v="5002111240101"/>
    <s v="(66) 0856709419"/>
    <s v="821820"/>
    <x v="1"/>
    <n v="478.50470000000001"/>
    <n v="8"/>
    <n v="1.3109717808219179"/>
    <n v="644.85979999999995"/>
    <n v="10"/>
    <n v="1.7667391780821917"/>
    <x v="33"/>
    <n v="166.35509999999994"/>
    <n v="2"/>
  </r>
  <r>
    <x v="6651"/>
    <n v="50538381"/>
    <s v="Self-Regist: End-User"/>
    <s v="05053838100797"/>
    <s v="(66) 0640824263"/>
    <s v="152375"/>
    <x v="7"/>
    <m/>
    <m/>
    <n v="0"/>
    <n v="167.28970000000001"/>
    <n v="1"/>
    <n v="0.45832794520547948"/>
    <x v="44"/>
    <n v="167.28970000000001"/>
    <n v="1"/>
  </r>
  <r>
    <x v="6652"/>
    <n v="6809015"/>
    <s v="Self-Regist: End-User"/>
    <s v="00680901540797"/>
    <s v="(66) 0918511782"/>
    <s v="152375"/>
    <x v="7"/>
    <m/>
    <m/>
    <n v="0"/>
    <n v="167.28970000000001"/>
    <n v="1"/>
    <n v="0.45832794520547948"/>
    <x v="44"/>
    <n v="167.28970000000001"/>
    <n v="1"/>
  </r>
  <r>
    <x v="6653"/>
    <n v="6773076"/>
    <s v="NON-PROFESSIONAL USER"/>
    <s v="00677307630706"/>
    <s v="(66) 0931351718"/>
    <s v="152375"/>
    <x v="7"/>
    <m/>
    <m/>
    <n v="0"/>
    <n v="167.28970000000001"/>
    <n v="1"/>
    <n v="0.45832794520547948"/>
    <x v="44"/>
    <n v="167.28970000000001"/>
    <n v="1"/>
  </r>
  <r>
    <x v="6654"/>
    <n v="6804201"/>
    <s v="Self-Regist: End-User"/>
    <s v="00680420110797"/>
    <s v="(66) 0926203327"/>
    <s v="152375"/>
    <x v="7"/>
    <m/>
    <m/>
    <n v="0"/>
    <n v="167.28970000000001"/>
    <n v="1"/>
    <n v="0.45832794520547948"/>
    <x v="44"/>
    <n v="167.28970000000001"/>
    <n v="1"/>
  </r>
  <r>
    <x v="5362"/>
    <n v="6788561"/>
    <s v="Self-Regist: End-User"/>
    <s v="00678856120797"/>
    <s v="(66) 0903275253"/>
    <s v="152375"/>
    <x v="7"/>
    <m/>
    <m/>
    <n v="0"/>
    <n v="167.28970000000001"/>
    <n v="1"/>
    <n v="0.45832794520547948"/>
    <x v="44"/>
    <n v="167.28970000000001"/>
    <n v="1"/>
  </r>
  <r>
    <x v="6655"/>
    <n v="73040672"/>
    <s v="OTHER ASIAN FOOD"/>
    <s v="07304067221326"/>
    <s v="(66) 0954539477"/>
    <s v="152375"/>
    <x v="7"/>
    <m/>
    <m/>
    <n v="0"/>
    <n v="167.28970000000001"/>
    <n v="1"/>
    <n v="0.45832794520547948"/>
    <x v="44"/>
    <n v="167.28970000000001"/>
    <n v="1"/>
  </r>
  <r>
    <x v="6656"/>
    <n v="50544632"/>
    <s v="Self-Regist: End-User"/>
    <s v="05054463230797"/>
    <s v="(66) 0942719432"/>
    <s v="152375"/>
    <x v="7"/>
    <m/>
    <m/>
    <n v="0"/>
    <n v="167.28970000000001"/>
    <n v="1"/>
    <n v="0.45832794520547948"/>
    <x v="44"/>
    <n v="167.28970000000001"/>
    <n v="1"/>
  </r>
  <r>
    <x v="6657"/>
    <n v="6796904"/>
    <s v="Self-Regist: End-User"/>
    <s v="00679690420797"/>
    <s v="(66) 0812505280"/>
    <s v="152375"/>
    <x v="7"/>
    <m/>
    <m/>
    <n v="0"/>
    <n v="167.28970000000001"/>
    <n v="1"/>
    <n v="0.45832794520547948"/>
    <x v="44"/>
    <n v="167.28970000000001"/>
    <n v="1"/>
  </r>
  <r>
    <x v="6658"/>
    <n v="6784316"/>
    <s v="NON-PROFESSIONAL USER"/>
    <s v="00678431670706"/>
    <s v="(66) 0943335137"/>
    <s v="152375"/>
    <x v="7"/>
    <m/>
    <m/>
    <n v="0"/>
    <n v="167.28970000000001"/>
    <n v="1"/>
    <n v="0.45832794520547948"/>
    <x v="44"/>
    <n v="167.28970000000001"/>
    <n v="1"/>
  </r>
  <r>
    <x v="6659"/>
    <n v="6798967"/>
    <s v="Self-Regist: End-User"/>
    <s v="00679896730797"/>
    <s v="(66) 0631677080"/>
    <s v="152375"/>
    <x v="7"/>
    <m/>
    <m/>
    <n v="0"/>
    <n v="167.28970000000001"/>
    <n v="1"/>
    <n v="0.45832794520547948"/>
    <x v="44"/>
    <n v="167.28970000000001"/>
    <n v="1"/>
  </r>
  <r>
    <x v="6660"/>
    <n v="73040421"/>
    <s v="MYANMAR - OTHER"/>
    <s v="07304042120742"/>
    <s v="(66) 0900944276"/>
    <s v="152375"/>
    <x v="7"/>
    <m/>
    <m/>
    <n v="0"/>
    <n v="167.28970000000001"/>
    <n v="1"/>
    <n v="0.45832794520547948"/>
    <x v="44"/>
    <n v="167.28970000000001"/>
    <n v="1"/>
  </r>
  <r>
    <x v="6661"/>
    <n v="41649643"/>
    <s v="NON-PROFESSIONAL USER"/>
    <s v="04164964330706"/>
    <s v="(66) 0858321554"/>
    <s v="152375"/>
    <x v="7"/>
    <m/>
    <m/>
    <n v="0"/>
    <n v="167.28970000000001"/>
    <n v="1"/>
    <n v="0.45832794520547948"/>
    <x v="44"/>
    <n v="167.28970000000001"/>
    <n v="1"/>
  </r>
  <r>
    <x v="6662"/>
    <n v="6790703"/>
    <s v="Self-Regist: End-User"/>
    <s v="00679070380797"/>
    <s v="(66) 0845011747"/>
    <s v="152375"/>
    <x v="7"/>
    <m/>
    <m/>
    <n v="0"/>
    <n v="167.28970000000001"/>
    <n v="1"/>
    <n v="0.45832794520547948"/>
    <x v="44"/>
    <n v="167.28970000000001"/>
    <n v="1"/>
  </r>
  <r>
    <x v="6663"/>
    <n v="41656543"/>
    <s v="Self-Regist: End-User"/>
    <s v="04165654390797"/>
    <s v="(66) 0628979282"/>
    <s v="152375"/>
    <x v="7"/>
    <m/>
    <m/>
    <n v="0"/>
    <n v="167.28970000000001"/>
    <n v="1"/>
    <n v="0.45832794520547948"/>
    <x v="44"/>
    <n v="167.28970000000001"/>
    <n v="1"/>
  </r>
  <r>
    <x v="6664"/>
    <n v="6810886"/>
    <s v="Self-Regist: End-User"/>
    <s v="00681088660797"/>
    <s v="(66) 0910712690"/>
    <s v="152375"/>
    <x v="7"/>
    <m/>
    <m/>
    <n v="0"/>
    <n v="167.28970000000001"/>
    <n v="1"/>
    <n v="0.45832794520547948"/>
    <x v="44"/>
    <n v="167.28970000000001"/>
    <n v="1"/>
  </r>
  <r>
    <x v="6665"/>
    <n v="50540659"/>
    <s v="Self-Regist: End-User"/>
    <s v="05054065980797"/>
    <s v="(66) 0638075247"/>
    <s v="152375"/>
    <x v="7"/>
    <m/>
    <m/>
    <n v="0"/>
    <n v="167.28970000000001"/>
    <n v="1"/>
    <n v="0.45832794520547948"/>
    <x v="44"/>
    <n v="167.28970000000001"/>
    <n v="1"/>
  </r>
  <r>
    <x v="6666"/>
    <n v="6165735"/>
    <s v="NON-PROFESSIONAL USER"/>
    <s v="0616573590706"/>
    <s v="(66) 0971784832"/>
    <s v="152375"/>
    <x v="7"/>
    <m/>
    <m/>
    <n v="0"/>
    <n v="167.28970000000001"/>
    <n v="1"/>
    <n v="0.45832794520547948"/>
    <x v="44"/>
    <n v="167.28970000000001"/>
    <n v="1"/>
  </r>
  <r>
    <x v="6667"/>
    <n v="41039486"/>
    <s v="TRAVEL AGENT"/>
    <s v="4103948640408"/>
    <s v="(66) 0816719472"/>
    <s v="152375"/>
    <x v="7"/>
    <m/>
    <m/>
    <n v="0"/>
    <n v="167.28970000000001"/>
    <n v="1"/>
    <n v="0.45832794520547948"/>
    <x v="44"/>
    <n v="167.28970000000001"/>
    <n v="1"/>
  </r>
  <r>
    <x v="6668"/>
    <n v="38934444"/>
    <s v="NON-PROFESSIONAL USER"/>
    <s v="03893444430706"/>
    <s v="(66) 0850984288"/>
    <s v="122829"/>
    <x v="14"/>
    <m/>
    <m/>
    <n v="0"/>
    <n v="167.28970000000001"/>
    <n v="1"/>
    <n v="0.45832794520547948"/>
    <x v="44"/>
    <n v="167.28970000000001"/>
    <n v="1"/>
  </r>
  <r>
    <x v="1273"/>
    <n v="34561726"/>
    <s v="Self-Regist: End-User"/>
    <s v="03456172660797"/>
    <s v="(66) 0820264027"/>
    <s v="152375"/>
    <x v="7"/>
    <m/>
    <m/>
    <n v="0"/>
    <n v="167.28970000000001"/>
    <n v="1"/>
    <n v="0.45832794520547948"/>
    <x v="44"/>
    <n v="167.28970000000001"/>
    <n v="1"/>
  </r>
  <r>
    <x v="6669"/>
    <n v="3778501"/>
    <s v="Self-Regist: End-User"/>
    <s v="00377850111797"/>
    <s v="(66) 0951375138"/>
    <s v="152375"/>
    <x v="7"/>
    <m/>
    <m/>
    <n v="0"/>
    <n v="167.28970000000001"/>
    <n v="1"/>
    <n v="0.45832794520547948"/>
    <x v="44"/>
    <n v="167.28970000000001"/>
    <n v="1"/>
  </r>
  <r>
    <x v="6670"/>
    <n v="6174207"/>
    <s v="NON-PROFESSIONAL USER"/>
    <s v="0617420710706"/>
    <s v="(66) 0824055917"/>
    <s v="122866"/>
    <x v="5"/>
    <m/>
    <m/>
    <n v="0"/>
    <n v="167.28970000000001"/>
    <n v="1"/>
    <n v="0.45832794520547948"/>
    <x v="44"/>
    <n v="167.28970000000001"/>
    <n v="1"/>
  </r>
  <r>
    <x v="4690"/>
    <n v="112001551"/>
    <s v="NON-PROFESSIONAL USER"/>
    <s v="11200155180706"/>
    <s v="(66) 0818494865"/>
    <s v="152375"/>
    <x v="7"/>
    <m/>
    <m/>
    <n v="0"/>
    <n v="167.28970000000001"/>
    <n v="1"/>
    <n v="0.45832794520547948"/>
    <x v="44"/>
    <n v="167.28970000000001"/>
    <n v="1"/>
  </r>
  <r>
    <x v="307"/>
    <n v="6153502"/>
    <s v="TRAVEL AGENT"/>
    <s v="0615350230408"/>
    <s v="(66) 097569766"/>
    <s v="122866"/>
    <x v="5"/>
    <m/>
    <m/>
    <n v="0"/>
    <n v="167.28970000000001"/>
    <n v="1"/>
    <n v="0.45832794520547948"/>
    <x v="44"/>
    <n v="167.28970000000001"/>
    <n v="1"/>
  </r>
  <r>
    <x v="6519"/>
    <n v="50008955"/>
    <s v="OTHER NON-FOOD SHOP"/>
    <s v="5000895570230"/>
    <s v="(66) 0819612098"/>
    <s v="152375"/>
    <x v="7"/>
    <m/>
    <m/>
    <n v="0"/>
    <n v="167.28970000000001"/>
    <n v="1"/>
    <n v="0.45832794520547948"/>
    <x v="44"/>
    <n v="167.28970000000001"/>
    <n v="1"/>
  </r>
  <r>
    <x v="1494"/>
    <n v="6058850"/>
    <s v="OTHER NON-FOOD SHOP"/>
    <s v="0605885030230"/>
    <s v="(66) 0860614261"/>
    <s v="152375"/>
    <x v="7"/>
    <m/>
    <m/>
    <n v="0"/>
    <n v="167.28970000000001"/>
    <n v="1"/>
    <n v="0.45832794520547948"/>
    <x v="44"/>
    <n v="167.28970000000001"/>
    <n v="1"/>
  </r>
  <r>
    <x v="6671"/>
    <n v="50001053"/>
    <s v="OFFICE (GOVERNMENT SECTOR)"/>
    <s v="5000105360503"/>
    <s v="(66) 0812310808"/>
    <s v="152375"/>
    <x v="7"/>
    <m/>
    <m/>
    <n v="0"/>
    <n v="167.28970000000001"/>
    <n v="1"/>
    <n v="0.45832794520547948"/>
    <x v="44"/>
    <n v="167.28970000000001"/>
    <n v="1"/>
  </r>
  <r>
    <x v="6672"/>
    <n v="34552239"/>
    <s v="THAI FOOD"/>
    <s v="03455223940306"/>
    <s v="(66) 0855546464"/>
    <s v="152375"/>
    <x v="7"/>
    <m/>
    <m/>
    <n v="0"/>
    <n v="167.28970000000001"/>
    <n v="1"/>
    <n v="0.45832794520547948"/>
    <x v="44"/>
    <n v="167.28970000000001"/>
    <n v="1"/>
  </r>
  <r>
    <x v="6673"/>
    <n v="41621603"/>
    <s v="SMALL RETAIL SHOP/STALL"/>
    <s v="04162160320101"/>
    <s v="(66) 0612805814"/>
    <s v="152375"/>
    <x v="7"/>
    <m/>
    <m/>
    <n v="0"/>
    <n v="167.28970000000001"/>
    <n v="1"/>
    <n v="0.45832794520547948"/>
    <x v="44"/>
    <n v="167.28970000000001"/>
    <n v="1"/>
  </r>
  <r>
    <x v="6674"/>
    <n v="57903178"/>
    <s v="SMALL RETAIL SHOP/STALL"/>
    <s v="05790317870101"/>
    <s v="(66) 0924232147"/>
    <s v="152375"/>
    <x v="7"/>
    <m/>
    <m/>
    <n v="0"/>
    <n v="167.28970000000001"/>
    <n v="1"/>
    <n v="0.45832794520547948"/>
    <x v="44"/>
    <n v="167.28970000000001"/>
    <n v="1"/>
  </r>
  <r>
    <x v="5612"/>
    <n v="6172846"/>
    <s v="FACTORY/FARM"/>
    <s v="0617284611508"/>
    <s v="(66) 0816726148"/>
    <s v="152375"/>
    <x v="7"/>
    <m/>
    <m/>
    <n v="0"/>
    <n v="167.28970000000001"/>
    <n v="1"/>
    <n v="0.45832794520547948"/>
    <x v="44"/>
    <n v="167.28970000000001"/>
    <n v="1"/>
  </r>
  <r>
    <x v="4497"/>
    <n v="34002183"/>
    <s v="FACTORY/FARM"/>
    <s v="3400218360508"/>
    <m/>
    <s v="152375"/>
    <x v="7"/>
    <m/>
    <m/>
    <n v="0"/>
    <n v="167.28970000000001"/>
    <n v="1"/>
    <n v="0.45832794520547948"/>
    <x v="44"/>
    <n v="167.28970000000001"/>
    <n v="1"/>
  </r>
  <r>
    <x v="30"/>
    <n v="6766729"/>
    <s v="PUB/BAR/KARAOKE"/>
    <s v="00676672950305"/>
    <s v="(66) 0951401746"/>
    <s v="152375"/>
    <x v="7"/>
    <n v="167.28970000000001"/>
    <n v="1"/>
    <n v="0.45832794520547948"/>
    <n v="334.57940000000002"/>
    <n v="2"/>
    <n v="0.91665589041095896"/>
    <x v="43"/>
    <n v="167.28970000000001"/>
    <n v="1"/>
  </r>
  <r>
    <x v="6675"/>
    <n v="6746703"/>
    <s v="OFFICE (PRIVATE SECTOR)"/>
    <s v="00674670390507"/>
    <s v="(66) 0818849949"/>
    <s v="152375"/>
    <x v="7"/>
    <m/>
    <m/>
    <n v="0"/>
    <n v="167.28970000000001"/>
    <n v="1"/>
    <n v="0.45832794520547948"/>
    <x v="44"/>
    <n v="167.28970000000001"/>
    <n v="1"/>
  </r>
  <r>
    <x v="6676"/>
    <n v="6794758"/>
    <s v="OTHER COMMERCIAL SERVICE"/>
    <s v="00679475810430"/>
    <s v="(66) 0898147117"/>
    <s v="152375"/>
    <x v="7"/>
    <m/>
    <m/>
    <n v="0"/>
    <n v="167.28970000000001"/>
    <n v="1"/>
    <n v="0.45832794520547948"/>
    <x v="44"/>
    <n v="167.28970000000001"/>
    <n v="1"/>
  </r>
  <r>
    <x v="6677"/>
    <n v="50519389"/>
    <s v="SMALL RETAIL SHOP/STALL"/>
    <s v="05051938950101"/>
    <s v="(66) 0956753222"/>
    <s v="152375"/>
    <x v="7"/>
    <m/>
    <m/>
    <n v="0"/>
    <n v="167.28970000000001"/>
    <n v="1"/>
    <n v="0.45832794520547948"/>
    <x v="44"/>
    <n v="167.28970000000001"/>
    <n v="1"/>
  </r>
  <r>
    <x v="2150"/>
    <n v="6771754"/>
    <s v="NON-PROFESSIONAL USER"/>
    <s v="00677175410706"/>
    <s v="(66) 0946368154"/>
    <s v="152375"/>
    <x v="7"/>
    <m/>
    <m/>
    <n v="0"/>
    <n v="167.28970000000001"/>
    <n v="1"/>
    <n v="0.45832794520547948"/>
    <x v="44"/>
    <n v="167.28970000000001"/>
    <n v="1"/>
  </r>
  <r>
    <x v="6247"/>
    <n v="83104592"/>
    <s v="Self-Regist: End-User"/>
    <s v="08310459280797"/>
    <s v="(66) 0839246478"/>
    <s v="152375"/>
    <x v="7"/>
    <m/>
    <m/>
    <n v="0"/>
    <n v="167.28970000000001"/>
    <n v="1"/>
    <n v="0.45832794520547948"/>
    <x v="44"/>
    <n v="167.28970000000001"/>
    <n v="1"/>
  </r>
  <r>
    <x v="6678"/>
    <n v="6775184"/>
    <s v="VARIETY FOOD SHOP"/>
    <s v="00677518470318"/>
    <s v="(66) 0819932933"/>
    <s v="122829"/>
    <x v="14"/>
    <m/>
    <m/>
    <n v="0"/>
    <n v="167.28970000000001"/>
    <n v="1"/>
    <n v="0.45832794520547948"/>
    <x v="44"/>
    <n v="167.28970000000001"/>
    <n v="1"/>
  </r>
  <r>
    <x v="6640"/>
    <n v="6762035"/>
    <s v="COFFEE/DRINKS/SNACK/BAKERY SHOP"/>
    <s v="00676203540322"/>
    <s v="(66) 0995356625"/>
    <s v="152375"/>
    <x v="7"/>
    <m/>
    <m/>
    <n v="0"/>
    <n v="167.28970000000001"/>
    <n v="1"/>
    <n v="0.45832794520547948"/>
    <x v="44"/>
    <n v="167.28970000000001"/>
    <n v="1"/>
  </r>
  <r>
    <x v="6679"/>
    <n v="6793102"/>
    <s v="NON-PROFESSIONAL USER"/>
    <s v="00679310240706"/>
    <s v="(66) 0850397973"/>
    <s v="152375"/>
    <x v="7"/>
    <m/>
    <m/>
    <n v="0"/>
    <n v="167.28970000000001"/>
    <n v="1"/>
    <n v="0.45832794520547948"/>
    <x v="44"/>
    <n v="167.28970000000001"/>
    <n v="1"/>
  </r>
  <r>
    <x v="3362"/>
    <n v="6791290"/>
    <s v="NON-PROFESSIONAL USER"/>
    <s v="00679129050706"/>
    <s v="(66) 0802933505"/>
    <s v="152375"/>
    <x v="7"/>
    <m/>
    <m/>
    <n v="0"/>
    <n v="167.28970000000001"/>
    <n v="1"/>
    <n v="0.45832794520547948"/>
    <x v="44"/>
    <n v="167.28970000000001"/>
    <n v="1"/>
  </r>
  <r>
    <x v="6680"/>
    <n v="6793987"/>
    <s v="Self-Regist: End-User"/>
    <s v="00679398730797"/>
    <s v="(66) 0931355226"/>
    <s v="152375"/>
    <x v="7"/>
    <m/>
    <m/>
    <n v="0"/>
    <n v="167.28970000000001"/>
    <n v="1"/>
    <n v="0.45832794520547948"/>
    <x v="44"/>
    <n v="167.28970000000001"/>
    <n v="1"/>
  </r>
  <r>
    <x v="6681"/>
    <n v="50525773"/>
    <s v="NON-PROFESSIONAL USER"/>
    <s v="05052577380706"/>
    <s v="(66) 0636356353"/>
    <s v="152375"/>
    <x v="7"/>
    <m/>
    <m/>
    <n v="0"/>
    <n v="167.28970000000001"/>
    <n v="1"/>
    <n v="0.45832794520547948"/>
    <x v="44"/>
    <n v="167.28970000000001"/>
    <n v="1"/>
  </r>
  <r>
    <x v="6682"/>
    <n v="6740009"/>
    <s v="OTHER NON-FOOD SHOP"/>
    <s v="00674000900101"/>
    <s v="(66) 0815416816"/>
    <s v="152375"/>
    <x v="7"/>
    <m/>
    <m/>
    <n v="0"/>
    <n v="167.28970000000001"/>
    <n v="1"/>
    <n v="0.45832794520547948"/>
    <x v="44"/>
    <n v="167.28970000000001"/>
    <n v="1"/>
  </r>
  <r>
    <x v="6683"/>
    <n v="8915651"/>
    <s v="DAYPASS - DONATION"/>
    <s v="00891565130731"/>
    <s v="(66) 0969794946"/>
    <s v="152375"/>
    <x v="7"/>
    <m/>
    <m/>
    <n v="0"/>
    <n v="167.28970000000001"/>
    <n v="1"/>
    <n v="0.45832794520547948"/>
    <x v="44"/>
    <n v="167.28970000000001"/>
    <n v="1"/>
  </r>
  <r>
    <x v="6684"/>
    <n v="6787509"/>
    <s v="NON-PROFESSIONAL USER"/>
    <s v="00678750970706"/>
    <s v="(66) 0614561459"/>
    <s v="152375"/>
    <x v="7"/>
    <m/>
    <m/>
    <n v="0"/>
    <n v="167.28970000000001"/>
    <n v="1"/>
    <n v="0.45832794520547948"/>
    <x v="44"/>
    <n v="167.28970000000001"/>
    <n v="1"/>
  </r>
  <r>
    <x v="6685"/>
    <n v="6724049"/>
    <s v="SMALL RETAIL SHOP/STALL"/>
    <s v="00672404940101"/>
    <s v="(66) 0871895993"/>
    <s v="152375"/>
    <x v="7"/>
    <m/>
    <m/>
    <n v="0"/>
    <n v="167.28970000000001"/>
    <n v="1"/>
    <n v="0.45832794520547948"/>
    <x v="44"/>
    <n v="167.28970000000001"/>
    <n v="1"/>
  </r>
  <r>
    <x v="6174"/>
    <n v="6752555"/>
    <s v="Self-Regist: Food Kiosk"/>
    <s v="00675255580398"/>
    <s v="(66) 0654166196"/>
    <s v="152375"/>
    <x v="7"/>
    <m/>
    <m/>
    <n v="0"/>
    <n v="167.28970000000001"/>
    <n v="1"/>
    <n v="0.45832794520547948"/>
    <x v="44"/>
    <n v="167.28970000000001"/>
    <n v="1"/>
  </r>
  <r>
    <x v="1896"/>
    <n v="6051909"/>
    <s v="FOUNDATION/ASSOCIATION/ROTARY"/>
    <s v="0605190940505"/>
    <m/>
    <s v="152375"/>
    <x v="7"/>
    <m/>
    <m/>
    <n v="0"/>
    <n v="167.28970000000001"/>
    <n v="1"/>
    <n v="0.45832794520547948"/>
    <x v="44"/>
    <n v="167.28970000000001"/>
    <n v="1"/>
  </r>
  <r>
    <x v="6686"/>
    <n v="6728165"/>
    <s v="THAI FOOD"/>
    <s v="00672816570306"/>
    <s v="(66) 0892651248"/>
    <s v="152375"/>
    <x v="7"/>
    <m/>
    <m/>
    <n v="0"/>
    <n v="167.28970000000001"/>
    <n v="1"/>
    <n v="0.45832794520547948"/>
    <x v="44"/>
    <n v="167.28970000000001"/>
    <n v="1"/>
  </r>
  <r>
    <x v="6687"/>
    <n v="41642022"/>
    <s v="THAI FOOD"/>
    <s v="04164202280306"/>
    <s v="(66) 0844495439"/>
    <s v="122829"/>
    <x v="14"/>
    <m/>
    <m/>
    <n v="0"/>
    <n v="167.28970000000001"/>
    <n v="1"/>
    <n v="0.45832794520547948"/>
    <x v="44"/>
    <n v="167.28970000000001"/>
    <n v="1"/>
  </r>
  <r>
    <x v="6688"/>
    <n v="23034681"/>
    <s v="STATIONERY SHOP"/>
    <s v="2303468130201"/>
    <s v="(66) 0871928568"/>
    <s v="152375"/>
    <x v="7"/>
    <m/>
    <m/>
    <n v="0"/>
    <n v="167.28970000000001"/>
    <n v="1"/>
    <n v="0.45832794520547948"/>
    <x v="44"/>
    <n v="167.28970000000001"/>
    <n v="1"/>
  </r>
  <r>
    <x v="6689"/>
    <n v="6739301"/>
    <s v="NON-PROFESSIONAL USER"/>
    <s v="00673930171706"/>
    <s v="(66) 0949641659"/>
    <s v="152375"/>
    <x v="7"/>
    <m/>
    <m/>
    <n v="0"/>
    <n v="167.28970000000001"/>
    <n v="1"/>
    <n v="0.45832794520547948"/>
    <x v="44"/>
    <n v="167.28970000000001"/>
    <n v="1"/>
  </r>
  <r>
    <x v="6690"/>
    <n v="34553655"/>
    <s v="BUTCHERY SHOP/STALL"/>
    <s v="03455365540103"/>
    <s v="(66) 0814689659"/>
    <s v="152375"/>
    <x v="7"/>
    <m/>
    <m/>
    <n v="0"/>
    <n v="167.28970000000001"/>
    <n v="1"/>
    <n v="0.45832794520547948"/>
    <x v="44"/>
    <n v="167.28970000000001"/>
    <n v="1"/>
  </r>
  <r>
    <x v="6691"/>
    <n v="6757879"/>
    <s v="NON-PROFESSIONAL USER"/>
    <s v="00675787970706"/>
    <s v="(66) 0956752868"/>
    <s v="122829"/>
    <x v="14"/>
    <m/>
    <m/>
    <n v="0"/>
    <n v="167.28970000000001"/>
    <n v="1"/>
    <n v="0.45832794520547948"/>
    <x v="44"/>
    <n v="167.28970000000001"/>
    <n v="1"/>
  </r>
  <r>
    <x v="6692"/>
    <n v="6798095"/>
    <s v="Self-Regist: End-User"/>
    <s v="00679809580797"/>
    <s v="(66) 0897006121"/>
    <s v="122866"/>
    <x v="5"/>
    <m/>
    <m/>
    <n v="0"/>
    <n v="167.28970000000001"/>
    <n v="1"/>
    <n v="0.45832794520547948"/>
    <x v="44"/>
    <n v="167.28970000000001"/>
    <n v="1"/>
  </r>
  <r>
    <x v="6693"/>
    <n v="6039138"/>
    <s v="SMALL RETAIL SHOP/STALL"/>
    <s v="0603913822101"/>
    <s v="(66) 0822810712"/>
    <s v="152375"/>
    <x v="7"/>
    <m/>
    <m/>
    <n v="0"/>
    <n v="167.28970000000001"/>
    <n v="1"/>
    <n v="0.45832794520547948"/>
    <x v="44"/>
    <n v="167.28970000000001"/>
    <n v="1"/>
  </r>
  <r>
    <x v="6694"/>
    <n v="50537554"/>
    <s v="Self-Regist: End-User"/>
    <s v="05053755410797"/>
    <s v="(66) 0909050004"/>
    <s v="152375"/>
    <x v="7"/>
    <m/>
    <m/>
    <n v="0"/>
    <n v="167.28970000000001"/>
    <n v="1"/>
    <n v="0.45832794520547948"/>
    <x v="44"/>
    <n v="167.28970000000001"/>
    <n v="1"/>
  </r>
  <r>
    <x v="6695"/>
    <n v="41057635"/>
    <s v="SMALL RETAIL SHOP/STALL"/>
    <s v="4105763500101"/>
    <s v="(66) 0898547789"/>
    <s v="152375"/>
    <x v="7"/>
    <m/>
    <m/>
    <n v="0"/>
    <n v="167.28970000000001"/>
    <n v="1"/>
    <n v="0.45832794520547948"/>
    <x v="44"/>
    <n v="167.28970000000001"/>
    <n v="1"/>
  </r>
  <r>
    <x v="6696"/>
    <n v="6811690"/>
    <s v="MEDICAL STATION (HOSPITAL/CLINIC)"/>
    <s v="00681169011501"/>
    <s v="(66) 0866586538"/>
    <s v="152375"/>
    <x v="7"/>
    <m/>
    <m/>
    <n v="0"/>
    <n v="167.28970000000001"/>
    <n v="1"/>
    <n v="0.45832794520547948"/>
    <x v="44"/>
    <n v="167.28970000000001"/>
    <n v="1"/>
  </r>
  <r>
    <x v="1320"/>
    <n v="303000133"/>
    <s v="APARTMENT/DORMITORY"/>
    <s v="30300013300301"/>
    <s v="(66) 0897592004"/>
    <s v="152375"/>
    <x v="7"/>
    <m/>
    <m/>
    <n v="0"/>
    <n v="167.28970000000001"/>
    <n v="1"/>
    <n v="0.45832794520547948"/>
    <x v="44"/>
    <n v="167.28970000000001"/>
    <n v="1"/>
  </r>
  <r>
    <x v="4390"/>
    <n v="6114111"/>
    <s v="OTHER NON-FOOD SHOP"/>
    <s v="0611411160230"/>
    <s v="(66) 0815954474"/>
    <s v="152375"/>
    <x v="7"/>
    <m/>
    <m/>
    <n v="0"/>
    <n v="167.28970000000001"/>
    <n v="1"/>
    <n v="0.45832794520547948"/>
    <x v="44"/>
    <n v="167.28970000000001"/>
    <n v="1"/>
  </r>
  <r>
    <x v="6697"/>
    <n v="6176742"/>
    <s v="HOTEL &amp; RESORT ( C )"/>
    <s v="0617674260302"/>
    <s v="(66) 0819604656"/>
    <s v="152375"/>
    <x v="7"/>
    <m/>
    <m/>
    <n v="0"/>
    <n v="167.28970000000001"/>
    <n v="1"/>
    <n v="0.45832794520547948"/>
    <x v="44"/>
    <n v="167.28970000000001"/>
    <n v="1"/>
  </r>
  <r>
    <x v="6698"/>
    <n v="6785240"/>
    <s v="OTHER COMMERCIAL SERVICE"/>
    <s v="00678524020430"/>
    <s v="(66) 0956865956"/>
    <s v="152375"/>
    <x v="7"/>
    <m/>
    <m/>
    <n v="0"/>
    <n v="167.28970000000001"/>
    <n v="1"/>
    <n v="0.45832794520547948"/>
    <x v="44"/>
    <n v="167.28970000000001"/>
    <n v="1"/>
  </r>
  <r>
    <x v="6699"/>
    <n v="6812034"/>
    <s v="CHINESE FOOD"/>
    <s v="00681203470308"/>
    <s v="(66) 0885529267"/>
    <s v="152375"/>
    <x v="7"/>
    <m/>
    <m/>
    <n v="0"/>
    <n v="167.28970000000001"/>
    <n v="1"/>
    <n v="0.45832794520547948"/>
    <x v="44"/>
    <n v="167.28970000000001"/>
    <n v="1"/>
  </r>
  <r>
    <x v="6700"/>
    <n v="41646535"/>
    <s v="NON-PROFESSIONAL USER"/>
    <s v="04164653540706"/>
    <s v="(66) 0618797528"/>
    <s v="152375"/>
    <x v="7"/>
    <m/>
    <m/>
    <n v="0"/>
    <n v="167.28970000000001"/>
    <n v="1"/>
    <n v="0.45832794520547948"/>
    <x v="44"/>
    <n v="167.28970000000001"/>
    <n v="1"/>
  </r>
  <r>
    <x v="6701"/>
    <n v="6798578"/>
    <s v="Self-Regist: End-User"/>
    <s v="00679857810797"/>
    <s v="(66) 0818814837"/>
    <s v="152375"/>
    <x v="7"/>
    <m/>
    <m/>
    <n v="0"/>
    <n v="167.28970000000001"/>
    <n v="1"/>
    <n v="0.45832794520547948"/>
    <x v="44"/>
    <n v="167.28970000000001"/>
    <n v="1"/>
  </r>
  <r>
    <x v="1993"/>
    <n v="6766519"/>
    <s v="INTERNET-CHANNEL END-USER"/>
    <s v="00676651920710"/>
    <s v="(66) 0834772881"/>
    <s v="152375"/>
    <x v="7"/>
    <n v="167.28970000000001"/>
    <n v="1"/>
    <n v="0.45832794520547948"/>
    <n v="334.57940000000002"/>
    <n v="2"/>
    <n v="0.91665589041095896"/>
    <x v="43"/>
    <n v="167.28970000000001"/>
    <n v="1"/>
  </r>
  <r>
    <x v="6702"/>
    <n v="6808524"/>
    <s v="Self-Regist: End-User"/>
    <s v="00680852420797"/>
    <s v="(66) 0864223636"/>
    <s v="152375"/>
    <x v="7"/>
    <m/>
    <m/>
    <n v="0"/>
    <n v="167.28970000000001"/>
    <n v="1"/>
    <n v="0.45832794520547948"/>
    <x v="44"/>
    <n v="167.28970000000001"/>
    <n v="1"/>
  </r>
  <r>
    <x v="6703"/>
    <n v="13794762"/>
    <s v="SMALL RETAIL SHOP/STALL"/>
    <s v="1379476230101"/>
    <s v="(66) 0897339333"/>
    <s v="122829"/>
    <x v="14"/>
    <m/>
    <m/>
    <n v="0"/>
    <n v="167.28970000000001"/>
    <n v="1"/>
    <n v="0.45832794520547948"/>
    <x v="44"/>
    <n v="167.28970000000001"/>
    <n v="1"/>
  </r>
  <r>
    <x v="6704"/>
    <n v="6736260"/>
    <s v="HOTEL &amp; RESORT ( B )"/>
    <s v="00673626030303"/>
    <s v="(66) 0816535007"/>
    <s v="152375"/>
    <x v="7"/>
    <m/>
    <m/>
    <n v="0"/>
    <n v="167.28970000000001"/>
    <n v="1"/>
    <n v="0.45832794520547948"/>
    <x v="44"/>
    <n v="167.28970000000001"/>
    <n v="1"/>
  </r>
  <r>
    <x v="6705"/>
    <n v="50532262"/>
    <s v="Self-Regist: End-User"/>
    <s v="05053226290797"/>
    <s v="(66) 0610297764"/>
    <s v="835081"/>
    <x v="8"/>
    <m/>
    <m/>
    <n v="0"/>
    <n v="168.215"/>
    <n v="4"/>
    <n v="0.46086301369863014"/>
    <x v="39"/>
    <n v="168.215"/>
    <n v="4"/>
  </r>
  <r>
    <x v="6706"/>
    <n v="152017921"/>
    <s v="SMALL RETAIL SHOP/STALL"/>
    <s v="15201792180101"/>
    <s v="(66) 0926103666"/>
    <s v="835081"/>
    <x v="8"/>
    <m/>
    <m/>
    <n v="0"/>
    <n v="171.96260000000001"/>
    <n v="4"/>
    <n v="0.47113041095890412"/>
    <x v="39"/>
    <n v="171.96260000000001"/>
    <n v="4"/>
  </r>
  <r>
    <x v="4398"/>
    <n v="41044634"/>
    <s v="BAKERY SHOP"/>
    <s v="4104463400321"/>
    <s v="(66) 0809929791"/>
    <s v="152374"/>
    <x v="3"/>
    <m/>
    <m/>
    <n v="0"/>
    <n v="172.8879"/>
    <n v="1"/>
    <n v="0.47366547945205478"/>
    <x v="44"/>
    <n v="172.8879"/>
    <n v="1"/>
  </r>
  <r>
    <x v="6707"/>
    <n v="6747307"/>
    <s v="Self-Regist: End-User"/>
    <s v="00674730770797"/>
    <s v="(66) 0895545359"/>
    <s v="152374"/>
    <x v="3"/>
    <m/>
    <m/>
    <n v="0"/>
    <n v="172.8972"/>
    <n v="1"/>
    <n v="0.47369095890410956"/>
    <x v="44"/>
    <n v="172.8972"/>
    <n v="1"/>
  </r>
  <r>
    <x v="6631"/>
    <n v="41656607"/>
    <s v="Self-Regist: End-User"/>
    <s v="04165660711797"/>
    <s v="(66) 0821710178"/>
    <s v="152374"/>
    <x v="3"/>
    <m/>
    <m/>
    <n v="0"/>
    <n v="172.8972"/>
    <n v="1"/>
    <n v="0.47369095890410956"/>
    <x v="44"/>
    <n v="172.8972"/>
    <n v="1"/>
  </r>
  <r>
    <x v="6708"/>
    <n v="6041572"/>
    <s v="DRUGS STORE"/>
    <s v="0604157241104"/>
    <s v="(66) 0833222961"/>
    <s v="152374"/>
    <x v="3"/>
    <m/>
    <m/>
    <n v="0"/>
    <n v="172.8972"/>
    <n v="1"/>
    <n v="0.47369095890410956"/>
    <x v="44"/>
    <n v="172.8972"/>
    <n v="1"/>
  </r>
  <r>
    <x v="6709"/>
    <n v="50507507"/>
    <s v="SMALL RETAIL SHOP/STALL"/>
    <s v="05050750720101"/>
    <s v="(66) 0624269461"/>
    <s v="152374"/>
    <x v="3"/>
    <n v="370.09339999999997"/>
    <n v="2"/>
    <n v="1.0139545205479452"/>
    <n v="542.99059999999997"/>
    <n v="3"/>
    <n v="1.4876454794520546"/>
    <x v="40"/>
    <n v="172.8972"/>
    <n v="1"/>
  </r>
  <r>
    <x v="6710"/>
    <n v="41020515"/>
    <s v="OFFICE (GOVERNMENT SECTOR)"/>
    <s v="4102051521503"/>
    <s v="(66) 0894326555"/>
    <s v="152374"/>
    <x v="3"/>
    <m/>
    <m/>
    <n v="0"/>
    <n v="172.8972"/>
    <n v="1"/>
    <n v="0.47369095890410956"/>
    <x v="44"/>
    <n v="172.8972"/>
    <n v="1"/>
  </r>
  <r>
    <x v="6711"/>
    <n v="6768031"/>
    <s v="SMALL RETAIL SHOP/STALL"/>
    <s v="00676803160101"/>
    <s v="(66) 0924239696"/>
    <s v="152374"/>
    <x v="3"/>
    <m/>
    <m/>
    <n v="0"/>
    <n v="172.8972"/>
    <n v="1"/>
    <n v="0.47369095890410956"/>
    <x v="44"/>
    <n v="172.8972"/>
    <n v="1"/>
  </r>
  <r>
    <x v="6160"/>
    <n v="127024291"/>
    <s v="OTHER WESTERN FOOD"/>
    <s v="12702429130315"/>
    <s v="(66) 0842646885"/>
    <s v="152374"/>
    <x v="3"/>
    <m/>
    <m/>
    <n v="0"/>
    <n v="172.8972"/>
    <n v="1"/>
    <n v="0.47369095890410956"/>
    <x v="44"/>
    <n v="172.8972"/>
    <n v="1"/>
  </r>
  <r>
    <x v="6712"/>
    <n v="6766523"/>
    <s v="COFFEE/DRINKS/SNACK/BAKERY SHOP"/>
    <s v="00676652332322"/>
    <s v="(66) 0613562190"/>
    <s v="152374"/>
    <x v="3"/>
    <m/>
    <m/>
    <n v="0"/>
    <n v="172.8972"/>
    <n v="1"/>
    <n v="0.47369095890410956"/>
    <x v="44"/>
    <n v="172.8972"/>
    <n v="1"/>
  </r>
  <r>
    <x v="6713"/>
    <n v="6064015"/>
    <s v="MEDICAL STATION (HOSPITAL/CLINIC)"/>
    <s v="0606401510501"/>
    <m/>
    <s v="152374"/>
    <x v="3"/>
    <m/>
    <m/>
    <n v="0"/>
    <n v="172.8972"/>
    <n v="1"/>
    <n v="0.47369095890410956"/>
    <x v="44"/>
    <n v="172.8972"/>
    <n v="1"/>
  </r>
  <r>
    <x v="6714"/>
    <n v="6794041"/>
    <s v="Self-Regist: End-User"/>
    <s v="00679404170797"/>
    <s v="(66) 0882992516"/>
    <s v="152374"/>
    <x v="3"/>
    <m/>
    <m/>
    <n v="0"/>
    <n v="172.8972"/>
    <n v="1"/>
    <n v="0.47369095890410956"/>
    <x v="44"/>
    <n v="172.8972"/>
    <n v="1"/>
  </r>
  <r>
    <x v="6715"/>
    <n v="6169017"/>
    <s v="VARIETY FOOD SHOP"/>
    <s v="0616901770318"/>
    <s v="(66) 0819933132"/>
    <s v="122829"/>
    <x v="14"/>
    <m/>
    <m/>
    <n v="0"/>
    <n v="172.8972"/>
    <n v="1"/>
    <n v="0.47369095890410956"/>
    <x v="44"/>
    <n v="172.8972"/>
    <n v="1"/>
  </r>
  <r>
    <x v="6716"/>
    <n v="6742596"/>
    <s v="COFFEE/DRINKS/SNACK/BAKERY SHOP"/>
    <s v="00674259690322"/>
    <s v="(66) 0869200575"/>
    <s v="122829"/>
    <x v="14"/>
    <m/>
    <m/>
    <n v="0"/>
    <n v="172.8972"/>
    <n v="1"/>
    <n v="0.47369095890410956"/>
    <x v="44"/>
    <n v="172.8972"/>
    <n v="1"/>
  </r>
  <r>
    <x v="6717"/>
    <n v="81023031"/>
    <s v="MINIMART"/>
    <s v="08102303120106"/>
    <s v="(66) 0946456149"/>
    <s v="152374"/>
    <x v="3"/>
    <m/>
    <m/>
    <n v="0"/>
    <n v="172.8972"/>
    <n v="1"/>
    <n v="0.47369095890410956"/>
    <x v="44"/>
    <n v="172.8972"/>
    <n v="1"/>
  </r>
  <r>
    <x v="6718"/>
    <n v="52021028"/>
    <s v="NON-PROFESSIONAL USER"/>
    <s v="5202102810706"/>
    <s v="(66) 0648519644"/>
    <s v="152374"/>
    <x v="3"/>
    <m/>
    <m/>
    <n v="0"/>
    <n v="172.8972"/>
    <n v="1"/>
    <n v="0.47369095890410956"/>
    <x v="44"/>
    <n v="172.8972"/>
    <n v="1"/>
  </r>
  <r>
    <x v="6719"/>
    <n v="50023021"/>
    <s v="NON-PROFESSIONAL USER"/>
    <s v="5002302120706"/>
    <s v="(66) 0801347880"/>
    <s v="152374"/>
    <x v="3"/>
    <m/>
    <m/>
    <n v="0"/>
    <n v="172.8972"/>
    <n v="1"/>
    <n v="0.47369095890410956"/>
    <x v="44"/>
    <n v="172.8972"/>
    <n v="1"/>
  </r>
  <r>
    <x v="6720"/>
    <n v="34000944"/>
    <s v="NON-PROFESSIONAL USER"/>
    <s v="3400094420706"/>
    <s v="(66) 0873030852"/>
    <s v="152374"/>
    <x v="3"/>
    <m/>
    <m/>
    <n v="0"/>
    <n v="172.8972"/>
    <n v="1"/>
    <n v="0.47369095890410956"/>
    <x v="44"/>
    <n v="172.8972"/>
    <n v="1"/>
  </r>
  <r>
    <x v="6628"/>
    <n v="6779048"/>
    <s v="COFFEE/DRINKS/SNACK/BAKERY SHOP"/>
    <s v="00677904800322"/>
    <s v="(66) 0987469976"/>
    <s v="152374"/>
    <x v="3"/>
    <m/>
    <m/>
    <n v="0"/>
    <n v="172.8972"/>
    <n v="1"/>
    <n v="0.47369095890410956"/>
    <x v="44"/>
    <n v="172.8972"/>
    <n v="1"/>
  </r>
  <r>
    <x v="6721"/>
    <n v="41625560"/>
    <s v="OTHER WESTERN FOOD"/>
    <s v="04162556030315"/>
    <s v="(66) 0906924224"/>
    <s v="152374"/>
    <x v="3"/>
    <m/>
    <m/>
    <n v="0"/>
    <n v="172.8972"/>
    <n v="1"/>
    <n v="0.47369095890410956"/>
    <x v="44"/>
    <n v="172.8972"/>
    <n v="1"/>
  </r>
  <r>
    <x v="6629"/>
    <n v="6792129"/>
    <s v="OTHER FOOD KIOSK"/>
    <s v="00679212950331"/>
    <s v="(66) 0631063036"/>
    <s v="152374"/>
    <x v="3"/>
    <m/>
    <m/>
    <n v="0"/>
    <n v="172.8972"/>
    <n v="1"/>
    <n v="0.47369095890410956"/>
    <x v="44"/>
    <n v="172.8972"/>
    <n v="1"/>
  </r>
  <r>
    <x v="6261"/>
    <n v="6802614"/>
    <s v="Self-Regist: End-User"/>
    <s v="00680261400797"/>
    <s v="(66) 0620097051"/>
    <s v="835081"/>
    <x v="8"/>
    <m/>
    <m/>
    <n v="0"/>
    <n v="173.83179999999999"/>
    <n v="4"/>
    <n v="0.47625150684931505"/>
    <x v="39"/>
    <n v="173.83179999999999"/>
    <n v="4"/>
  </r>
  <r>
    <x v="6635"/>
    <n v="6161139"/>
    <s v="PUB/BAR/KARAOKE"/>
    <s v="0616113900305"/>
    <s v="(66) 0841749299"/>
    <s v="152374"/>
    <x v="3"/>
    <m/>
    <m/>
    <n v="0"/>
    <n v="174.73830000000001"/>
    <n v="1"/>
    <n v="0.47873506849315073"/>
    <x v="44"/>
    <n v="174.73830000000001"/>
    <n v="1"/>
  </r>
  <r>
    <x v="6722"/>
    <n v="41626623"/>
    <s v="OTHER FOOD KIOSK"/>
    <s v="04162662370331"/>
    <s v="(66) 0897586394"/>
    <s v="152374"/>
    <x v="3"/>
    <m/>
    <m/>
    <n v="0"/>
    <n v="174.73830000000001"/>
    <n v="1"/>
    <n v="0.47873506849315073"/>
    <x v="44"/>
    <n v="174.73830000000001"/>
    <n v="1"/>
  </r>
  <r>
    <x v="6723"/>
    <n v="6761658"/>
    <s v="NON-PROFESSIONAL USER"/>
    <s v="00676165831706"/>
    <s v="(66) 0815639224"/>
    <s v="152374"/>
    <x v="3"/>
    <m/>
    <m/>
    <n v="0"/>
    <n v="175.70089999999999"/>
    <n v="1"/>
    <n v="0.48137232876712327"/>
    <x v="44"/>
    <n v="175.70089999999999"/>
    <n v="1"/>
  </r>
  <r>
    <x v="527"/>
    <n v="41604837"/>
    <s v="NON-PROFESSIONAL USER"/>
    <s v="04160483770706"/>
    <s v="(66) 0613342869"/>
    <s v="152374"/>
    <x v="3"/>
    <m/>
    <m/>
    <n v="0"/>
    <n v="175.70089999999999"/>
    <n v="1"/>
    <n v="0.48137232876712327"/>
    <x v="44"/>
    <n v="175.70089999999999"/>
    <n v="1"/>
  </r>
  <r>
    <x v="6724"/>
    <n v="123018167"/>
    <s v="Self-Regist: End-User"/>
    <s v="12301816710797"/>
    <s v="(66) 0659848295"/>
    <s v="152374"/>
    <x v="3"/>
    <m/>
    <m/>
    <n v="0"/>
    <n v="175.70089999999999"/>
    <n v="1"/>
    <n v="0.48137232876712327"/>
    <x v="44"/>
    <n v="175.70089999999999"/>
    <n v="1"/>
  </r>
  <r>
    <x v="6725"/>
    <n v="6788857"/>
    <s v="Self-Regist: End-User"/>
    <s v="00678885790797"/>
    <s v="(66) 0825594282"/>
    <s v="152374"/>
    <x v="3"/>
    <m/>
    <m/>
    <n v="0"/>
    <n v="175.70089999999999"/>
    <n v="1"/>
    <n v="0.48137232876712327"/>
    <x v="44"/>
    <n v="175.70089999999999"/>
    <n v="1"/>
  </r>
  <r>
    <x v="5321"/>
    <n v="41649915"/>
    <s v="THAI FOOD"/>
    <s v="04164991531306"/>
    <s v="(66) 0819525871"/>
    <s v="835081"/>
    <x v="8"/>
    <m/>
    <m/>
    <n v="0"/>
    <n v="175.70089999999999"/>
    <n v="4"/>
    <n v="0.48137232876712327"/>
    <x v="39"/>
    <n v="175.70089999999999"/>
    <n v="4"/>
  </r>
  <r>
    <x v="6726"/>
    <n v="23790786"/>
    <s v="SMALL RETAIL SHOP/STALL"/>
    <s v="02379078690101"/>
    <s v="(66) 0871250266"/>
    <s v="152374"/>
    <x v="3"/>
    <m/>
    <m/>
    <n v="0"/>
    <n v="175.70089999999999"/>
    <n v="1"/>
    <n v="0.48137232876712327"/>
    <x v="44"/>
    <n v="175.70089999999999"/>
    <n v="1"/>
  </r>
  <r>
    <x v="6301"/>
    <n v="6796153"/>
    <s v="PORK PAN/BARBECUE/SUKI"/>
    <s v="00679615331317"/>
    <s v="(66) 0861958999"/>
    <s v="152374"/>
    <x v="3"/>
    <m/>
    <m/>
    <n v="0"/>
    <n v="175.70089999999999"/>
    <n v="1"/>
    <n v="0.48137232876712327"/>
    <x v="44"/>
    <n v="175.70089999999999"/>
    <n v="1"/>
  </r>
  <r>
    <x v="6727"/>
    <n v="41048815"/>
    <s v="NON-PROFESSIONAL USER"/>
    <s v="4104881510706"/>
    <s v="(66) 0894317172"/>
    <s v="896160"/>
    <x v="4"/>
    <n v="60.747700000000002"/>
    <n v="1"/>
    <n v="0.16643205479452056"/>
    <n v="237.38319999999999"/>
    <n v="4"/>
    <n v="0.65036493150684926"/>
    <x v="39"/>
    <n v="176.63549999999998"/>
    <n v="3"/>
  </r>
  <r>
    <x v="3545"/>
    <n v="6736114"/>
    <s v="THAI FOOD"/>
    <s v="00673611410306"/>
    <s v="(66) 0832549265"/>
    <s v="152374"/>
    <x v="3"/>
    <n v="542.99059999999997"/>
    <n v="3"/>
    <n v="1.4876454794520546"/>
    <n v="719.62609999999995"/>
    <n v="4"/>
    <n v="1.9715783561643834"/>
    <x v="39"/>
    <n v="176.63549999999998"/>
    <n v="1"/>
  </r>
  <r>
    <x v="6728"/>
    <n v="6788791"/>
    <s v="OTHER COMMERCIAL SERVICE"/>
    <s v="00678879120430"/>
    <s v="(66) 0993542592"/>
    <s v="122829"/>
    <x v="14"/>
    <m/>
    <m/>
    <n v="0"/>
    <n v="176.63550000000001"/>
    <n v="1"/>
    <n v="0.48393287671232876"/>
    <x v="44"/>
    <n v="176.63550000000001"/>
    <n v="1"/>
  </r>
  <r>
    <x v="6729"/>
    <n v="52560921"/>
    <s v="Self-Regist: End-User"/>
    <s v="05256092180797"/>
    <s v="(66) 0990505288"/>
    <s v="122829"/>
    <x v="14"/>
    <m/>
    <m/>
    <n v="0"/>
    <n v="176.63550000000001"/>
    <n v="1"/>
    <n v="0.48393287671232876"/>
    <x v="44"/>
    <n v="176.63550000000001"/>
    <n v="1"/>
  </r>
  <r>
    <x v="6730"/>
    <n v="41038973"/>
    <s v="NON-PROFESSIONAL USER"/>
    <s v="4103897352706"/>
    <s v="(66) 0842226411"/>
    <s v="152374"/>
    <x v="3"/>
    <m/>
    <m/>
    <n v="0"/>
    <n v="176.63550000000001"/>
    <n v="1"/>
    <n v="0.48393287671232876"/>
    <x v="44"/>
    <n v="176.63550000000001"/>
    <n v="1"/>
  </r>
  <r>
    <x v="50"/>
    <n v="6040719"/>
    <s v="THAI FOOD"/>
    <s v="0604071971306"/>
    <s v="(66) 0817645791"/>
    <s v="152374"/>
    <x v="3"/>
    <m/>
    <m/>
    <n v="0"/>
    <n v="176.63550000000001"/>
    <n v="1"/>
    <n v="0.48393287671232876"/>
    <x v="44"/>
    <n v="176.63550000000001"/>
    <n v="1"/>
  </r>
  <r>
    <x v="325"/>
    <n v="6129460"/>
    <s v="NON-PROFESSIONAL USER"/>
    <s v="0612946090706"/>
    <s v="(66) 0818850774"/>
    <s v="152374"/>
    <x v="3"/>
    <m/>
    <m/>
    <n v="0"/>
    <n v="176.63550000000001"/>
    <n v="1"/>
    <n v="0.48393287671232876"/>
    <x v="44"/>
    <n v="176.63550000000001"/>
    <n v="1"/>
  </r>
  <r>
    <x v="6731"/>
    <n v="52561419"/>
    <s v="Self-Regist: End-User"/>
    <s v="05256141990797"/>
    <s v="(66) 0930502903"/>
    <s v="831193"/>
    <x v="2"/>
    <m/>
    <m/>
    <n v="0"/>
    <n v="176.63560000000001"/>
    <n v="3"/>
    <n v="0.48393315068493153"/>
    <x v="40"/>
    <n v="176.63560000000001"/>
    <n v="3"/>
  </r>
  <r>
    <x v="3256"/>
    <n v="6769678"/>
    <s v="PORK PAN/BARBECUE/SUKI"/>
    <s v="00676967820317"/>
    <s v="(66) 0882528674"/>
    <s v="896160"/>
    <x v="4"/>
    <m/>
    <m/>
    <n v="0"/>
    <n v="178.50470000000001"/>
    <n v="3"/>
    <n v="0.48905397260273975"/>
    <x v="40"/>
    <n v="178.50470000000001"/>
    <n v="3"/>
  </r>
  <r>
    <x v="6732"/>
    <n v="6764086"/>
    <s v="HOTEL &amp; RESORT ( B )"/>
    <s v="00676408660303"/>
    <s v="(66) 0947142226"/>
    <s v="835081"/>
    <x v="8"/>
    <m/>
    <m/>
    <n v="0"/>
    <n v="179.4392"/>
    <n v="4"/>
    <n v="0.49161424657534247"/>
    <x v="39"/>
    <n v="179.4392"/>
    <n v="4"/>
  </r>
  <r>
    <x v="6166"/>
    <n v="17930279"/>
    <s v="OTHER STREET FOOD SHOP"/>
    <s v="01793027900328"/>
    <s v="(66) 0946942461"/>
    <s v="835081"/>
    <x v="8"/>
    <m/>
    <m/>
    <n v="0"/>
    <n v="179.4392"/>
    <n v="4"/>
    <n v="0.49161424657534247"/>
    <x v="39"/>
    <n v="179.4392"/>
    <n v="4"/>
  </r>
  <r>
    <x v="2547"/>
    <n v="6770152"/>
    <s v="MAKRO STAFF"/>
    <s v="00677015230701"/>
    <s v="(66) 0943729079"/>
    <s v="835081"/>
    <x v="8"/>
    <m/>
    <m/>
    <n v="0"/>
    <n v="179.4392"/>
    <n v="4"/>
    <n v="0.49161424657534247"/>
    <x v="39"/>
    <n v="179.4392"/>
    <n v="4"/>
  </r>
  <r>
    <x v="6733"/>
    <n v="6782357"/>
    <s v="SMALL RETAIL SHOP/STALL"/>
    <s v="00678235730101"/>
    <s v="(66) 0880641495"/>
    <s v="835081"/>
    <x v="8"/>
    <n v="44.8598"/>
    <n v="1"/>
    <n v="0.12290356164383562"/>
    <n v="224.29900000000001"/>
    <n v="5"/>
    <n v="0.61451780821917812"/>
    <x v="60"/>
    <n v="179.4392"/>
    <n v="4"/>
  </r>
  <r>
    <x v="6734"/>
    <n v="82037201"/>
    <s v="VARIETY FOOD SHOP"/>
    <s v="08203720100318"/>
    <s v="(66) 0614577674"/>
    <s v="835081"/>
    <x v="8"/>
    <m/>
    <m/>
    <n v="0"/>
    <n v="179.4393"/>
    <n v="4"/>
    <n v="0.49161452054794519"/>
    <x v="39"/>
    <n v="179.4393"/>
    <n v="4"/>
  </r>
  <r>
    <x v="6735"/>
    <n v="6761135"/>
    <s v="NON-PROFESSIONAL USER"/>
    <s v="00676113530706"/>
    <s v="(66) 0838144117"/>
    <s v="835081"/>
    <x v="8"/>
    <m/>
    <m/>
    <n v="0"/>
    <n v="179.4393"/>
    <n v="4"/>
    <n v="0.49161452054794519"/>
    <x v="39"/>
    <n v="179.4393"/>
    <n v="4"/>
  </r>
  <r>
    <x v="6736"/>
    <n v="6731674"/>
    <s v="HOTEL &amp; RESORT ( B )"/>
    <s v="00673167490303"/>
    <s v="(66) 0966956197"/>
    <s v="835081"/>
    <x v="8"/>
    <m/>
    <m/>
    <n v="0"/>
    <n v="179.4393"/>
    <n v="4"/>
    <n v="0.49161452054794519"/>
    <x v="39"/>
    <n v="179.4393"/>
    <n v="4"/>
  </r>
  <r>
    <x v="6737"/>
    <n v="6783286"/>
    <s v="OTHER ASIAN FOOD"/>
    <s v="00678328620326"/>
    <s v="(66) 0991356655"/>
    <s v="835081"/>
    <x v="8"/>
    <m/>
    <m/>
    <n v="0"/>
    <n v="179.4393"/>
    <n v="4"/>
    <n v="0.49161452054794519"/>
    <x v="39"/>
    <n v="179.4393"/>
    <n v="4"/>
  </r>
  <r>
    <x v="6738"/>
    <n v="10874273"/>
    <s v="NON-PROFESSIONAL USER"/>
    <s v="01087427370706"/>
    <s v="(66) 0644822555"/>
    <s v="835081"/>
    <x v="8"/>
    <m/>
    <m/>
    <n v="0"/>
    <n v="179.4393"/>
    <n v="4"/>
    <n v="0.49161452054794519"/>
    <x v="39"/>
    <n v="179.4393"/>
    <n v="4"/>
  </r>
  <r>
    <x v="6739"/>
    <n v="6804479"/>
    <s v="Self-Regist: End-User"/>
    <s v="00680447980797"/>
    <s v="(66) 0993678289"/>
    <s v="835081"/>
    <x v="8"/>
    <m/>
    <m/>
    <n v="0"/>
    <n v="179.4393"/>
    <n v="4"/>
    <n v="0.49161452054794519"/>
    <x v="39"/>
    <n v="179.4393"/>
    <n v="4"/>
  </r>
  <r>
    <x v="6740"/>
    <n v="6803220"/>
    <s v="Self-Regist: End-User"/>
    <s v="00680322000797"/>
    <s v="(66) 0857079899"/>
    <s v="835081"/>
    <x v="8"/>
    <m/>
    <m/>
    <n v="0"/>
    <n v="179.4393"/>
    <n v="4"/>
    <n v="0.49161452054794519"/>
    <x v="39"/>
    <n v="179.4393"/>
    <n v="4"/>
  </r>
  <r>
    <x v="6741"/>
    <n v="6732395"/>
    <s v="PHOTO &amp; COPY SHOP"/>
    <s v="00673239521406"/>
    <s v="(66) 0987945098"/>
    <s v="835081"/>
    <x v="8"/>
    <m/>
    <m/>
    <n v="0"/>
    <n v="179.4393"/>
    <n v="4"/>
    <n v="0.49161452054794519"/>
    <x v="39"/>
    <n v="179.4393"/>
    <n v="4"/>
  </r>
  <r>
    <x v="6742"/>
    <n v="50527508"/>
    <s v="Self-Regist: End-User"/>
    <s v="05052750880797"/>
    <s v="(66) 0827773524"/>
    <s v="835081"/>
    <x v="8"/>
    <m/>
    <m/>
    <n v="0"/>
    <n v="179.4393"/>
    <n v="4"/>
    <n v="0.49161452054794519"/>
    <x v="39"/>
    <n v="179.4393"/>
    <n v="4"/>
  </r>
  <r>
    <x v="6743"/>
    <n v="5956297"/>
    <s v="NOODLE FOOD SHOP"/>
    <s v="00595629741319"/>
    <s v="(66) 0970271518"/>
    <s v="835081"/>
    <x v="8"/>
    <m/>
    <m/>
    <n v="0"/>
    <n v="179.4393"/>
    <n v="4"/>
    <n v="0.49161452054794519"/>
    <x v="39"/>
    <n v="179.4393"/>
    <n v="4"/>
  </r>
  <r>
    <x v="6744"/>
    <n v="29580889"/>
    <s v="NON-PROFESSIONAL USER"/>
    <s v="02958088911706"/>
    <s v="(66) 0911585627"/>
    <s v="835081"/>
    <x v="8"/>
    <m/>
    <m/>
    <n v="0"/>
    <n v="179.4393"/>
    <n v="4"/>
    <n v="0.49161452054794519"/>
    <x v="39"/>
    <n v="179.4393"/>
    <n v="4"/>
  </r>
  <r>
    <x v="6745"/>
    <n v="6124719"/>
    <s v="STEAK SHOP"/>
    <s v="0612471910316"/>
    <s v="(66) 0871859588"/>
    <s v="835081"/>
    <x v="8"/>
    <m/>
    <m/>
    <n v="0"/>
    <n v="179.4393"/>
    <n v="4"/>
    <n v="0.49161452054794519"/>
    <x v="39"/>
    <n v="179.4393"/>
    <n v="4"/>
  </r>
  <r>
    <x v="6746"/>
    <n v="6783698"/>
    <s v="DRUGS STORE"/>
    <s v="00678369811104"/>
    <s v="(66) 0932298388"/>
    <s v="835081"/>
    <x v="8"/>
    <m/>
    <m/>
    <n v="0"/>
    <n v="179.4393"/>
    <n v="4"/>
    <n v="0.49161452054794519"/>
    <x v="39"/>
    <n v="179.4393"/>
    <n v="4"/>
  </r>
  <r>
    <x v="1371"/>
    <n v="34565632"/>
    <s v="Self-Regist: End-User"/>
    <s v="03456563260797"/>
    <s v="(66) 0935041405"/>
    <s v="152375"/>
    <x v="7"/>
    <n v="154.2056"/>
    <n v="1"/>
    <n v="0.422481095890411"/>
    <n v="334.57940000000002"/>
    <n v="2"/>
    <n v="0.91665589041095896"/>
    <x v="43"/>
    <n v="180.37380000000002"/>
    <n v="1"/>
  </r>
  <r>
    <x v="6747"/>
    <n v="6773669"/>
    <s v="NON-PROFESSIONAL USER"/>
    <s v="00677366950706"/>
    <s v="(66) 0634316842"/>
    <s v="831193"/>
    <x v="2"/>
    <m/>
    <m/>
    <n v="0"/>
    <n v="180.37389999999999"/>
    <n v="3"/>
    <n v="0.49417506849315068"/>
    <x v="40"/>
    <n v="180.37389999999999"/>
    <n v="3"/>
  </r>
  <r>
    <x v="64"/>
    <n v="6781016"/>
    <s v="VIETNAMESE FOOD"/>
    <s v="00678101670309"/>
    <s v="(66) 0908935511"/>
    <s v="201928"/>
    <x v="12"/>
    <n v="13219.626"/>
    <n v="103"/>
    <n v="36.218153424657537"/>
    <n v="13401.8688"/>
    <n v="103"/>
    <n v="36.717448767123287"/>
    <x v="65"/>
    <n v="182.24279999999999"/>
    <n v="0"/>
  </r>
  <r>
    <x v="6748"/>
    <n v="34559315"/>
    <s v="COFFEE/DRINKS/SNACK/BAKERY SHOP"/>
    <s v="03455931590322"/>
    <s v="(66) 0814100775"/>
    <s v="122829"/>
    <x v="14"/>
    <m/>
    <m/>
    <n v="0"/>
    <n v="182.24299999999999"/>
    <n v="1"/>
    <n v="0.4992958904109589"/>
    <x v="44"/>
    <n v="182.24299999999999"/>
    <n v="1"/>
  </r>
  <r>
    <x v="6749"/>
    <n v="6775181"/>
    <s v="Self-Regist: End-User"/>
    <s v="00677518190797"/>
    <s v="(66) 0809166310"/>
    <s v="122829"/>
    <x v="14"/>
    <m/>
    <m/>
    <n v="0"/>
    <n v="182.24299999999999"/>
    <n v="1"/>
    <n v="0.4992958904109589"/>
    <x v="44"/>
    <n v="182.24299999999999"/>
    <n v="1"/>
  </r>
  <r>
    <x v="6750"/>
    <n v="6740589"/>
    <s v="VARIETY FOOD SHOP"/>
    <s v="00674058920318"/>
    <s v="(66) 0898386624"/>
    <s v="122829"/>
    <x v="14"/>
    <m/>
    <m/>
    <n v="0"/>
    <n v="182.24299999999999"/>
    <n v="1"/>
    <n v="0.4992958904109589"/>
    <x v="44"/>
    <n v="182.24299999999999"/>
    <n v="1"/>
  </r>
  <r>
    <x v="6751"/>
    <n v="6722910"/>
    <s v="APARTMENT/DORMITORY"/>
    <s v="00672291090301"/>
    <s v="(66) 0846176292"/>
    <s v="122829"/>
    <x v="14"/>
    <m/>
    <m/>
    <n v="0"/>
    <n v="182.24299999999999"/>
    <n v="1"/>
    <n v="0.4992958904109589"/>
    <x v="44"/>
    <n v="182.24299999999999"/>
    <n v="1"/>
  </r>
  <r>
    <x v="6752"/>
    <n v="6797999"/>
    <s v="Self-Regist: End-User"/>
    <s v="00679799940797"/>
    <s v="(66) 0816730202"/>
    <s v="831193"/>
    <x v="2"/>
    <m/>
    <m/>
    <n v="0"/>
    <n v="182.24299999999999"/>
    <n v="3"/>
    <n v="0.4992958904109589"/>
    <x v="40"/>
    <n v="182.24299999999999"/>
    <n v="3"/>
  </r>
  <r>
    <x v="6753"/>
    <n v="34536402"/>
    <s v="NON-PROFESSIONAL USER"/>
    <s v="03453640220706"/>
    <s v="(66) 0871162565"/>
    <s v="821820"/>
    <x v="1"/>
    <m/>
    <m/>
    <n v="0"/>
    <n v="182.24299999999999"/>
    <n v="3"/>
    <n v="0.4992958904109589"/>
    <x v="40"/>
    <n v="182.24299999999999"/>
    <n v="3"/>
  </r>
  <r>
    <x v="6754"/>
    <n v="6788328"/>
    <s v="Self-Regist: End-User"/>
    <s v="00678832880797"/>
    <s v="(66) 0846149527"/>
    <s v="122829"/>
    <x v="14"/>
    <m/>
    <m/>
    <n v="0"/>
    <n v="182.24299999999999"/>
    <n v="1"/>
    <n v="0.4992958904109589"/>
    <x v="44"/>
    <n v="182.24299999999999"/>
    <n v="1"/>
  </r>
  <r>
    <x v="6755"/>
    <n v="303002091"/>
    <s v="FROZEN/CHILL RETAIL SHOP"/>
    <s v="30300209180108"/>
    <s v="(66) 0857086657"/>
    <s v="122829"/>
    <x v="14"/>
    <m/>
    <m/>
    <n v="0"/>
    <n v="182.24299999999999"/>
    <n v="1"/>
    <n v="0.4992958904109589"/>
    <x v="44"/>
    <n v="182.24299999999999"/>
    <n v="1"/>
  </r>
  <r>
    <x v="6756"/>
    <n v="41056238"/>
    <s v="NON-PROFESSIONAL USER"/>
    <s v="4105623830706"/>
    <s v="(66) 0819504047"/>
    <s v="122829"/>
    <x v="14"/>
    <m/>
    <m/>
    <n v="0"/>
    <n v="182.24299999999999"/>
    <n v="1"/>
    <n v="0.4992958904109589"/>
    <x v="44"/>
    <n v="182.24299999999999"/>
    <n v="1"/>
  </r>
  <r>
    <x v="6757"/>
    <n v="6753393"/>
    <s v="OTHER COMMERCIAL SERVICE"/>
    <s v="00675339330723"/>
    <s v="(66) 0827963015"/>
    <s v="821820"/>
    <x v="1"/>
    <m/>
    <m/>
    <n v="0"/>
    <n v="182.24299999999999"/>
    <n v="3"/>
    <n v="0.4992958904109589"/>
    <x v="40"/>
    <n v="182.24299999999999"/>
    <n v="3"/>
  </r>
  <r>
    <x v="6598"/>
    <n v="6802972"/>
    <s v="Self-Regist: Hotel/Resort/Guest House"/>
    <s v="00680297200396"/>
    <s v="(66) 0855248222"/>
    <s v="896160"/>
    <x v="4"/>
    <m/>
    <m/>
    <n v="0"/>
    <n v="182.24299999999999"/>
    <n v="3"/>
    <n v="0.4992958904109589"/>
    <x v="40"/>
    <n v="182.24299999999999"/>
    <n v="3"/>
  </r>
  <r>
    <x v="6758"/>
    <n v="5128878"/>
    <s v="OTHER NON-FOOD SHOP"/>
    <s v="0512887890230"/>
    <s v="N/A"/>
    <s v="122829"/>
    <x v="14"/>
    <m/>
    <m/>
    <n v="0"/>
    <n v="182.24299999999999"/>
    <n v="1"/>
    <n v="0.4992958904109589"/>
    <x v="44"/>
    <n v="182.24299999999999"/>
    <n v="1"/>
  </r>
  <r>
    <x v="6759"/>
    <n v="6739713"/>
    <s v="STEAK SHOP"/>
    <s v="00673971320316"/>
    <s v="(66) 0817169771"/>
    <s v="831193"/>
    <x v="2"/>
    <m/>
    <m/>
    <n v="0"/>
    <n v="182.24299999999999"/>
    <n v="3"/>
    <n v="0.4992958904109589"/>
    <x v="40"/>
    <n v="182.24299999999999"/>
    <n v="3"/>
  </r>
  <r>
    <x v="6760"/>
    <n v="6775686"/>
    <s v="NON-PROFESSIONAL USER"/>
    <s v="00677568650706"/>
    <s v="(66) 0888033919"/>
    <s v="122829"/>
    <x v="14"/>
    <m/>
    <m/>
    <n v="0"/>
    <n v="182.24299999999999"/>
    <n v="1"/>
    <n v="0.4992958904109589"/>
    <x v="44"/>
    <n v="182.24299999999999"/>
    <n v="1"/>
  </r>
  <r>
    <x v="1538"/>
    <n v="6794686"/>
    <s v="Self-Regist: End-User"/>
    <s v="00679468620797"/>
    <s v="(66) 0982636065"/>
    <s v="122829"/>
    <x v="14"/>
    <m/>
    <m/>
    <n v="0"/>
    <n v="182.24299999999999"/>
    <n v="1"/>
    <n v="0.4992958904109589"/>
    <x v="44"/>
    <n v="182.24299999999999"/>
    <n v="1"/>
  </r>
  <r>
    <x v="6761"/>
    <n v="6614177"/>
    <s v="NON-PROFESSIONAL USER"/>
    <s v="0661417721706"/>
    <s v="(66) 0987467886"/>
    <s v="122829"/>
    <x v="14"/>
    <m/>
    <m/>
    <n v="0"/>
    <n v="182.24299999999999"/>
    <n v="1"/>
    <n v="0.4992958904109589"/>
    <x v="44"/>
    <n v="182.24299999999999"/>
    <n v="1"/>
  </r>
  <r>
    <x v="2868"/>
    <n v="6732795"/>
    <s v="OTHER COMMERCIAL SERVICE"/>
    <s v="00673279590430"/>
    <s v="(66) 0856164538"/>
    <s v="122829"/>
    <x v="14"/>
    <m/>
    <m/>
    <n v="0"/>
    <n v="182.24299999999999"/>
    <n v="1"/>
    <n v="0.4992958904109589"/>
    <x v="44"/>
    <n v="182.24299999999999"/>
    <n v="1"/>
  </r>
  <r>
    <x v="4439"/>
    <n v="6727337"/>
    <s v="SMALL RETAIL SHOP/STALL"/>
    <s v="00672733750101"/>
    <s v="(66) 0817851788"/>
    <s v="896160"/>
    <x v="4"/>
    <m/>
    <m/>
    <n v="0"/>
    <n v="182.24299999999999"/>
    <n v="3"/>
    <n v="0.4992958904109589"/>
    <x v="40"/>
    <n v="182.24299999999999"/>
    <n v="3"/>
  </r>
  <r>
    <x v="6762"/>
    <n v="6146690"/>
    <s v="NON-PROFESSIONAL USER"/>
    <s v="0614669050706"/>
    <s v="(66) 0815685759"/>
    <s v="122829"/>
    <x v="14"/>
    <m/>
    <m/>
    <n v="0"/>
    <n v="184.1121"/>
    <n v="1"/>
    <n v="0.50441671232876717"/>
    <x v="44"/>
    <n v="184.1121"/>
    <n v="1"/>
  </r>
  <r>
    <x v="6763"/>
    <n v="6175434"/>
    <s v="OTHER COMMERCIAL SERVICE"/>
    <s v="0617543490430"/>
    <s v="(66) 0804912525"/>
    <s v="122829"/>
    <x v="14"/>
    <m/>
    <m/>
    <n v="0"/>
    <n v="184.1121"/>
    <n v="1"/>
    <n v="0.50441671232876717"/>
    <x v="44"/>
    <n v="184.1121"/>
    <n v="1"/>
  </r>
  <r>
    <x v="6764"/>
    <n v="41637604"/>
    <s v="NON-PROFESSIONAL USER"/>
    <s v="04163760440706"/>
    <s v="(66) 0882514601"/>
    <s v="122829"/>
    <x v="14"/>
    <m/>
    <m/>
    <n v="0"/>
    <n v="184.1121"/>
    <n v="1"/>
    <n v="0.50441671232876717"/>
    <x v="44"/>
    <n v="184.1121"/>
    <n v="1"/>
  </r>
  <r>
    <x v="6765"/>
    <n v="73018256"/>
    <s v="STEAK SHOP"/>
    <s v="07301825620316"/>
    <s v="(66) 0932745945"/>
    <s v="122829"/>
    <x v="14"/>
    <m/>
    <m/>
    <n v="0"/>
    <n v="184.1121"/>
    <n v="1"/>
    <n v="0.50441671232876717"/>
    <x v="44"/>
    <n v="184.1121"/>
    <n v="1"/>
  </r>
  <r>
    <x v="5263"/>
    <n v="6111878"/>
    <s v="NON-PROFESSIONAL USER"/>
    <s v="0611187862706"/>
    <s v="(66) 0627469797"/>
    <s v="122829"/>
    <x v="14"/>
    <m/>
    <m/>
    <n v="0"/>
    <n v="184.1121"/>
    <n v="1"/>
    <n v="0.50441671232876717"/>
    <x v="44"/>
    <n v="184.1121"/>
    <n v="1"/>
  </r>
  <r>
    <x v="721"/>
    <n v="6738513"/>
    <s v="THAI NORTHEASTERN FOOD"/>
    <s v="00673851380307"/>
    <s v="(66) 0871106146"/>
    <s v="122829"/>
    <x v="14"/>
    <m/>
    <m/>
    <n v="0"/>
    <n v="184.1121"/>
    <n v="1"/>
    <n v="0.50441671232876717"/>
    <x v="44"/>
    <n v="184.1121"/>
    <n v="1"/>
  </r>
  <r>
    <x v="6766"/>
    <n v="500646818"/>
    <s v="Self-Regist: End-User"/>
    <s v="50064681830797"/>
    <s v="(66) 0988925126"/>
    <s v="831193"/>
    <x v="2"/>
    <m/>
    <m/>
    <n v="0"/>
    <n v="184.1122"/>
    <n v="3"/>
    <n v="0.50441698630136989"/>
    <x v="40"/>
    <n v="184.1122"/>
    <n v="3"/>
  </r>
  <r>
    <x v="6767"/>
    <n v="6772930"/>
    <s v="VARIETY FOOD SHOP"/>
    <s v="00677293080318"/>
    <s v="(66) 0832012169"/>
    <s v="831193"/>
    <x v="2"/>
    <m/>
    <m/>
    <n v="0"/>
    <n v="184.1122"/>
    <n v="3"/>
    <n v="0.50441698630136989"/>
    <x v="40"/>
    <n v="184.1122"/>
    <n v="3"/>
  </r>
  <r>
    <x v="6768"/>
    <n v="6771269"/>
    <s v="Self-Regist: End-User"/>
    <s v="00677126960797"/>
    <s v="(66) 0931364547"/>
    <s v="152374"/>
    <x v="3"/>
    <m/>
    <m/>
    <n v="0"/>
    <n v="185.04669999999999"/>
    <n v="1"/>
    <n v="0.50697726027397261"/>
    <x v="44"/>
    <n v="185.04669999999999"/>
    <n v="1"/>
  </r>
  <r>
    <x v="6769"/>
    <n v="23807432"/>
    <s v="ITALIAN FOOD"/>
    <s v="02380743240314"/>
    <s v="(66) 0816711641"/>
    <s v="152374"/>
    <x v="3"/>
    <m/>
    <m/>
    <n v="0"/>
    <n v="185.04669999999999"/>
    <n v="1"/>
    <n v="0.50697726027397261"/>
    <x v="44"/>
    <n v="185.04669999999999"/>
    <n v="1"/>
  </r>
  <r>
    <x v="6770"/>
    <n v="75048615"/>
    <s v="NON-PROFESSIONAL USER"/>
    <s v="07504861500706"/>
    <s v="(66) 0950342408"/>
    <s v="152374"/>
    <x v="3"/>
    <m/>
    <m/>
    <n v="0"/>
    <n v="185.04669999999999"/>
    <n v="1"/>
    <n v="0.50697726027397261"/>
    <x v="44"/>
    <n v="185.04669999999999"/>
    <n v="1"/>
  </r>
  <r>
    <x v="6771"/>
    <n v="6807533"/>
    <s v="Self-Regist: End-User"/>
    <s v="00680753380797"/>
    <s v="(66) 0844361415"/>
    <s v="152374"/>
    <x v="3"/>
    <m/>
    <m/>
    <n v="0"/>
    <n v="185.04669999999999"/>
    <n v="1"/>
    <n v="0.50697726027397261"/>
    <x v="44"/>
    <n v="185.04669999999999"/>
    <n v="1"/>
  </r>
  <r>
    <x v="6772"/>
    <n v="50026935"/>
    <s v="OTHER COMMERCIAL SERVICE"/>
    <s v="5002693521430"/>
    <s v="(66) 0996298297"/>
    <s v="152374"/>
    <x v="3"/>
    <m/>
    <m/>
    <n v="0"/>
    <n v="185.04669999999999"/>
    <n v="1"/>
    <n v="0.50697726027397261"/>
    <x v="44"/>
    <n v="185.04669999999999"/>
    <n v="1"/>
  </r>
  <r>
    <x v="5978"/>
    <n v="6808126"/>
    <s v="Self-Regist: End-User"/>
    <s v="00680812611797"/>
    <s v="(66) 0822183440"/>
    <s v="152374"/>
    <x v="3"/>
    <m/>
    <m/>
    <n v="0"/>
    <n v="185.04669999999999"/>
    <n v="1"/>
    <n v="0.50697726027397261"/>
    <x v="44"/>
    <n v="185.04669999999999"/>
    <n v="1"/>
  </r>
  <r>
    <x v="6773"/>
    <n v="6171018"/>
    <s v="PUB/BAR/KARAOKE"/>
    <s v="0617101820305"/>
    <s v="(66) 0891438388"/>
    <s v="152374"/>
    <x v="3"/>
    <m/>
    <m/>
    <n v="0"/>
    <n v="185.04669999999999"/>
    <n v="1"/>
    <n v="0.50697726027397261"/>
    <x v="44"/>
    <n v="185.04669999999999"/>
    <n v="1"/>
  </r>
  <r>
    <x v="6774"/>
    <n v="6786067"/>
    <s v="Self-Regist: End-User"/>
    <s v="00678606750797"/>
    <s v="(66) 0963963330"/>
    <s v="152374"/>
    <x v="3"/>
    <m/>
    <m/>
    <n v="0"/>
    <n v="185.04669999999999"/>
    <n v="1"/>
    <n v="0.50697726027397261"/>
    <x v="44"/>
    <n v="185.04669999999999"/>
    <n v="1"/>
  </r>
  <r>
    <x v="6593"/>
    <n v="6770309"/>
    <s v="NON-PROFESSIONAL USER"/>
    <s v="00677030930706"/>
    <s v="(66) 0937102212"/>
    <s v="152374"/>
    <x v="3"/>
    <m/>
    <m/>
    <n v="0"/>
    <n v="185.04669999999999"/>
    <n v="1"/>
    <n v="0.50697726027397261"/>
    <x v="44"/>
    <n v="185.04669999999999"/>
    <n v="1"/>
  </r>
  <r>
    <x v="6775"/>
    <n v="41659299"/>
    <s v="Self-Regist: End-User"/>
    <s v="04165929960797"/>
    <s v="(66) 0990030353"/>
    <s v="152374"/>
    <x v="3"/>
    <m/>
    <m/>
    <n v="0"/>
    <n v="185.04669999999999"/>
    <n v="1"/>
    <n v="0.50697726027397261"/>
    <x v="44"/>
    <n v="185.04669999999999"/>
    <n v="1"/>
  </r>
  <r>
    <x v="1419"/>
    <n v="6796493"/>
    <s v="Self-Regist: End-User"/>
    <s v="00679649311797"/>
    <s v="(66) 0944545400"/>
    <s v="152374"/>
    <x v="3"/>
    <n v="172.8972"/>
    <n v="1"/>
    <n v="0.47369095890410956"/>
    <n v="357.94389999999999"/>
    <n v="2"/>
    <n v="0.98066821917808211"/>
    <x v="43"/>
    <n v="185.04669999999999"/>
    <n v="1"/>
  </r>
  <r>
    <x v="6651"/>
    <n v="50538381"/>
    <s v="Self-Regist: End-User"/>
    <s v="05053838100797"/>
    <s v="(66) 0640824263"/>
    <s v="152374"/>
    <x v="3"/>
    <m/>
    <m/>
    <n v="0"/>
    <n v="185.04669999999999"/>
    <n v="1"/>
    <n v="0.50697726027397261"/>
    <x v="44"/>
    <n v="185.04669999999999"/>
    <n v="1"/>
  </r>
  <r>
    <x v="6652"/>
    <n v="6809015"/>
    <s v="Self-Regist: End-User"/>
    <s v="00680901540797"/>
    <s v="(66) 0918511782"/>
    <s v="152374"/>
    <x v="3"/>
    <m/>
    <m/>
    <n v="0"/>
    <n v="185.04669999999999"/>
    <n v="1"/>
    <n v="0.50697726027397261"/>
    <x v="44"/>
    <n v="185.04669999999999"/>
    <n v="1"/>
  </r>
  <r>
    <x v="6653"/>
    <n v="6773076"/>
    <s v="NON-PROFESSIONAL USER"/>
    <s v="00677307630706"/>
    <s v="(66) 0931351718"/>
    <s v="152374"/>
    <x v="3"/>
    <m/>
    <m/>
    <n v="0"/>
    <n v="185.04669999999999"/>
    <n v="1"/>
    <n v="0.50697726027397261"/>
    <x v="44"/>
    <n v="185.04669999999999"/>
    <n v="1"/>
  </r>
  <r>
    <x v="6776"/>
    <n v="6810012"/>
    <s v="Self-Regist: End-User"/>
    <s v="00681001230797"/>
    <s v="(66) 0962275235"/>
    <s v="152374"/>
    <x v="3"/>
    <m/>
    <m/>
    <n v="0"/>
    <n v="185.04669999999999"/>
    <n v="1"/>
    <n v="0.50697726027397261"/>
    <x v="44"/>
    <n v="185.04669999999999"/>
    <n v="1"/>
  </r>
  <r>
    <x v="6777"/>
    <n v="6170750"/>
    <s v="HOTEL &amp; RESORT ( C )"/>
    <s v="0617075010302"/>
    <s v="(66) 0819512488"/>
    <s v="152374"/>
    <x v="3"/>
    <m/>
    <m/>
    <n v="0"/>
    <n v="185.04669999999999"/>
    <n v="1"/>
    <n v="0.50697726027397261"/>
    <x v="44"/>
    <n v="185.04669999999999"/>
    <n v="1"/>
  </r>
  <r>
    <x v="3905"/>
    <n v="6785275"/>
    <s v="Self-Regist: End-User"/>
    <s v="00678527570797"/>
    <s v="(66) 0621852763"/>
    <s v="152374"/>
    <x v="3"/>
    <m/>
    <m/>
    <n v="0"/>
    <n v="185.04669999999999"/>
    <n v="1"/>
    <n v="0.50697726027397261"/>
    <x v="44"/>
    <n v="185.04669999999999"/>
    <n v="1"/>
  </r>
  <r>
    <x v="6778"/>
    <n v="6783334"/>
    <s v="NON-PROFESSIONAL USER"/>
    <s v="00678333430706"/>
    <s v="(66) 0838924364"/>
    <s v="152374"/>
    <x v="3"/>
    <m/>
    <m/>
    <n v="0"/>
    <n v="185.04669999999999"/>
    <n v="1"/>
    <n v="0.50697726027397261"/>
    <x v="44"/>
    <n v="185.04669999999999"/>
    <n v="1"/>
  </r>
  <r>
    <x v="6779"/>
    <n v="41658638"/>
    <s v="Self-Regist: End-User"/>
    <s v="04165863840797"/>
    <s v="(66) 0815414669"/>
    <s v="152374"/>
    <x v="3"/>
    <m/>
    <m/>
    <n v="0"/>
    <n v="185.04669999999999"/>
    <n v="1"/>
    <n v="0.50697726027397261"/>
    <x v="44"/>
    <n v="185.04669999999999"/>
    <n v="1"/>
  </r>
  <r>
    <x v="6780"/>
    <n v="6772080"/>
    <s v="NON-PROFESSIONAL USER"/>
    <s v="00677208050706"/>
    <s v="(66) 0924109566"/>
    <s v="152374"/>
    <x v="3"/>
    <m/>
    <m/>
    <n v="0"/>
    <n v="185.04669999999999"/>
    <n v="1"/>
    <n v="0.50697726027397261"/>
    <x v="44"/>
    <n v="185.04669999999999"/>
    <n v="1"/>
  </r>
  <r>
    <x v="6781"/>
    <n v="50535137"/>
    <s v="Self-Regist: End-User"/>
    <s v="05053513730797"/>
    <s v="(66) 0818854408"/>
    <s v="152374"/>
    <x v="3"/>
    <m/>
    <m/>
    <n v="0"/>
    <n v="185.04669999999999"/>
    <n v="1"/>
    <n v="0.50697726027397261"/>
    <x v="44"/>
    <n v="185.04669999999999"/>
    <n v="1"/>
  </r>
  <r>
    <x v="1813"/>
    <n v="6798721"/>
    <s v="Self-Regist: End-User"/>
    <s v="00679872130797"/>
    <s v="(66) 0956737298"/>
    <s v="152374"/>
    <x v="3"/>
    <m/>
    <m/>
    <n v="0"/>
    <n v="185.04669999999999"/>
    <n v="1"/>
    <n v="0.50697726027397261"/>
    <x v="44"/>
    <n v="185.04669999999999"/>
    <n v="1"/>
  </r>
  <r>
    <x v="6782"/>
    <n v="6777348"/>
    <s v="Self-Regist: End-User"/>
    <s v="00677734830797"/>
    <s v="(66) 0879789446"/>
    <s v="152374"/>
    <x v="3"/>
    <m/>
    <m/>
    <n v="0"/>
    <n v="185.04669999999999"/>
    <n v="1"/>
    <n v="0.50697726027397261"/>
    <x v="44"/>
    <n v="185.04669999999999"/>
    <n v="1"/>
  </r>
  <r>
    <x v="6783"/>
    <n v="6805701"/>
    <s v="Self-Regist: End-User"/>
    <s v="00680570111797"/>
    <s v="(66) 0897581012"/>
    <s v="152374"/>
    <x v="3"/>
    <m/>
    <m/>
    <n v="0"/>
    <n v="185.04669999999999"/>
    <n v="1"/>
    <n v="0.50697726027397261"/>
    <x v="44"/>
    <n v="185.04669999999999"/>
    <n v="1"/>
  </r>
  <r>
    <x v="6784"/>
    <n v="34553413"/>
    <s v="COFFEE/DRINKS/SNACK/BAKERY SHOP"/>
    <s v="03455341350322"/>
    <s v="(66) 0826119957"/>
    <s v="152374"/>
    <x v="3"/>
    <m/>
    <m/>
    <n v="0"/>
    <n v="185.04669999999999"/>
    <n v="1"/>
    <n v="0.50697726027397261"/>
    <x v="44"/>
    <n v="185.04669999999999"/>
    <n v="1"/>
  </r>
  <r>
    <x v="6785"/>
    <n v="41640150"/>
    <s v="Self-Regist: End-User"/>
    <s v="04164015070797"/>
    <s v="(66) 0824403002"/>
    <s v="152374"/>
    <x v="3"/>
    <m/>
    <m/>
    <n v="0"/>
    <n v="185.04669999999999"/>
    <n v="1"/>
    <n v="0.50697726027397261"/>
    <x v="44"/>
    <n v="185.04669999999999"/>
    <n v="1"/>
  </r>
  <r>
    <x v="6786"/>
    <n v="6781469"/>
    <s v="Self-Regist: End-User"/>
    <s v="00678146910797"/>
    <s v="(66) 0624161722"/>
    <s v="152374"/>
    <x v="3"/>
    <m/>
    <m/>
    <n v="0"/>
    <n v="185.04669999999999"/>
    <n v="1"/>
    <n v="0.50697726027397261"/>
    <x v="44"/>
    <n v="185.04669999999999"/>
    <n v="1"/>
  </r>
  <r>
    <x v="6661"/>
    <n v="41649643"/>
    <s v="NON-PROFESSIONAL USER"/>
    <s v="04164964330706"/>
    <s v="(66) 0858321554"/>
    <s v="152374"/>
    <x v="3"/>
    <m/>
    <m/>
    <n v="0"/>
    <n v="185.04669999999999"/>
    <n v="1"/>
    <n v="0.50697726027397261"/>
    <x v="44"/>
    <n v="185.04669999999999"/>
    <n v="1"/>
  </r>
  <r>
    <x v="6662"/>
    <n v="6790703"/>
    <s v="Self-Regist: End-User"/>
    <s v="00679070380797"/>
    <s v="(66) 0845011747"/>
    <s v="152374"/>
    <x v="3"/>
    <m/>
    <m/>
    <n v="0"/>
    <n v="185.04669999999999"/>
    <n v="1"/>
    <n v="0.50697726027397261"/>
    <x v="44"/>
    <n v="185.04669999999999"/>
    <n v="1"/>
  </r>
  <r>
    <x v="6787"/>
    <n v="6800084"/>
    <s v="Self-Regist: End-User"/>
    <s v="00680008480797"/>
    <s v="(66) 0818020440"/>
    <s v="152374"/>
    <x v="3"/>
    <m/>
    <m/>
    <n v="0"/>
    <n v="185.04669999999999"/>
    <n v="1"/>
    <n v="0.50697726027397261"/>
    <x v="44"/>
    <n v="185.04669999999999"/>
    <n v="1"/>
  </r>
  <r>
    <x v="6663"/>
    <n v="41656543"/>
    <s v="Self-Regist: End-User"/>
    <s v="04165654390797"/>
    <s v="(66) 0628979282"/>
    <s v="152374"/>
    <x v="3"/>
    <m/>
    <m/>
    <n v="0"/>
    <n v="185.04669999999999"/>
    <n v="1"/>
    <n v="0.50697726027397261"/>
    <x v="44"/>
    <n v="185.04669999999999"/>
    <n v="1"/>
  </r>
  <r>
    <x v="6788"/>
    <n v="41649729"/>
    <s v="MAKRO STAFF"/>
    <s v="04164972970701"/>
    <s v="(66) 0634536615"/>
    <s v="152374"/>
    <x v="3"/>
    <m/>
    <m/>
    <n v="0"/>
    <n v="185.04669999999999"/>
    <n v="1"/>
    <n v="0.50697726027397261"/>
    <x v="44"/>
    <n v="185.04669999999999"/>
    <n v="1"/>
  </r>
  <r>
    <x v="4615"/>
    <n v="6778191"/>
    <s v="NON-PROFESSIONAL USER"/>
    <s v="00677819190706"/>
    <s v="(66) 0930003368"/>
    <s v="152374"/>
    <x v="3"/>
    <m/>
    <m/>
    <n v="0"/>
    <n v="185.04669999999999"/>
    <n v="1"/>
    <n v="0.50697726027397261"/>
    <x v="44"/>
    <n v="185.04669999999999"/>
    <n v="1"/>
  </r>
  <r>
    <x v="6789"/>
    <n v="6767898"/>
    <s v="Self-Regist: End-User"/>
    <s v="00676789880797"/>
    <s v="(66) 0813704026"/>
    <s v="152374"/>
    <x v="3"/>
    <m/>
    <m/>
    <n v="0"/>
    <n v="185.04669999999999"/>
    <n v="1"/>
    <n v="0.50697726027397261"/>
    <x v="44"/>
    <n v="185.04669999999999"/>
    <n v="1"/>
  </r>
  <r>
    <x v="6790"/>
    <n v="6782785"/>
    <s v="NON-PROFESSIONAL USER"/>
    <s v="00678278570706"/>
    <s v="(66) 0839804260"/>
    <s v="152374"/>
    <x v="3"/>
    <m/>
    <m/>
    <n v="0"/>
    <n v="185.04669999999999"/>
    <n v="1"/>
    <n v="0.50697726027397261"/>
    <x v="44"/>
    <n v="185.04669999999999"/>
    <n v="1"/>
  </r>
  <r>
    <x v="2988"/>
    <n v="6796449"/>
    <s v="Self-Regist: End-User"/>
    <s v="00679644980797"/>
    <s v="(66) 0827795442"/>
    <s v="152374"/>
    <x v="3"/>
    <m/>
    <m/>
    <n v="0"/>
    <n v="185.04669999999999"/>
    <n v="1"/>
    <n v="0.50697726027397261"/>
    <x v="44"/>
    <n v="185.04669999999999"/>
    <n v="1"/>
  </r>
  <r>
    <x v="74"/>
    <n v="6765139"/>
    <s v="Self-Regist: End-User"/>
    <s v="00676513960797"/>
    <s v="(66) 0966597168"/>
    <s v="152374"/>
    <x v="3"/>
    <m/>
    <m/>
    <n v="0"/>
    <n v="185.04669999999999"/>
    <n v="1"/>
    <n v="0.50697726027397261"/>
    <x v="44"/>
    <n v="185.04669999999999"/>
    <n v="1"/>
  </r>
  <r>
    <x v="6791"/>
    <n v="6783192"/>
    <s v="Self-Regist: End-User"/>
    <s v="00678319200797"/>
    <s v="(66) 0818444493"/>
    <s v="152374"/>
    <x v="3"/>
    <m/>
    <m/>
    <n v="0"/>
    <n v="185.04669999999999"/>
    <n v="1"/>
    <n v="0.50697726027397261"/>
    <x v="44"/>
    <n v="185.04669999999999"/>
    <n v="1"/>
  </r>
  <r>
    <x v="37"/>
    <n v="6750672"/>
    <s v="OTHER COMMERCIAL SERVICE"/>
    <s v="00675067200430"/>
    <s v="(66) xxxxxxxxxx"/>
    <s v="152374"/>
    <x v="3"/>
    <m/>
    <m/>
    <n v="0"/>
    <n v="185.04669999999999"/>
    <n v="1"/>
    <n v="0.50697726027397261"/>
    <x v="44"/>
    <n v="185.04669999999999"/>
    <n v="1"/>
  </r>
  <r>
    <x v="6792"/>
    <n v="50000466"/>
    <s v="THAI FOOD"/>
    <s v="5000046670306"/>
    <s v="(66) 0992686496"/>
    <s v="152374"/>
    <x v="3"/>
    <m/>
    <m/>
    <n v="0"/>
    <n v="185.04669999999999"/>
    <n v="1"/>
    <n v="0.50697726027397261"/>
    <x v="44"/>
    <n v="185.04669999999999"/>
    <n v="1"/>
  </r>
  <r>
    <x v="6793"/>
    <n v="6795971"/>
    <s v="Self-Regist: End-User"/>
    <s v="00679597140797"/>
    <s v="(66) 0890140531"/>
    <s v="152374"/>
    <x v="3"/>
    <m/>
    <m/>
    <n v="0"/>
    <n v="185.04669999999999"/>
    <n v="1"/>
    <n v="0.50697726027397261"/>
    <x v="44"/>
    <n v="185.04669999999999"/>
    <n v="1"/>
  </r>
  <r>
    <x v="6794"/>
    <n v="6754262"/>
    <s v="Self-Regist: End-User"/>
    <s v="00675426200797"/>
    <s v="(66) 0861806190"/>
    <s v="152374"/>
    <x v="3"/>
    <m/>
    <m/>
    <n v="0"/>
    <n v="185.04669999999999"/>
    <n v="1"/>
    <n v="0.50697726027397261"/>
    <x v="44"/>
    <n v="185.04669999999999"/>
    <n v="1"/>
  </r>
  <r>
    <x v="6667"/>
    <n v="41039486"/>
    <s v="TRAVEL AGENT"/>
    <s v="4103948640408"/>
    <s v="(66) 0816719472"/>
    <s v="152374"/>
    <x v="3"/>
    <m/>
    <m/>
    <n v="0"/>
    <n v="185.04669999999999"/>
    <n v="1"/>
    <n v="0.50697726027397261"/>
    <x v="44"/>
    <n v="185.04669999999999"/>
    <n v="1"/>
  </r>
  <r>
    <x v="6094"/>
    <n v="6775579"/>
    <s v="NON-PROFESSIONAL USER"/>
    <s v="00677557950706"/>
    <s v="(66) 0842242359"/>
    <s v="152374"/>
    <x v="3"/>
    <m/>
    <m/>
    <n v="0"/>
    <n v="185.04669999999999"/>
    <n v="1"/>
    <n v="0.50697726027397261"/>
    <x v="44"/>
    <n v="185.04669999999999"/>
    <n v="1"/>
  </r>
  <r>
    <x v="6795"/>
    <n v="6801351"/>
    <s v="COFFEE/DRINKS/SNACK/BAKERY SHOP"/>
    <s v="00680135112322"/>
    <s v="(66) 0948293226"/>
    <s v="152374"/>
    <x v="3"/>
    <m/>
    <m/>
    <n v="0"/>
    <n v="185.04669999999999"/>
    <n v="1"/>
    <n v="0.50697726027397261"/>
    <x v="44"/>
    <n v="185.04669999999999"/>
    <n v="1"/>
  </r>
  <r>
    <x v="2134"/>
    <n v="6764952"/>
    <s v="NON-PROFESSIONAL USER"/>
    <s v="00676495203706"/>
    <s v="(66) 0633434928"/>
    <s v="152374"/>
    <x v="3"/>
    <m/>
    <m/>
    <n v="0"/>
    <n v="185.04669999999999"/>
    <n v="1"/>
    <n v="0.50697726027397261"/>
    <x v="44"/>
    <n v="185.04669999999999"/>
    <n v="1"/>
  </r>
  <r>
    <x v="6796"/>
    <n v="44662154"/>
    <s v="OTHER COMMERCIAL SERVICE"/>
    <s v="04466215460430"/>
    <s v="(66) 0868129397"/>
    <s v="152374"/>
    <x v="3"/>
    <m/>
    <m/>
    <n v="0"/>
    <n v="185.04669999999999"/>
    <n v="1"/>
    <n v="0.50697726027397261"/>
    <x v="44"/>
    <n v="185.04669999999999"/>
    <n v="1"/>
  </r>
  <r>
    <x v="6797"/>
    <n v="6806701"/>
    <s v="Self-Regist: End-User"/>
    <s v="00680670150797"/>
    <s v="(66) 0929644295"/>
    <s v="152374"/>
    <x v="3"/>
    <m/>
    <m/>
    <n v="0"/>
    <n v="185.04669999999999"/>
    <n v="1"/>
    <n v="0.50697726027397261"/>
    <x v="44"/>
    <n v="185.04669999999999"/>
    <n v="1"/>
  </r>
  <r>
    <x v="3551"/>
    <n v="6732954"/>
    <s v="NON-PROFESSIONAL USER"/>
    <s v="00673295400706"/>
    <s v="(66) 0813667824"/>
    <s v="152374"/>
    <x v="3"/>
    <m/>
    <m/>
    <n v="0"/>
    <n v="185.04669999999999"/>
    <n v="1"/>
    <n v="0.50697726027397261"/>
    <x v="44"/>
    <n v="185.04669999999999"/>
    <n v="1"/>
  </r>
  <r>
    <x v="6798"/>
    <n v="34562667"/>
    <s v="NON-PROFESSIONAL USER"/>
    <s v="03456266740706"/>
    <s v="(66) 0828950095"/>
    <s v="152374"/>
    <x v="3"/>
    <m/>
    <m/>
    <n v="0"/>
    <n v="185.04669999999999"/>
    <n v="1"/>
    <n v="0.50697726027397261"/>
    <x v="44"/>
    <n v="185.04669999999999"/>
    <n v="1"/>
  </r>
  <r>
    <x v="6799"/>
    <n v="6734382"/>
    <s v="NON-PROFESSIONAL USER"/>
    <s v="00673438211706"/>
    <s v="(66) 0614264549"/>
    <s v="152374"/>
    <x v="3"/>
    <m/>
    <m/>
    <n v="0"/>
    <n v="185.04669999999999"/>
    <n v="1"/>
    <n v="0.50697726027397261"/>
    <x v="44"/>
    <n v="185.04669999999999"/>
    <n v="1"/>
  </r>
  <r>
    <x v="6800"/>
    <n v="41654137"/>
    <s v="THAI FOOD"/>
    <s v="04165413770306"/>
    <s v="(66) 0852444581"/>
    <s v="152374"/>
    <x v="3"/>
    <m/>
    <m/>
    <n v="0"/>
    <n v="185.04669999999999"/>
    <n v="1"/>
    <n v="0.50697726027397261"/>
    <x v="44"/>
    <n v="185.04669999999999"/>
    <n v="1"/>
  </r>
  <r>
    <x v="6801"/>
    <n v="6795042"/>
    <s v="Self-Regist: End-User"/>
    <s v="00679504250797"/>
    <s v="(66) 0932450506"/>
    <s v="152374"/>
    <x v="3"/>
    <m/>
    <m/>
    <n v="0"/>
    <n v="185.04669999999999"/>
    <n v="1"/>
    <n v="0.50697726027397261"/>
    <x v="44"/>
    <n v="185.04669999999999"/>
    <n v="1"/>
  </r>
  <r>
    <x v="6100"/>
    <n v="50518312"/>
    <s v="OTHER STREET FOOD SHOP"/>
    <s v="05051831250328"/>
    <s v="(66) 0932983299"/>
    <s v="152374"/>
    <x v="3"/>
    <m/>
    <m/>
    <n v="0"/>
    <n v="185.04669999999999"/>
    <n v="1"/>
    <n v="0.50697726027397261"/>
    <x v="44"/>
    <n v="185.04669999999999"/>
    <n v="1"/>
  </r>
  <r>
    <x v="6802"/>
    <n v="115091719"/>
    <s v="Self-Regist: End-User"/>
    <s v="11509171921797"/>
    <s v="(66) 0910141170"/>
    <s v="152374"/>
    <x v="3"/>
    <m/>
    <m/>
    <n v="0"/>
    <n v="185.04669999999999"/>
    <n v="1"/>
    <n v="0.50697726027397261"/>
    <x v="44"/>
    <n v="185.04669999999999"/>
    <n v="1"/>
  </r>
  <r>
    <x v="6803"/>
    <n v="34044187"/>
    <s v="NON-PROFESSIONAL USER"/>
    <s v="3404418751706"/>
    <s v="(66) 0867287910"/>
    <s v="152374"/>
    <x v="3"/>
    <m/>
    <m/>
    <n v="0"/>
    <n v="185.04669999999999"/>
    <n v="1"/>
    <n v="0.50697726027397261"/>
    <x v="44"/>
    <n v="185.04669999999999"/>
    <n v="1"/>
  </r>
  <r>
    <x v="6804"/>
    <n v="501130645"/>
    <s v="Self-Regist: End-User"/>
    <s v="50113064511797"/>
    <s v="(66) 0626156461"/>
    <s v="152374"/>
    <x v="3"/>
    <m/>
    <m/>
    <n v="0"/>
    <n v="185.04669999999999"/>
    <n v="1"/>
    <n v="0.50697726027397261"/>
    <x v="44"/>
    <n v="185.04669999999999"/>
    <n v="1"/>
  </r>
  <r>
    <x v="6805"/>
    <n v="6777016"/>
    <s v="NON-PROFESSIONAL USER"/>
    <s v="00677701630706"/>
    <s v="(66) 0650589246"/>
    <s v="152374"/>
    <x v="3"/>
    <m/>
    <m/>
    <n v="0"/>
    <n v="185.04669999999999"/>
    <n v="1"/>
    <n v="0.50697726027397261"/>
    <x v="44"/>
    <n v="185.04669999999999"/>
    <n v="1"/>
  </r>
  <r>
    <x v="6806"/>
    <n v="81020969"/>
    <s v="Self-Regist: End-User"/>
    <s v="08102096950797"/>
    <s v="(66) 0896346355"/>
    <s v="152374"/>
    <x v="3"/>
    <m/>
    <m/>
    <n v="0"/>
    <n v="185.04669999999999"/>
    <n v="1"/>
    <n v="0.50697726027397261"/>
    <x v="44"/>
    <n v="185.04669999999999"/>
    <n v="1"/>
  </r>
  <r>
    <x v="6807"/>
    <n v="34558449"/>
    <s v="Self-Regist: End-User"/>
    <s v="03455844911797"/>
    <s v="(66) 0645142851"/>
    <s v="152374"/>
    <x v="3"/>
    <m/>
    <m/>
    <n v="0"/>
    <n v="185.04669999999999"/>
    <n v="1"/>
    <n v="0.50697726027397261"/>
    <x v="44"/>
    <n v="185.04669999999999"/>
    <n v="1"/>
  </r>
  <r>
    <x v="6808"/>
    <n v="5984381"/>
    <s v="NON-PROFESSIONAL USER"/>
    <s v="00598438150706"/>
    <s v="(66) 0898324800"/>
    <s v="152374"/>
    <x v="3"/>
    <m/>
    <m/>
    <n v="0"/>
    <n v="185.04669999999999"/>
    <n v="1"/>
    <n v="0.50697726027397261"/>
    <x v="44"/>
    <n v="185.04669999999999"/>
    <n v="1"/>
  </r>
  <r>
    <x v="1941"/>
    <n v="6609968"/>
    <s v="NON-PROFESSIONAL USER"/>
    <s v="0660996870706"/>
    <m/>
    <s v="152374"/>
    <x v="3"/>
    <m/>
    <m/>
    <n v="0"/>
    <n v="185.04669999999999"/>
    <n v="1"/>
    <n v="0.50697726027397261"/>
    <x v="44"/>
    <n v="185.04669999999999"/>
    <n v="1"/>
  </r>
  <r>
    <x v="6809"/>
    <n v="8103292"/>
    <s v="NON-PROFESSIONAL USER"/>
    <s v="0810329270706"/>
    <m/>
    <s v="152374"/>
    <x v="3"/>
    <m/>
    <m/>
    <n v="0"/>
    <n v="185.04669999999999"/>
    <n v="1"/>
    <n v="0.50697726027397261"/>
    <x v="44"/>
    <n v="185.04669999999999"/>
    <n v="1"/>
  </r>
  <r>
    <x v="6810"/>
    <n v="6799640"/>
    <s v="Self-Regist: End-User"/>
    <s v="00679964090797"/>
    <s v="(66) 0979212698"/>
    <s v="152374"/>
    <x v="3"/>
    <m/>
    <m/>
    <n v="0"/>
    <n v="185.04669999999999"/>
    <n v="1"/>
    <n v="0.50697726027397261"/>
    <x v="44"/>
    <n v="185.04669999999999"/>
    <n v="1"/>
  </r>
  <r>
    <x v="6811"/>
    <n v="6782095"/>
    <s v="NON-PROFESSIONAL USER"/>
    <s v="00678209590706"/>
    <s v="(66) 0955406695"/>
    <s v="152374"/>
    <x v="3"/>
    <m/>
    <m/>
    <n v="0"/>
    <n v="185.04669999999999"/>
    <n v="1"/>
    <n v="0.50697726027397261"/>
    <x v="44"/>
    <n v="185.04669999999999"/>
    <n v="1"/>
  </r>
  <r>
    <x v="6812"/>
    <n v="6759254"/>
    <s v="SMALL RETAIL SHOP/STALL"/>
    <s v="00675925411101"/>
    <s v="(66) 0634196778"/>
    <s v="152374"/>
    <x v="3"/>
    <m/>
    <m/>
    <n v="0"/>
    <n v="185.04669999999999"/>
    <n v="1"/>
    <n v="0.50697726027397261"/>
    <x v="44"/>
    <n v="185.04669999999999"/>
    <n v="1"/>
  </r>
  <r>
    <x v="6813"/>
    <n v="6177707"/>
    <s v="NON-PROFESSIONAL USER"/>
    <s v="0617770700706"/>
    <s v="(66) 0814738841"/>
    <s v="152374"/>
    <x v="3"/>
    <m/>
    <m/>
    <n v="0"/>
    <n v="185.04669999999999"/>
    <n v="1"/>
    <n v="0.50697726027397261"/>
    <x v="44"/>
    <n v="185.04669999999999"/>
    <n v="1"/>
  </r>
  <r>
    <x v="6814"/>
    <n v="6782141"/>
    <s v="NON-PROFESSIONAL USER"/>
    <s v="00678214140706"/>
    <s v="(66) 0813765626"/>
    <s v="152374"/>
    <x v="3"/>
    <m/>
    <m/>
    <n v="0"/>
    <n v="185.04669999999999"/>
    <n v="1"/>
    <n v="0.50697726027397261"/>
    <x v="44"/>
    <n v="185.04669999999999"/>
    <n v="1"/>
  </r>
  <r>
    <x v="6815"/>
    <n v="6801140"/>
    <s v="Self-Regist: End-User"/>
    <s v="00680114020797"/>
    <s v="(66) 0815687272"/>
    <s v="152374"/>
    <x v="3"/>
    <m/>
    <m/>
    <n v="0"/>
    <n v="185.04669999999999"/>
    <n v="1"/>
    <n v="0.50697726027397261"/>
    <x v="44"/>
    <n v="185.04669999999999"/>
    <n v="1"/>
  </r>
  <r>
    <x v="6816"/>
    <n v="6796500"/>
    <s v="MAKRO STAFF"/>
    <s v="00679650030701"/>
    <s v="(66) 0622547435"/>
    <s v="152374"/>
    <x v="3"/>
    <m/>
    <m/>
    <n v="0"/>
    <n v="185.04669999999999"/>
    <n v="1"/>
    <n v="0.50697726027397261"/>
    <x v="44"/>
    <n v="185.04669999999999"/>
    <n v="1"/>
  </r>
  <r>
    <x v="2464"/>
    <n v="6781060"/>
    <s v="BAKERY SHOP"/>
    <s v="00678106090321"/>
    <s v="(66) 0653279833"/>
    <s v="152374"/>
    <x v="3"/>
    <m/>
    <m/>
    <n v="0"/>
    <n v="185.04669999999999"/>
    <n v="1"/>
    <n v="0.50697726027397261"/>
    <x v="44"/>
    <n v="185.04669999999999"/>
    <n v="1"/>
  </r>
  <r>
    <x v="6817"/>
    <n v="6786899"/>
    <s v="NON-PROFESSIONAL USER"/>
    <s v="00678689980706"/>
    <s v="(66) 0891911723"/>
    <s v="152374"/>
    <x v="3"/>
    <m/>
    <m/>
    <n v="0"/>
    <n v="185.04669999999999"/>
    <n v="1"/>
    <n v="0.50697726027397261"/>
    <x v="44"/>
    <n v="185.04669999999999"/>
    <n v="1"/>
  </r>
  <r>
    <x v="6674"/>
    <n v="57903178"/>
    <s v="SMALL RETAIL SHOP/STALL"/>
    <s v="05790317870101"/>
    <s v="(66) 0924232147"/>
    <s v="152374"/>
    <x v="3"/>
    <m/>
    <m/>
    <n v="0"/>
    <n v="185.04669999999999"/>
    <n v="1"/>
    <n v="0.50697726027397261"/>
    <x v="44"/>
    <n v="185.04669999999999"/>
    <n v="1"/>
  </r>
  <r>
    <x v="6818"/>
    <n v="52023092"/>
    <s v="NON-PROFESSIONAL USER"/>
    <s v="5202309240706"/>
    <s v="(66) 0896346548"/>
    <s v="152374"/>
    <x v="3"/>
    <m/>
    <m/>
    <n v="0"/>
    <n v="185.04669999999999"/>
    <n v="1"/>
    <n v="0.50697726027397261"/>
    <x v="44"/>
    <n v="185.04669999999999"/>
    <n v="1"/>
  </r>
  <r>
    <x v="6819"/>
    <n v="138003133"/>
    <s v="NON-PROFESSIONAL USER"/>
    <s v="13800313340706"/>
    <s v="(66) 0629235493"/>
    <s v="152374"/>
    <x v="3"/>
    <m/>
    <m/>
    <n v="0"/>
    <n v="185.04669999999999"/>
    <n v="1"/>
    <n v="0.50697726027397261"/>
    <x v="44"/>
    <n v="185.04669999999999"/>
    <n v="1"/>
  </r>
  <r>
    <x v="6820"/>
    <n v="34551592"/>
    <s v="OTHER COMMERCIAL SERVICE"/>
    <s v="03455159250430"/>
    <s v="(66) 053381002"/>
    <s v="152374"/>
    <x v="3"/>
    <m/>
    <m/>
    <n v="0"/>
    <n v="185.04669999999999"/>
    <n v="1"/>
    <n v="0.50697726027397261"/>
    <x v="44"/>
    <n v="185.04669999999999"/>
    <n v="1"/>
  </r>
  <r>
    <x v="4046"/>
    <n v="6719836"/>
    <s v="PUB/BAR/KARAOKE"/>
    <s v="0671983611305"/>
    <s v="(66) 0651789992"/>
    <s v="152374"/>
    <x v="3"/>
    <m/>
    <m/>
    <n v="0"/>
    <n v="185.04669999999999"/>
    <n v="1"/>
    <n v="0.50697726027397261"/>
    <x v="44"/>
    <n v="185.04669999999999"/>
    <n v="1"/>
  </r>
  <r>
    <x v="6821"/>
    <n v="6782288"/>
    <s v="FACTORY/FARM"/>
    <s v="00678228820508"/>
    <s v="(66) 0815958892"/>
    <s v="152374"/>
    <x v="3"/>
    <m/>
    <m/>
    <n v="0"/>
    <n v="185.04669999999999"/>
    <n v="1"/>
    <n v="0.50697726027397261"/>
    <x v="44"/>
    <n v="185.04669999999999"/>
    <n v="1"/>
  </r>
  <r>
    <x v="4417"/>
    <n v="6761569"/>
    <s v="OTHER ASIAN FOOD"/>
    <s v="00676156930326"/>
    <s v="(66) 0980963119"/>
    <s v="152374"/>
    <x v="3"/>
    <m/>
    <m/>
    <n v="0"/>
    <n v="185.04669999999999"/>
    <n v="1"/>
    <n v="0.50697726027397261"/>
    <x v="44"/>
    <n v="185.04669999999999"/>
    <n v="1"/>
  </r>
  <r>
    <x v="3319"/>
    <n v="6785634"/>
    <s v="HOTEL &amp; RESORT ( B )"/>
    <s v="00678563480303"/>
    <s v="(66) 0610852888"/>
    <s v="152374"/>
    <x v="3"/>
    <m/>
    <m/>
    <n v="0"/>
    <n v="185.04669999999999"/>
    <n v="1"/>
    <n v="0.50697726027397261"/>
    <x v="44"/>
    <n v="185.04669999999999"/>
    <n v="1"/>
  </r>
  <r>
    <x v="6675"/>
    <n v="6746703"/>
    <s v="OFFICE (PRIVATE SECTOR)"/>
    <s v="00674670390507"/>
    <s v="(66) 0818849949"/>
    <s v="152374"/>
    <x v="3"/>
    <m/>
    <m/>
    <n v="0"/>
    <n v="185.04669999999999"/>
    <n v="1"/>
    <n v="0.50697726027397261"/>
    <x v="44"/>
    <n v="185.04669999999999"/>
    <n v="1"/>
  </r>
  <r>
    <x v="6822"/>
    <n v="41626915"/>
    <s v="FACTORY/FARM"/>
    <s v="04162691520508"/>
    <s v="(66) 0634625244"/>
    <s v="152374"/>
    <x v="3"/>
    <m/>
    <m/>
    <n v="0"/>
    <n v="185.04669999999999"/>
    <n v="1"/>
    <n v="0.50697726027397261"/>
    <x v="44"/>
    <n v="185.04669999999999"/>
    <n v="1"/>
  </r>
  <r>
    <x v="6823"/>
    <n v="6118869"/>
    <s v="VARIETY FOOD SHOP"/>
    <s v="0611886911318"/>
    <s v="(66) 0894349922"/>
    <s v="152374"/>
    <x v="3"/>
    <m/>
    <m/>
    <n v="0"/>
    <n v="185.04669999999999"/>
    <n v="1"/>
    <n v="0.50697726027397261"/>
    <x v="44"/>
    <n v="185.04669999999999"/>
    <n v="1"/>
  </r>
  <r>
    <x v="6824"/>
    <n v="6756466"/>
    <s v="OTHER COMMERCIAL SERVICE"/>
    <s v="00675646610430"/>
    <s v="(66) 0616070113"/>
    <s v="152374"/>
    <x v="3"/>
    <m/>
    <m/>
    <n v="0"/>
    <n v="185.04669999999999"/>
    <n v="1"/>
    <n v="0.50697726027397261"/>
    <x v="44"/>
    <n v="185.04669999999999"/>
    <n v="1"/>
  </r>
  <r>
    <x v="6825"/>
    <n v="6132621"/>
    <s v="APARTMENT/DORMITORY"/>
    <s v="0613262140301"/>
    <s v="(66) 0818293704"/>
    <s v="152374"/>
    <x v="3"/>
    <m/>
    <m/>
    <n v="0"/>
    <n v="185.04669999999999"/>
    <n v="1"/>
    <n v="0.50697726027397261"/>
    <x v="44"/>
    <n v="185.04669999999999"/>
    <n v="1"/>
  </r>
  <r>
    <x v="6677"/>
    <n v="50519389"/>
    <s v="SMALL RETAIL SHOP/STALL"/>
    <s v="05051938950101"/>
    <s v="(66) 0956753222"/>
    <s v="152374"/>
    <x v="3"/>
    <m/>
    <m/>
    <n v="0"/>
    <n v="185.04669999999999"/>
    <n v="1"/>
    <n v="0.50697726027397261"/>
    <x v="44"/>
    <n v="185.04669999999999"/>
    <n v="1"/>
  </r>
  <r>
    <x v="6826"/>
    <n v="6813107"/>
    <s v="Self-Regist: End-User"/>
    <s v="00681310740797"/>
    <s v="(66) 0804950450"/>
    <s v="152374"/>
    <x v="3"/>
    <m/>
    <m/>
    <n v="0"/>
    <n v="185.04669999999999"/>
    <n v="1"/>
    <n v="0.50697726027397261"/>
    <x v="44"/>
    <n v="185.04669999999999"/>
    <n v="1"/>
  </r>
  <r>
    <x v="2578"/>
    <n v="41617435"/>
    <s v="COFFEE/DRINKS/SNACK/BAKERY SHOP"/>
    <s v="04161743560322"/>
    <s v="(66) 0910699938"/>
    <s v="152374"/>
    <x v="3"/>
    <m/>
    <m/>
    <n v="0"/>
    <n v="185.04669999999999"/>
    <n v="1"/>
    <n v="0.50697726027397261"/>
    <x v="44"/>
    <n v="185.04669999999999"/>
    <n v="1"/>
  </r>
  <r>
    <x v="6827"/>
    <n v="6804284"/>
    <s v="Self-Regist: End-User"/>
    <s v="00680428490797"/>
    <s v="(66) 0819984861"/>
    <s v="152374"/>
    <x v="3"/>
    <m/>
    <m/>
    <n v="0"/>
    <n v="185.04669999999999"/>
    <n v="1"/>
    <n v="0.50697726027397261"/>
    <x v="44"/>
    <n v="185.04669999999999"/>
    <n v="1"/>
  </r>
  <r>
    <x v="6828"/>
    <n v="6803175"/>
    <s v="Self-Regist: End-User"/>
    <s v="00680317580797"/>
    <s v="(66) 0928830369"/>
    <s v="152374"/>
    <x v="3"/>
    <m/>
    <m/>
    <n v="0"/>
    <n v="185.04669999999999"/>
    <n v="1"/>
    <n v="0.50697726027397261"/>
    <x v="44"/>
    <n v="185.04669999999999"/>
    <n v="1"/>
  </r>
  <r>
    <x v="6829"/>
    <n v="50539894"/>
    <s v="Self-Regist: End-User"/>
    <s v="05053989400797"/>
    <s v="(66) 0972739130"/>
    <s v="152374"/>
    <x v="3"/>
    <m/>
    <m/>
    <n v="0"/>
    <n v="185.04669999999999"/>
    <n v="1"/>
    <n v="0.50697726027397261"/>
    <x v="44"/>
    <n v="185.04669999999999"/>
    <n v="1"/>
  </r>
  <r>
    <x v="6830"/>
    <n v="6804877"/>
    <s v="Self-Regist: End-User"/>
    <s v="00680487700797"/>
    <s v="(66) 0920981111"/>
    <s v="152374"/>
    <x v="3"/>
    <m/>
    <m/>
    <n v="0"/>
    <n v="185.04669999999999"/>
    <n v="1"/>
    <n v="0.50697726027397261"/>
    <x v="44"/>
    <n v="185.04669999999999"/>
    <n v="1"/>
  </r>
  <r>
    <x v="6220"/>
    <n v="6805662"/>
    <s v="Self-Regist: End-User"/>
    <s v="00680566211797"/>
    <s v="(66) 0623091093"/>
    <s v="152374"/>
    <x v="3"/>
    <m/>
    <m/>
    <n v="0"/>
    <n v="185.04669999999999"/>
    <n v="1"/>
    <n v="0.50697726027397261"/>
    <x v="44"/>
    <n v="185.04669999999999"/>
    <n v="1"/>
  </r>
  <r>
    <x v="6831"/>
    <n v="6735819"/>
    <s v="SMALL RETAIL SHOP/STALL"/>
    <s v="00673581931101"/>
    <s v="(66) 0805007349"/>
    <s v="152374"/>
    <x v="3"/>
    <m/>
    <m/>
    <n v="0"/>
    <n v="185.04669999999999"/>
    <n v="1"/>
    <n v="0.50697726027397261"/>
    <x v="44"/>
    <n v="185.04669999999999"/>
    <n v="1"/>
  </r>
  <r>
    <x v="6640"/>
    <n v="6762035"/>
    <s v="COFFEE/DRINKS/SNACK/BAKERY SHOP"/>
    <s v="00676203540322"/>
    <s v="(66) 0995356625"/>
    <s v="152374"/>
    <x v="3"/>
    <m/>
    <m/>
    <n v="0"/>
    <n v="185.04669999999999"/>
    <n v="1"/>
    <n v="0.50697726027397261"/>
    <x v="44"/>
    <n v="185.04669999999999"/>
    <n v="1"/>
  </r>
  <r>
    <x v="6633"/>
    <n v="6799275"/>
    <s v="Self-Regist: End-User"/>
    <s v="00679927550797"/>
    <s v="(66) 0888311831"/>
    <s v="152374"/>
    <x v="3"/>
    <m/>
    <m/>
    <n v="0"/>
    <n v="185.04669999999999"/>
    <n v="1"/>
    <n v="0.50697726027397261"/>
    <x v="44"/>
    <n v="185.04669999999999"/>
    <n v="1"/>
  </r>
  <r>
    <x v="6680"/>
    <n v="6793987"/>
    <s v="Self-Regist: End-User"/>
    <s v="00679398730797"/>
    <s v="(66) 0931355226"/>
    <s v="152374"/>
    <x v="3"/>
    <m/>
    <m/>
    <n v="0"/>
    <n v="185.04669999999999"/>
    <n v="1"/>
    <n v="0.50697726027397261"/>
    <x v="44"/>
    <n v="185.04669999999999"/>
    <n v="1"/>
  </r>
  <r>
    <x v="6832"/>
    <n v="6792060"/>
    <s v="NON-PROFESSIONAL USER"/>
    <s v="00679206000706"/>
    <s v="(66) 0924441784"/>
    <s v="152374"/>
    <x v="3"/>
    <m/>
    <m/>
    <n v="0"/>
    <n v="185.04669999999999"/>
    <n v="1"/>
    <n v="0.50697726027397261"/>
    <x v="44"/>
    <n v="185.04669999999999"/>
    <n v="1"/>
  </r>
  <r>
    <x v="6681"/>
    <n v="50525773"/>
    <s v="NON-PROFESSIONAL USER"/>
    <s v="05052577380706"/>
    <s v="(66) 0636356353"/>
    <s v="152374"/>
    <x v="3"/>
    <m/>
    <m/>
    <n v="0"/>
    <n v="185.04669999999999"/>
    <n v="1"/>
    <n v="0.50697726027397261"/>
    <x v="44"/>
    <n v="185.04669999999999"/>
    <n v="1"/>
  </r>
  <r>
    <x v="6833"/>
    <n v="18171795"/>
    <s v="NON-PROFESSIONAL USER"/>
    <s v="1817179500706"/>
    <s v="(66) 0879810573"/>
    <s v="152374"/>
    <x v="3"/>
    <m/>
    <m/>
    <n v="0"/>
    <n v="185.04669999999999"/>
    <n v="1"/>
    <n v="0.50697726027397261"/>
    <x v="44"/>
    <n v="185.04669999999999"/>
    <n v="1"/>
  </r>
  <r>
    <x v="6834"/>
    <n v="6720659"/>
    <s v="THAI SPECIAL FOOD SHOP"/>
    <s v="0672065930327"/>
    <s v="(66) 0987496232"/>
    <s v="152374"/>
    <x v="3"/>
    <m/>
    <m/>
    <n v="0"/>
    <n v="185.04669999999999"/>
    <n v="1"/>
    <n v="0.50697726027397261"/>
    <x v="44"/>
    <n v="185.04669999999999"/>
    <n v="1"/>
  </r>
  <r>
    <x v="6835"/>
    <n v="41601181"/>
    <s v="FOOD WHOLESALER"/>
    <s v="04160118100601"/>
    <s v="(66) 0813667740"/>
    <s v="152374"/>
    <x v="3"/>
    <m/>
    <m/>
    <n v="0"/>
    <n v="185.04669999999999"/>
    <n v="1"/>
    <n v="0.50697726027397261"/>
    <x v="44"/>
    <n v="185.04669999999999"/>
    <n v="1"/>
  </r>
  <r>
    <x v="6836"/>
    <n v="6770223"/>
    <s v="NON-PROFESSIONAL USER"/>
    <s v="00677022311706"/>
    <s v="(66) 0981041585"/>
    <s v="152374"/>
    <x v="3"/>
    <m/>
    <m/>
    <n v="0"/>
    <n v="185.04669999999999"/>
    <n v="1"/>
    <n v="0.50697726027397261"/>
    <x v="44"/>
    <n v="185.04669999999999"/>
    <n v="1"/>
  </r>
  <r>
    <x v="1988"/>
    <n v="6752485"/>
    <s v="NON-PROFESSIONAL USER"/>
    <s v="00675248540706"/>
    <s v="(66) 0812614937"/>
    <s v="152374"/>
    <x v="3"/>
    <m/>
    <m/>
    <n v="0"/>
    <n v="185.04669999999999"/>
    <n v="1"/>
    <n v="0.50697726027397261"/>
    <x v="44"/>
    <n v="185.04669999999999"/>
    <n v="1"/>
  </r>
  <r>
    <x v="6837"/>
    <n v="41648011"/>
    <s v="Self-Regist: End-User"/>
    <s v="04164801140797"/>
    <s v="(66) 0951471116"/>
    <s v="152374"/>
    <x v="3"/>
    <m/>
    <m/>
    <n v="0"/>
    <n v="185.04669999999999"/>
    <n v="1"/>
    <n v="0.50697726027397261"/>
    <x v="44"/>
    <n v="185.04669999999999"/>
    <n v="1"/>
  </r>
  <r>
    <x v="6838"/>
    <n v="3229380"/>
    <s v="NON-PROFESSIONAL USER"/>
    <s v="0322938040706"/>
    <s v="(66) 0817212565"/>
    <s v="152374"/>
    <x v="3"/>
    <n v="185.04669999999999"/>
    <n v="1"/>
    <n v="0.50697726027397261"/>
    <n v="370.09339999999997"/>
    <n v="2"/>
    <n v="1.0139545205479452"/>
    <x v="43"/>
    <n v="185.04669999999999"/>
    <n v="1"/>
  </r>
  <r>
    <x v="4115"/>
    <n v="6770531"/>
    <s v="SMALL RETAIL SHOP/STALL"/>
    <s v="00677053110101"/>
    <s v="(66) 0910725524"/>
    <s v="152374"/>
    <x v="3"/>
    <m/>
    <m/>
    <n v="0"/>
    <n v="185.04669999999999"/>
    <n v="1"/>
    <n v="0.50697726027397261"/>
    <x v="44"/>
    <n v="185.04669999999999"/>
    <n v="1"/>
  </r>
  <r>
    <x v="6686"/>
    <n v="6728165"/>
    <s v="THAI FOOD"/>
    <s v="00672816570306"/>
    <s v="(66) 0892651248"/>
    <s v="152374"/>
    <x v="3"/>
    <m/>
    <m/>
    <n v="0"/>
    <n v="185.04669999999999"/>
    <n v="1"/>
    <n v="0.50697726027397261"/>
    <x v="44"/>
    <n v="185.04669999999999"/>
    <n v="1"/>
  </r>
  <r>
    <x v="3415"/>
    <n v="6736514"/>
    <s v="COFFEE/DRINKS/SNACK/BAKERY SHOP"/>
    <s v="00673651411322"/>
    <s v="(66) 0902712833"/>
    <s v="152374"/>
    <x v="3"/>
    <m/>
    <m/>
    <n v="0"/>
    <n v="185.04669999999999"/>
    <n v="1"/>
    <n v="0.50697726027397261"/>
    <x v="44"/>
    <n v="185.04669999999999"/>
    <n v="1"/>
  </r>
  <r>
    <x v="6839"/>
    <n v="303002583"/>
    <s v="JAPANESE FOOD"/>
    <s v="30300258380310"/>
    <s v="(66) 0627486967"/>
    <s v="152374"/>
    <x v="3"/>
    <m/>
    <m/>
    <n v="0"/>
    <n v="185.04669999999999"/>
    <n v="1"/>
    <n v="0.50697726027397261"/>
    <x v="44"/>
    <n v="185.04669999999999"/>
    <n v="1"/>
  </r>
  <r>
    <x v="6840"/>
    <n v="6729682"/>
    <s v="BAKERY SHOP"/>
    <s v="00672968240321"/>
    <s v="(66) 0874074178"/>
    <s v="152374"/>
    <x v="3"/>
    <m/>
    <m/>
    <n v="0"/>
    <n v="185.04669999999999"/>
    <n v="1"/>
    <n v="0.50697726027397261"/>
    <x v="44"/>
    <n v="185.04669999999999"/>
    <n v="1"/>
  </r>
  <r>
    <x v="6841"/>
    <n v="6787375"/>
    <s v="NOODLE FOOD SHOP"/>
    <s v="00678737520319"/>
    <s v="(66) 0953459991"/>
    <s v="152374"/>
    <x v="3"/>
    <m/>
    <m/>
    <n v="0"/>
    <n v="185.04669999999999"/>
    <n v="1"/>
    <n v="0.50697726027397261"/>
    <x v="44"/>
    <n v="185.04669999999999"/>
    <n v="1"/>
  </r>
  <r>
    <x v="6842"/>
    <n v="6799768"/>
    <s v="Self-Regist: End-User"/>
    <s v="00679976820797"/>
    <s v="(66) 0869232227"/>
    <s v="152374"/>
    <x v="3"/>
    <m/>
    <m/>
    <n v="0"/>
    <n v="185.04669999999999"/>
    <n v="1"/>
    <n v="0.50697726027397261"/>
    <x v="44"/>
    <n v="185.04669999999999"/>
    <n v="1"/>
  </r>
  <r>
    <x v="6288"/>
    <n v="6771191"/>
    <s v="Self-Regist: End-User"/>
    <s v="00677119100797"/>
    <s v="(66) 0824516624"/>
    <s v="152374"/>
    <x v="3"/>
    <m/>
    <m/>
    <n v="0"/>
    <n v="185.04669999999999"/>
    <n v="1"/>
    <n v="0.50697726027397261"/>
    <x v="44"/>
    <n v="185.04669999999999"/>
    <n v="1"/>
  </r>
  <r>
    <x v="6843"/>
    <n v="6774436"/>
    <s v="NON-PROFESSIONAL USER"/>
    <s v="00677443620706"/>
    <s v="(66) 0861795052"/>
    <s v="152374"/>
    <x v="3"/>
    <m/>
    <m/>
    <n v="0"/>
    <n v="185.04669999999999"/>
    <n v="1"/>
    <n v="0.50697726027397261"/>
    <x v="44"/>
    <n v="185.04669999999999"/>
    <n v="1"/>
  </r>
  <r>
    <x v="6844"/>
    <n v="6036486"/>
    <s v="NON-PROFESSIONAL USER"/>
    <s v="0603648652706"/>
    <s v="(66) 0898541299"/>
    <s v="152374"/>
    <x v="3"/>
    <m/>
    <m/>
    <n v="0"/>
    <n v="185.04669999999999"/>
    <n v="1"/>
    <n v="0.50697726027397261"/>
    <x v="44"/>
    <n v="185.04669999999999"/>
    <n v="1"/>
  </r>
  <r>
    <x v="6845"/>
    <n v="6792595"/>
    <s v="Self-Regist: End-User"/>
    <s v="00679259580797"/>
    <s v="(66) 0896374399"/>
    <s v="152374"/>
    <x v="3"/>
    <m/>
    <m/>
    <n v="0"/>
    <n v="185.04669999999999"/>
    <n v="1"/>
    <n v="0.50697726027397261"/>
    <x v="44"/>
    <n v="185.04669999999999"/>
    <n v="1"/>
  </r>
  <r>
    <x v="6846"/>
    <n v="6764985"/>
    <s v="SMALL RETAIL SHOP/STALL"/>
    <s v="00676498540101"/>
    <s v="(66) 0997459363"/>
    <s v="152374"/>
    <x v="3"/>
    <m/>
    <m/>
    <n v="0"/>
    <n v="185.04669999999999"/>
    <n v="1"/>
    <n v="0.50697726027397261"/>
    <x v="44"/>
    <n v="185.04669999999999"/>
    <n v="1"/>
  </r>
  <r>
    <x v="6180"/>
    <n v="50049920"/>
    <s v="SMALL RETAIL SHOP/STALL"/>
    <s v="5004992000101"/>
    <s v="(66) 0898513346"/>
    <s v="152374"/>
    <x v="3"/>
    <m/>
    <m/>
    <n v="0"/>
    <n v="185.04669999999999"/>
    <n v="1"/>
    <n v="0.50697726027397261"/>
    <x v="44"/>
    <n v="185.04669999999999"/>
    <n v="1"/>
  </r>
  <r>
    <x v="6847"/>
    <n v="6797013"/>
    <s v="Self-Regist: End-User"/>
    <s v="00679701380797"/>
    <s v="(66) 0833217022"/>
    <s v="152374"/>
    <x v="3"/>
    <m/>
    <m/>
    <n v="0"/>
    <n v="185.04669999999999"/>
    <n v="1"/>
    <n v="0.50697726027397261"/>
    <x v="44"/>
    <n v="185.04669999999999"/>
    <n v="1"/>
  </r>
  <r>
    <x v="6848"/>
    <n v="66025694"/>
    <s v="PORK PAN/BARBECUE/SUKI"/>
    <s v="06602569490317"/>
    <s v="(66) 0913307248"/>
    <s v="152374"/>
    <x v="3"/>
    <m/>
    <m/>
    <n v="0"/>
    <n v="185.04669999999999"/>
    <n v="1"/>
    <n v="0.50697726027397261"/>
    <x v="44"/>
    <n v="185.04669999999999"/>
    <n v="1"/>
  </r>
  <r>
    <x v="6849"/>
    <n v="41620283"/>
    <s v="NON-PROFESSIONAL USER"/>
    <s v="04162028380706"/>
    <s v="(66) 0816813732"/>
    <s v="152374"/>
    <x v="3"/>
    <m/>
    <m/>
    <n v="0"/>
    <n v="185.04669999999999"/>
    <n v="1"/>
    <n v="0.50697726027397261"/>
    <x v="44"/>
    <n v="185.04669999999999"/>
    <n v="1"/>
  </r>
  <r>
    <x v="6850"/>
    <n v="6730908"/>
    <s v="SMALL RETAIL SHOP/STALL"/>
    <s v="00673090820101"/>
    <s v="(66) 0800765514"/>
    <s v="152374"/>
    <x v="3"/>
    <m/>
    <m/>
    <n v="0"/>
    <n v="185.04669999999999"/>
    <n v="1"/>
    <n v="0.50697726027397261"/>
    <x v="44"/>
    <n v="185.04669999999999"/>
    <n v="1"/>
  </r>
  <r>
    <x v="6851"/>
    <n v="167005916"/>
    <s v="NON-PROFESSIONAL USER"/>
    <s v="16700591610706"/>
    <s v="(66) 0946352243"/>
    <s v="152374"/>
    <x v="3"/>
    <m/>
    <m/>
    <n v="0"/>
    <n v="185.04669999999999"/>
    <n v="1"/>
    <n v="0.50697726027397261"/>
    <x v="44"/>
    <n v="185.04669999999999"/>
    <n v="1"/>
  </r>
  <r>
    <x v="91"/>
    <n v="50510410"/>
    <s v="NON-PROFESSIONAL USER"/>
    <s v="05051041000706"/>
    <s v="(66) 0905349520"/>
    <s v="152374"/>
    <x v="3"/>
    <m/>
    <m/>
    <n v="0"/>
    <n v="185.04669999999999"/>
    <n v="1"/>
    <n v="0.50697726027397261"/>
    <x v="44"/>
    <n v="185.04669999999999"/>
    <n v="1"/>
  </r>
  <r>
    <x v="4484"/>
    <n v="23801018"/>
    <s v="COFFEE/DRINKS/SNACK/BAKERY SHOP"/>
    <s v="02380101820322"/>
    <s v="(66) 0877874741"/>
    <s v="152374"/>
    <x v="3"/>
    <m/>
    <m/>
    <n v="0"/>
    <n v="185.04669999999999"/>
    <n v="1"/>
    <n v="0.50697726027397261"/>
    <x v="44"/>
    <n v="185.04669999999999"/>
    <n v="1"/>
  </r>
  <r>
    <x v="6852"/>
    <n v="6775737"/>
    <s v="SMALL RETAIL SHOP/STALL"/>
    <s v="00677573740101"/>
    <s v="(66) 0612715111"/>
    <s v="152374"/>
    <x v="3"/>
    <m/>
    <m/>
    <n v="0"/>
    <n v="185.04669999999999"/>
    <n v="1"/>
    <n v="0.50697726027397261"/>
    <x v="44"/>
    <n v="185.04669999999999"/>
    <n v="1"/>
  </r>
  <r>
    <x v="6853"/>
    <n v="9017876"/>
    <s v="OFFICE (GOVERNMENT SECTOR)"/>
    <s v="0901787661503"/>
    <m/>
    <s v="152374"/>
    <x v="3"/>
    <m/>
    <m/>
    <n v="0"/>
    <n v="185.04669999999999"/>
    <n v="1"/>
    <n v="0.50697726027397261"/>
    <x v="44"/>
    <n v="185.04669999999999"/>
    <n v="1"/>
  </r>
  <r>
    <x v="6854"/>
    <n v="6122997"/>
    <s v="OTHER FOOD KIOSK"/>
    <s v="0612299793101"/>
    <s v="(66) 0992988564"/>
    <s v="152374"/>
    <x v="3"/>
    <m/>
    <m/>
    <n v="0"/>
    <n v="185.04669999999999"/>
    <n v="1"/>
    <n v="0.50697726027397261"/>
    <x v="44"/>
    <n v="185.04669999999999"/>
    <n v="1"/>
  </r>
  <r>
    <x v="6446"/>
    <n v="6768097"/>
    <s v="NON-PROFESSIONAL USER"/>
    <s v="00676809740706"/>
    <s v="(66) 0930849272"/>
    <s v="152374"/>
    <x v="3"/>
    <m/>
    <m/>
    <n v="0"/>
    <n v="185.04669999999999"/>
    <n v="1"/>
    <n v="0.50697726027397261"/>
    <x v="44"/>
    <n v="185.04669999999999"/>
    <n v="1"/>
  </r>
  <r>
    <x v="6855"/>
    <n v="6040754"/>
    <s v="SMALL RETAIL SHOP/STALL"/>
    <s v="00604075454101"/>
    <s v="(66) 0871752981"/>
    <s v="152374"/>
    <x v="3"/>
    <m/>
    <m/>
    <n v="0"/>
    <n v="185.04669999999999"/>
    <n v="1"/>
    <n v="0.50697726027397261"/>
    <x v="44"/>
    <n v="185.04669999999999"/>
    <n v="1"/>
  </r>
  <r>
    <x v="6694"/>
    <n v="50537554"/>
    <s v="Self-Regist: End-User"/>
    <s v="05053755410797"/>
    <s v="(66) 0909050004"/>
    <s v="152374"/>
    <x v="3"/>
    <m/>
    <m/>
    <n v="0"/>
    <n v="185.04669999999999"/>
    <n v="1"/>
    <n v="0.50697726027397261"/>
    <x v="44"/>
    <n v="185.04669999999999"/>
    <n v="1"/>
  </r>
  <r>
    <x v="6856"/>
    <n v="39024003"/>
    <s v="NOODLE FOOD KIOSK"/>
    <s v="3902400351320"/>
    <s v="(66) 0962656962"/>
    <s v="152374"/>
    <x v="3"/>
    <m/>
    <m/>
    <n v="0"/>
    <n v="185.04669999999999"/>
    <n v="1"/>
    <n v="0.50697726027397261"/>
    <x v="44"/>
    <n v="185.04669999999999"/>
    <n v="1"/>
  </r>
  <r>
    <x v="4177"/>
    <n v="6759969"/>
    <s v="SMALL RETAIL SHOP/STALL"/>
    <s v="00675996901101"/>
    <s v="(66) 0940069398"/>
    <s v="152374"/>
    <x v="3"/>
    <m/>
    <m/>
    <n v="0"/>
    <n v="185.04669999999999"/>
    <n v="1"/>
    <n v="0.50697726027397261"/>
    <x v="44"/>
    <n v="185.04669999999999"/>
    <n v="1"/>
  </r>
  <r>
    <x v="1870"/>
    <n v="6724280"/>
    <s v="MINIMART"/>
    <s v="00672428051106"/>
    <s v="(66) 0927936699"/>
    <s v="152374"/>
    <x v="3"/>
    <m/>
    <m/>
    <n v="0"/>
    <n v="185.04669999999999"/>
    <n v="1"/>
    <n v="0.50697726027397261"/>
    <x v="44"/>
    <n v="185.04669999999999"/>
    <n v="1"/>
  </r>
  <r>
    <x v="6857"/>
    <n v="50518857"/>
    <s v="SMALL RETAIL SHOP/STALL"/>
    <s v="05051885760101"/>
    <s v="(66) 0832322883"/>
    <s v="152374"/>
    <x v="3"/>
    <m/>
    <m/>
    <n v="0"/>
    <n v="185.04669999999999"/>
    <n v="1"/>
    <n v="0.50697726027397261"/>
    <x v="44"/>
    <n v="185.04669999999999"/>
    <n v="1"/>
  </r>
  <r>
    <x v="6858"/>
    <n v="6784271"/>
    <s v="OTHER FOOD KIOSK"/>
    <s v="00678427100331"/>
    <s v="(66) 0929397988"/>
    <s v="152374"/>
    <x v="3"/>
    <m/>
    <m/>
    <n v="0"/>
    <n v="185.04669999999999"/>
    <n v="1"/>
    <n v="0.50697726027397261"/>
    <x v="44"/>
    <n v="185.04669999999999"/>
    <n v="1"/>
  </r>
  <r>
    <x v="6859"/>
    <n v="50527326"/>
    <s v="Self-Regist: End-User"/>
    <s v="05052732600797"/>
    <s v="(66) 0985123799"/>
    <s v="152374"/>
    <x v="3"/>
    <m/>
    <m/>
    <n v="0"/>
    <n v="185.04669999999999"/>
    <n v="1"/>
    <n v="0.50697726027397261"/>
    <x v="44"/>
    <n v="185.04669999999999"/>
    <n v="1"/>
  </r>
  <r>
    <x v="6860"/>
    <n v="6178093"/>
    <s v="NON-PROFESSIONAL USER"/>
    <s v="0617809360706"/>
    <s v="(66) 0840435356"/>
    <s v="152374"/>
    <x v="3"/>
    <m/>
    <m/>
    <n v="0"/>
    <n v="185.04669999999999"/>
    <n v="1"/>
    <n v="0.50697726027397261"/>
    <x v="44"/>
    <n v="185.04669999999999"/>
    <n v="1"/>
  </r>
  <r>
    <x v="6861"/>
    <n v="52529911"/>
    <s v="HOTEL &amp; RESORT ( C )"/>
    <s v="05252991180302"/>
    <s v="(66) 0817968569"/>
    <s v="152374"/>
    <x v="3"/>
    <m/>
    <m/>
    <n v="0"/>
    <n v="185.04669999999999"/>
    <n v="1"/>
    <n v="0.50697726027397261"/>
    <x v="44"/>
    <n v="185.04669999999999"/>
    <n v="1"/>
  </r>
  <r>
    <x v="6862"/>
    <n v="6732025"/>
    <s v="DRUGS STORE"/>
    <s v="00673202510104"/>
    <s v="(66) 0612722121"/>
    <s v="152374"/>
    <x v="3"/>
    <m/>
    <m/>
    <n v="0"/>
    <n v="185.04669999999999"/>
    <n v="1"/>
    <n v="0.50697726027397261"/>
    <x v="44"/>
    <n v="185.04669999999999"/>
    <n v="1"/>
  </r>
  <r>
    <x v="6698"/>
    <n v="6785240"/>
    <s v="OTHER COMMERCIAL SERVICE"/>
    <s v="00678524020430"/>
    <s v="(66) 0956865956"/>
    <s v="152374"/>
    <x v="3"/>
    <m/>
    <m/>
    <n v="0"/>
    <n v="185.04669999999999"/>
    <n v="1"/>
    <n v="0.50697726027397261"/>
    <x v="44"/>
    <n v="185.04669999999999"/>
    <n v="1"/>
  </r>
  <r>
    <x v="6699"/>
    <n v="6812034"/>
    <s v="CHINESE FOOD"/>
    <s v="00681203470308"/>
    <s v="(66) 0885529267"/>
    <s v="152374"/>
    <x v="3"/>
    <m/>
    <m/>
    <n v="0"/>
    <n v="185.04669999999999"/>
    <n v="1"/>
    <n v="0.50697726027397261"/>
    <x v="44"/>
    <n v="185.04669999999999"/>
    <n v="1"/>
  </r>
  <r>
    <x v="6863"/>
    <n v="50542204"/>
    <s v="HOTEL &amp; RESORT ( C )"/>
    <s v="05054220490302"/>
    <s v="(66) 0818293704"/>
    <s v="152374"/>
    <x v="3"/>
    <m/>
    <m/>
    <n v="0"/>
    <n v="185.04669999999999"/>
    <n v="1"/>
    <n v="0.50697726027397261"/>
    <x v="44"/>
    <n v="185.04669999999999"/>
    <n v="1"/>
  </r>
  <r>
    <x v="6864"/>
    <n v="6753615"/>
    <s v="SMALL RETAIL SHOP/STALL"/>
    <s v="00675361530101"/>
    <s v="(66) 0610800385"/>
    <s v="152374"/>
    <x v="3"/>
    <m/>
    <m/>
    <n v="0"/>
    <n v="185.04669999999999"/>
    <n v="1"/>
    <n v="0.50697726027397261"/>
    <x v="44"/>
    <n v="185.04669999999999"/>
    <n v="1"/>
  </r>
  <r>
    <x v="6865"/>
    <n v="6763677"/>
    <s v="NON-PROFESSIONAL USER"/>
    <s v="00676367770706"/>
    <s v="(66) 0839469554"/>
    <s v="152374"/>
    <x v="3"/>
    <m/>
    <m/>
    <n v="0"/>
    <n v="185.04669999999999"/>
    <n v="1"/>
    <n v="0.50697726027397261"/>
    <x v="44"/>
    <n v="185.04669999999999"/>
    <n v="1"/>
  </r>
  <r>
    <x v="6866"/>
    <n v="6759196"/>
    <s v="Toong Ngern - Horeca"/>
    <s v="00675919650393"/>
    <s v="(66) 0612282645"/>
    <s v="152374"/>
    <x v="3"/>
    <m/>
    <m/>
    <n v="0"/>
    <n v="185.04669999999999"/>
    <n v="1"/>
    <n v="0.50697726027397261"/>
    <x v="44"/>
    <n v="185.04669999999999"/>
    <n v="1"/>
  </r>
  <r>
    <x v="6867"/>
    <n v="6025467"/>
    <s v="VARIETY FOOD SHOP"/>
    <s v="0602546700318"/>
    <m/>
    <s v="152374"/>
    <x v="3"/>
    <m/>
    <m/>
    <n v="0"/>
    <n v="185.04669999999999"/>
    <n v="1"/>
    <n v="0.50697726027397261"/>
    <x v="44"/>
    <n v="185.04669999999999"/>
    <n v="1"/>
  </r>
  <r>
    <x v="6868"/>
    <n v="6796371"/>
    <s v="Self-Regist: End-User"/>
    <s v="00679637120797"/>
    <s v="(66) 0623041555"/>
    <s v="152374"/>
    <x v="3"/>
    <m/>
    <m/>
    <n v="0"/>
    <n v="185.04669999999999"/>
    <n v="1"/>
    <n v="0.50697726027397261"/>
    <x v="44"/>
    <n v="185.04669999999999"/>
    <n v="1"/>
  </r>
  <r>
    <x v="6869"/>
    <n v="34044810"/>
    <s v="NON-PROFESSIONAL USER"/>
    <s v="3404481030706"/>
    <s v="(66) 0817833667"/>
    <s v="152374"/>
    <x v="3"/>
    <m/>
    <m/>
    <n v="0"/>
    <n v="185.04669999999999"/>
    <n v="1"/>
    <n v="0.50697726027397261"/>
    <x v="44"/>
    <n v="185.04669999999999"/>
    <n v="1"/>
  </r>
  <r>
    <x v="6870"/>
    <n v="6808887"/>
    <s v="Self-Regist: End-User"/>
    <s v="00680888760797"/>
    <s v="(66) 0871875767"/>
    <s v="152374"/>
    <x v="3"/>
    <m/>
    <m/>
    <n v="0"/>
    <n v="185.04669999999999"/>
    <n v="1"/>
    <n v="0.50697726027397261"/>
    <x v="44"/>
    <n v="185.04669999999999"/>
    <n v="1"/>
  </r>
  <r>
    <x v="6871"/>
    <n v="34565692"/>
    <s v="Self-Regist: End-User"/>
    <s v="03456569280797"/>
    <s v="(66) 0931325030"/>
    <s v="152374"/>
    <x v="3"/>
    <m/>
    <m/>
    <n v="0"/>
    <n v="185.04669999999999"/>
    <n v="1"/>
    <n v="0.50697726027397261"/>
    <x v="44"/>
    <n v="185.04669999999999"/>
    <n v="1"/>
  </r>
  <r>
    <x v="6872"/>
    <n v="6810968"/>
    <s v="COFFEE/DRINKS/SNACK/BAKERY SHOP"/>
    <s v="00681096890322"/>
    <s v="(66) 0947032692"/>
    <s v="152374"/>
    <x v="3"/>
    <m/>
    <m/>
    <n v="0"/>
    <n v="185.04669999999999"/>
    <n v="1"/>
    <n v="0.50697726027397261"/>
    <x v="44"/>
    <n v="185.04669999999999"/>
    <n v="1"/>
  </r>
  <r>
    <x v="6873"/>
    <n v="6168442"/>
    <s v="OTHER EDUCATIONAL INSTITUTION"/>
    <s v="0616844270511"/>
    <s v="(66) 0898538383"/>
    <s v="152374"/>
    <x v="3"/>
    <m/>
    <m/>
    <n v="0"/>
    <n v="185.04669999999999"/>
    <n v="1"/>
    <n v="0.50697726027397261"/>
    <x v="44"/>
    <n v="185.04669999999999"/>
    <n v="1"/>
  </r>
  <r>
    <x v="6874"/>
    <n v="6719826"/>
    <s v="PUB/BAR/KARAOKE"/>
    <s v="0671982660305"/>
    <s v="(66) 0861566562"/>
    <s v="152374"/>
    <x v="3"/>
    <m/>
    <m/>
    <n v="0"/>
    <n v="185.04669999999999"/>
    <n v="1"/>
    <n v="0.50697726027397261"/>
    <x v="44"/>
    <n v="185.04669999999999"/>
    <n v="1"/>
  </r>
  <r>
    <x v="1718"/>
    <n v="6756318"/>
    <s v="NON-PROFESSIONAL USER"/>
    <s v="00675631840706"/>
    <s v="(66) 0956789368"/>
    <s v="152374"/>
    <x v="3"/>
    <n v="185.04669999999999"/>
    <n v="1"/>
    <n v="0.50697726027397261"/>
    <n v="370.09350000000001"/>
    <n v="2"/>
    <n v="1.013954794520548"/>
    <x v="43"/>
    <n v="185.04680000000002"/>
    <n v="1"/>
  </r>
  <r>
    <x v="974"/>
    <n v="6171857"/>
    <s v="PET SHOP (FOOD/DRUGS/ACCESSORY)"/>
    <s v="0617185700105"/>
    <s v="(66) 0898512462"/>
    <s v="152374"/>
    <x v="3"/>
    <n v="185.04669999999999"/>
    <n v="1"/>
    <n v="0.50697726027397261"/>
    <n v="370.09350000000001"/>
    <n v="2"/>
    <n v="1.013954794520548"/>
    <x v="43"/>
    <n v="185.04680000000002"/>
    <n v="1"/>
  </r>
  <r>
    <x v="6875"/>
    <n v="6169985"/>
    <s v="SMALL RETAIL SHOP/STALL"/>
    <s v="0616998580101"/>
    <s v="(66) 0861179782"/>
    <s v="831193"/>
    <x v="2"/>
    <m/>
    <m/>
    <n v="0"/>
    <n v="185.9813"/>
    <n v="3"/>
    <n v="0.50953780821917805"/>
    <x v="40"/>
    <n v="185.9813"/>
    <n v="3"/>
  </r>
  <r>
    <x v="5192"/>
    <n v="50534275"/>
    <s v="Self-Regist: Food Retailer"/>
    <s v="05053427510198"/>
    <s v="(66) 0949894685"/>
    <s v="152375"/>
    <x v="7"/>
    <n v="146.72900000000001"/>
    <n v="1"/>
    <n v="0.40199726027397265"/>
    <n v="334.57940000000002"/>
    <n v="2"/>
    <n v="0.91665589041095896"/>
    <x v="43"/>
    <n v="187.85040000000001"/>
    <n v="1"/>
  </r>
  <r>
    <x v="6876"/>
    <n v="41647759"/>
    <s v="Self-Regist: End-User"/>
    <s v="04164775970797"/>
    <s v="(66) 0615511564"/>
    <s v="896160"/>
    <x v="4"/>
    <m/>
    <m/>
    <n v="0"/>
    <n v="187.85050000000001"/>
    <n v="3"/>
    <n v="0.51465890410958903"/>
    <x v="40"/>
    <n v="187.85050000000001"/>
    <n v="3"/>
  </r>
  <r>
    <x v="1993"/>
    <n v="6766519"/>
    <s v="INTERNET-CHANNEL END-USER"/>
    <s v="00676651920710"/>
    <s v="(66) 0834772881"/>
    <s v="152374"/>
    <x v="3"/>
    <n v="357.94389999999999"/>
    <n v="2"/>
    <n v="0.98066821917808211"/>
    <n v="546.72889999999995"/>
    <n v="3"/>
    <n v="1.4978873972602738"/>
    <x v="40"/>
    <n v="188.78499999999997"/>
    <n v="1"/>
  </r>
  <r>
    <x v="6877"/>
    <n v="41614220"/>
    <s v="NON-PROFESSIONAL USER"/>
    <s v="04161422030706"/>
    <s v="(66) 0805928662"/>
    <s v="831193"/>
    <x v="2"/>
    <m/>
    <m/>
    <n v="0"/>
    <n v="189.71960000000001"/>
    <n v="3"/>
    <n v="0.5197797260273973"/>
    <x v="40"/>
    <n v="189.71960000000001"/>
    <n v="3"/>
  </r>
  <r>
    <x v="6878"/>
    <n v="41647390"/>
    <s v="NON-PROFESSIONAL USER"/>
    <s v="04164739090706"/>
    <s v="(66) 0991026596"/>
    <s v="831193"/>
    <x v="2"/>
    <m/>
    <m/>
    <n v="0"/>
    <n v="189.71969999999999"/>
    <n v="3"/>
    <n v="0.51978000000000002"/>
    <x v="40"/>
    <n v="189.71969999999999"/>
    <n v="3"/>
  </r>
  <r>
    <x v="6879"/>
    <n v="50541501"/>
    <s v="Self-Regist: End-User"/>
    <s v="05054150190797"/>
    <s v="(66) 0850361900"/>
    <s v="831193"/>
    <x v="2"/>
    <m/>
    <m/>
    <n v="0"/>
    <n v="189.71969999999999"/>
    <n v="3"/>
    <n v="0.51978000000000002"/>
    <x v="40"/>
    <n v="189.71969999999999"/>
    <n v="3"/>
  </r>
  <r>
    <x v="1064"/>
    <n v="6144727"/>
    <s v="OTHER NON-FOOD SHOP"/>
    <s v="0614472720230"/>
    <m/>
    <s v="896160"/>
    <x v="4"/>
    <m/>
    <m/>
    <n v="0"/>
    <n v="189.71969999999999"/>
    <n v="3"/>
    <n v="0.51978000000000002"/>
    <x v="40"/>
    <n v="189.71969999999999"/>
    <n v="3"/>
  </r>
  <r>
    <x v="6880"/>
    <n v="6802535"/>
    <s v="Self-Regist: End-User"/>
    <s v="00680253560797"/>
    <s v="(66) 0801255218"/>
    <s v="821820"/>
    <x v="1"/>
    <m/>
    <m/>
    <n v="0"/>
    <n v="189.71969999999999"/>
    <n v="3"/>
    <n v="0.51978000000000002"/>
    <x v="40"/>
    <n v="189.71969999999999"/>
    <n v="3"/>
  </r>
  <r>
    <x v="5677"/>
    <n v="41648766"/>
    <s v="Self-Regist: End-User"/>
    <s v="04164876680797"/>
    <s v="(66) 0868268448"/>
    <s v="831193"/>
    <x v="2"/>
    <m/>
    <m/>
    <n v="0"/>
    <n v="189.71969999999999"/>
    <n v="3"/>
    <n v="0.51978000000000002"/>
    <x v="40"/>
    <n v="189.71969999999999"/>
    <n v="3"/>
  </r>
  <r>
    <x v="6881"/>
    <n v="50000841"/>
    <s v="MINIMART"/>
    <s v="5000084110106"/>
    <s v="(66) 0818818006"/>
    <s v="831193"/>
    <x v="2"/>
    <m/>
    <m/>
    <n v="0"/>
    <n v="189.71969999999999"/>
    <n v="3"/>
    <n v="0.51978000000000002"/>
    <x v="40"/>
    <n v="189.71969999999999"/>
    <n v="3"/>
  </r>
  <r>
    <x v="6882"/>
    <n v="19958082"/>
    <s v="Self-Regist: End-User"/>
    <s v="01995808290797"/>
    <s v="(66) 0922463645"/>
    <s v="831193"/>
    <x v="2"/>
    <m/>
    <m/>
    <n v="0"/>
    <n v="191.58879999999999"/>
    <n v="3"/>
    <n v="0.52490082191780818"/>
    <x v="40"/>
    <n v="191.58879999999999"/>
    <n v="3"/>
  </r>
  <r>
    <x v="935"/>
    <n v="6742874"/>
    <s v="FOUNDATION/ASSOCIATION/ROTARY"/>
    <s v="00674287411505"/>
    <s v="(66) 0818833515"/>
    <s v="831193"/>
    <x v="2"/>
    <n v="121.4954"/>
    <n v="2"/>
    <n v="0.33286410958904111"/>
    <n v="313.08420000000001"/>
    <n v="5"/>
    <n v="0.85776493150684929"/>
    <x v="60"/>
    <n v="191.58879999999999"/>
    <n v="3"/>
  </r>
  <r>
    <x v="6883"/>
    <n v="6792806"/>
    <s v="NON-PROFESSIONAL USER"/>
    <s v="00679280610706"/>
    <s v="(66) 0946352874"/>
    <s v="831193"/>
    <x v="2"/>
    <m/>
    <m/>
    <n v="0"/>
    <n v="191.58879999999999"/>
    <n v="3"/>
    <n v="0.52490082191780818"/>
    <x v="40"/>
    <n v="191.58879999999999"/>
    <n v="3"/>
  </r>
  <r>
    <x v="6884"/>
    <n v="6771725"/>
    <s v="NON-PROFESSIONAL USER"/>
    <s v="00677172530706"/>
    <s v="(66) 0954501555"/>
    <s v="152374"/>
    <x v="3"/>
    <n v="176.63550000000001"/>
    <n v="1"/>
    <n v="0.48393287671232876"/>
    <n v="370.09339999999997"/>
    <n v="2"/>
    <n v="1.0139545205479452"/>
    <x v="43"/>
    <n v="193.45789999999997"/>
    <n v="1"/>
  </r>
  <r>
    <x v="6885"/>
    <n v="6719875"/>
    <s v="CHINESE FOOD"/>
    <s v="0671987510308"/>
    <s v="(66) 0654953698"/>
    <s v="821820"/>
    <x v="1"/>
    <n v="128.97200000000001"/>
    <n v="2"/>
    <n v="0.35334794520547946"/>
    <n v="322.42989999999998"/>
    <n v="5"/>
    <n v="0.88336958904109586"/>
    <x v="60"/>
    <n v="193.45789999999997"/>
    <n v="3"/>
  </r>
  <r>
    <x v="6886"/>
    <n v="41659668"/>
    <s v="Self-Regist: End-User"/>
    <s v="04165966800797"/>
    <s v="(66) 0654394206"/>
    <s v="831193"/>
    <x v="2"/>
    <m/>
    <m/>
    <n v="0"/>
    <n v="193.4579"/>
    <n v="3"/>
    <n v="0.53002164383561645"/>
    <x v="40"/>
    <n v="193.4579"/>
    <n v="3"/>
  </r>
  <r>
    <x v="1511"/>
    <n v="6786179"/>
    <s v="HOTEL &amp; RESORT ( B )"/>
    <s v="00678617990303"/>
    <s v="(66) 0806738137"/>
    <s v="831193"/>
    <x v="2"/>
    <m/>
    <m/>
    <n v="0"/>
    <n v="193.4579"/>
    <n v="3"/>
    <n v="0.53002164383561645"/>
    <x v="40"/>
    <n v="193.4579"/>
    <n v="3"/>
  </r>
  <r>
    <x v="6887"/>
    <n v="6748054"/>
    <s v="COFFEE/DRINKS/SNACK/BAKERY SHOP"/>
    <s v="00674805490322"/>
    <s v="(66) 0823917989"/>
    <s v="831193"/>
    <x v="2"/>
    <m/>
    <m/>
    <n v="0"/>
    <n v="193.4579"/>
    <n v="3"/>
    <n v="0.53002164383561645"/>
    <x v="40"/>
    <n v="193.4579"/>
    <n v="3"/>
  </r>
  <r>
    <x v="6888"/>
    <n v="6778855"/>
    <s v="Self-Regist: End-User"/>
    <s v="00677885570797"/>
    <s v="(66) 0819916090"/>
    <s v="831193"/>
    <x v="2"/>
    <m/>
    <m/>
    <n v="0"/>
    <n v="193.4579"/>
    <n v="3"/>
    <n v="0.53002164383561645"/>
    <x v="40"/>
    <n v="193.4579"/>
    <n v="3"/>
  </r>
  <r>
    <x v="6889"/>
    <n v="81024502"/>
    <s v="OTHER COMMERCIAL SERVICE"/>
    <s v="08102450260430"/>
    <s v="(66) 0642656639"/>
    <s v="152375"/>
    <x v="7"/>
    <n v="308.41120000000001"/>
    <n v="2"/>
    <n v="0.84496219178082199"/>
    <n v="501.8691"/>
    <n v="3"/>
    <n v="1.3749838356164383"/>
    <x v="40"/>
    <n v="193.4579"/>
    <n v="1"/>
  </r>
  <r>
    <x v="6890"/>
    <n v="6602179"/>
    <s v="NON-PROFESSIONAL USER"/>
    <s v="0660217990706"/>
    <s v="(66) 0801357803"/>
    <s v="821820"/>
    <x v="1"/>
    <m/>
    <m/>
    <n v="0"/>
    <n v="193.4579"/>
    <n v="3"/>
    <n v="0.53002164383561645"/>
    <x v="40"/>
    <n v="193.4579"/>
    <n v="3"/>
  </r>
  <r>
    <x v="6891"/>
    <n v="164011813"/>
    <s v="Self-Regist: End-User"/>
    <s v="16401181320797"/>
    <s v="(66) 0619742375"/>
    <s v="831193"/>
    <x v="2"/>
    <m/>
    <m/>
    <n v="0"/>
    <n v="193.458"/>
    <n v="3"/>
    <n v="0.53002191780821917"/>
    <x v="40"/>
    <n v="193.458"/>
    <n v="3"/>
  </r>
  <r>
    <x v="6892"/>
    <n v="50517126"/>
    <s v="THAI FOOD"/>
    <s v="05051712650306"/>
    <s v="(66) 0882518740"/>
    <s v="831193"/>
    <x v="2"/>
    <m/>
    <m/>
    <n v="0"/>
    <n v="193.458"/>
    <n v="3"/>
    <n v="0.53002191780821917"/>
    <x v="40"/>
    <n v="193.458"/>
    <n v="3"/>
  </r>
  <r>
    <x v="6893"/>
    <n v="6741266"/>
    <s v="OTHER ASIAN FOOD"/>
    <s v="00674126690326"/>
    <s v="(66) 0811060259"/>
    <s v="831193"/>
    <x v="2"/>
    <m/>
    <m/>
    <n v="0"/>
    <n v="193.458"/>
    <n v="3"/>
    <n v="0.53002191780821917"/>
    <x v="40"/>
    <n v="193.458"/>
    <n v="3"/>
  </r>
  <r>
    <x v="6894"/>
    <n v="6801984"/>
    <s v="Self-Regist: End-User"/>
    <s v="00680198440797"/>
    <s v="(66) 0902353246"/>
    <s v="831193"/>
    <x v="2"/>
    <m/>
    <m/>
    <n v="0"/>
    <n v="193.458"/>
    <n v="3"/>
    <n v="0.53002191780821917"/>
    <x v="40"/>
    <n v="193.458"/>
    <n v="3"/>
  </r>
  <r>
    <x v="6895"/>
    <n v="50538250"/>
    <s v="Self-Regist: End-User"/>
    <s v="05053825020797"/>
    <s v="(66) 0951456670"/>
    <s v="831193"/>
    <x v="2"/>
    <m/>
    <m/>
    <n v="0"/>
    <n v="193.458"/>
    <n v="3"/>
    <n v="0.53002191780821917"/>
    <x v="40"/>
    <n v="193.458"/>
    <n v="3"/>
  </r>
  <r>
    <x v="6896"/>
    <n v="6729214"/>
    <s v="OTHER STREET FOOD SHOP"/>
    <s v="00672921460328"/>
    <s v="(66) 0947095163"/>
    <s v="831193"/>
    <x v="2"/>
    <n v="60.747700000000002"/>
    <n v="1"/>
    <n v="0.16643205479452056"/>
    <n v="254.20570000000001"/>
    <n v="4"/>
    <n v="0.69645397260273978"/>
    <x v="39"/>
    <n v="193.458"/>
    <n v="3"/>
  </r>
  <r>
    <x v="6897"/>
    <n v="6746849"/>
    <s v="Self-Regist: End-User"/>
    <s v="00674684940797"/>
    <s v="(66) 0918516214"/>
    <s v="821820"/>
    <x v="1"/>
    <m/>
    <m/>
    <n v="0"/>
    <n v="193.458"/>
    <n v="3"/>
    <n v="0.53002191780821917"/>
    <x v="40"/>
    <n v="193.458"/>
    <n v="3"/>
  </r>
  <r>
    <x v="6898"/>
    <n v="6790514"/>
    <s v="VARIETY FOOD SHOP"/>
    <s v="00679051450318"/>
    <s v="(66) 0861841871"/>
    <s v="831193"/>
    <x v="2"/>
    <m/>
    <m/>
    <n v="0"/>
    <n v="193.458"/>
    <n v="3"/>
    <n v="0.53002191780821917"/>
    <x v="40"/>
    <n v="193.458"/>
    <n v="3"/>
  </r>
  <r>
    <x v="6899"/>
    <n v="41617211"/>
    <s v="HOTEL &amp; RESORT ( A )"/>
    <s v="04161721190304"/>
    <s v="(66) 0916552599"/>
    <s v="831193"/>
    <x v="2"/>
    <m/>
    <m/>
    <n v="0"/>
    <n v="193.458"/>
    <n v="3"/>
    <n v="0.53002191780821917"/>
    <x v="40"/>
    <n v="193.458"/>
    <n v="3"/>
  </r>
  <r>
    <x v="6900"/>
    <n v="6812557"/>
    <s v="Self-Regist: End-User"/>
    <s v="00681255750797"/>
    <s v="(66) 0992434949"/>
    <s v="831193"/>
    <x v="2"/>
    <m/>
    <m/>
    <n v="0"/>
    <n v="193.458"/>
    <n v="3"/>
    <n v="0.53002191780821917"/>
    <x v="40"/>
    <n v="193.458"/>
    <n v="3"/>
  </r>
  <r>
    <x v="6901"/>
    <n v="6766600"/>
    <s v="Self-Regist: End-User"/>
    <s v="00676660090797"/>
    <s v="(66) 0893055499"/>
    <s v="831193"/>
    <x v="2"/>
    <m/>
    <m/>
    <n v="0"/>
    <n v="193.458"/>
    <n v="3"/>
    <n v="0.53002191780821917"/>
    <x v="40"/>
    <n v="193.458"/>
    <n v="3"/>
  </r>
  <r>
    <x v="5247"/>
    <n v="500492962"/>
    <s v="Self-Regist: End-User"/>
    <s v="50049296250797"/>
    <s v="(66) 0940047996"/>
    <s v="831193"/>
    <x v="2"/>
    <m/>
    <m/>
    <n v="0"/>
    <n v="193.458"/>
    <n v="3"/>
    <n v="0.53002191780821917"/>
    <x v="40"/>
    <n v="193.458"/>
    <n v="3"/>
  </r>
  <r>
    <x v="6902"/>
    <n v="6735235"/>
    <s v="VARIETY FOOD SHOP"/>
    <s v="00673523500318"/>
    <s v="(66) 0882517401"/>
    <s v="831193"/>
    <x v="2"/>
    <m/>
    <m/>
    <n v="0"/>
    <n v="193.458"/>
    <n v="3"/>
    <n v="0.53002191780821917"/>
    <x v="40"/>
    <n v="193.458"/>
    <n v="3"/>
  </r>
  <r>
    <x v="6903"/>
    <n v="50518489"/>
    <s v="Self-Regist: End-User"/>
    <s v="05051848940797"/>
    <s v="(66) 0938520211"/>
    <s v="831193"/>
    <x v="2"/>
    <m/>
    <m/>
    <n v="0"/>
    <n v="193.458"/>
    <n v="3"/>
    <n v="0.53002191780821917"/>
    <x v="40"/>
    <n v="193.458"/>
    <n v="3"/>
  </r>
  <r>
    <x v="6904"/>
    <n v="1730424"/>
    <s v="Self-Regist: End-User"/>
    <s v="00173042450797"/>
    <s v="(66) 0823858829"/>
    <s v="831193"/>
    <x v="2"/>
    <m/>
    <m/>
    <n v="0"/>
    <n v="193.458"/>
    <n v="3"/>
    <n v="0.53002191780821917"/>
    <x v="40"/>
    <n v="193.458"/>
    <n v="3"/>
  </r>
  <r>
    <x v="6905"/>
    <n v="6800311"/>
    <s v="Self-Regist: End-User"/>
    <s v="00680031180797"/>
    <s v="(66) 0984930206"/>
    <s v="821820"/>
    <x v="1"/>
    <m/>
    <m/>
    <n v="0"/>
    <n v="193.458"/>
    <n v="3"/>
    <n v="0.53002191780821917"/>
    <x v="40"/>
    <n v="193.458"/>
    <n v="3"/>
  </r>
  <r>
    <x v="6906"/>
    <n v="41623312"/>
    <s v="PET SHOP (FOOD/DRUGS/ACCESSORY)"/>
    <s v="04162331200105"/>
    <s v="(66) 0882682387"/>
    <s v="821820"/>
    <x v="1"/>
    <m/>
    <m/>
    <n v="0"/>
    <n v="193.458"/>
    <n v="3"/>
    <n v="0.53002191780821917"/>
    <x v="40"/>
    <n v="193.458"/>
    <n v="3"/>
  </r>
  <r>
    <x v="6907"/>
    <n v="103044378"/>
    <s v="PORK PAN/BARBECUE/SUKI"/>
    <s v="10304437890317"/>
    <s v="(66) 0925940247"/>
    <s v="831193"/>
    <x v="2"/>
    <m/>
    <m/>
    <n v="0"/>
    <n v="193.458"/>
    <n v="3"/>
    <n v="0.53002191780821917"/>
    <x v="40"/>
    <n v="193.458"/>
    <n v="3"/>
  </r>
  <r>
    <x v="6908"/>
    <n v="6801405"/>
    <s v="Self-Regist: Restaurant"/>
    <s v="00680140550397"/>
    <s v="(66) 0956745597"/>
    <s v="831193"/>
    <x v="2"/>
    <m/>
    <m/>
    <n v="0"/>
    <n v="193.458"/>
    <n v="3"/>
    <n v="0.53002191780821917"/>
    <x v="40"/>
    <n v="193.458"/>
    <n v="3"/>
  </r>
  <r>
    <x v="6909"/>
    <n v="41607602"/>
    <s v="ITALIAN FOOD"/>
    <s v="04160760232314"/>
    <s v="(66) 0821845937"/>
    <s v="831193"/>
    <x v="2"/>
    <n v="64.486000000000004"/>
    <n v="1"/>
    <n v="0.17667397260273973"/>
    <n v="257.94400000000002"/>
    <n v="4"/>
    <n v="0.70669589041095893"/>
    <x v="39"/>
    <n v="193.45800000000003"/>
    <n v="3"/>
  </r>
  <r>
    <x v="6894"/>
    <n v="6801984"/>
    <s v="Self-Regist: End-User"/>
    <s v="00680198440797"/>
    <s v="(66) 0902353246"/>
    <s v="821820"/>
    <x v="1"/>
    <m/>
    <m/>
    <n v="0"/>
    <n v="195.3272"/>
    <n v="3"/>
    <n v="0.53514301369863015"/>
    <x v="40"/>
    <n v="195.3272"/>
    <n v="3"/>
  </r>
  <r>
    <x v="6910"/>
    <n v="6155462"/>
    <s v="HOTEL &amp; RESORT ( B )"/>
    <s v="0615546210303"/>
    <s v="(66) 0897127136"/>
    <s v="163953"/>
    <x v="13"/>
    <m/>
    <m/>
    <n v="0"/>
    <n v="196.26169999999999"/>
    <n v="2"/>
    <n v="0.53770328767123288"/>
    <x v="43"/>
    <n v="196.26169999999999"/>
    <n v="2"/>
  </r>
  <r>
    <x v="6911"/>
    <n v="23789353"/>
    <s v="NON-PROFESSIONAL USER"/>
    <s v="02378935340706"/>
    <s v="(66) 0818838062"/>
    <s v="163953"/>
    <x v="13"/>
    <m/>
    <m/>
    <n v="0"/>
    <n v="196.26169999999999"/>
    <n v="2"/>
    <n v="0.53770328767123288"/>
    <x v="43"/>
    <n v="196.26169999999999"/>
    <n v="2"/>
  </r>
  <r>
    <x v="6912"/>
    <n v="50513364"/>
    <s v="STEAK SHOP"/>
    <s v="05051336431316"/>
    <s v="(66) 0828803017"/>
    <s v="152374"/>
    <x v="3"/>
    <n v="172.8972"/>
    <n v="1"/>
    <n v="0.47369095890410956"/>
    <n v="370.09339999999997"/>
    <n v="2"/>
    <n v="1.0139545205479452"/>
    <x v="43"/>
    <n v="197.19619999999998"/>
    <n v="1"/>
  </r>
  <r>
    <x v="6913"/>
    <n v="81016050"/>
    <s v="NON-PROFESSIONAL USER"/>
    <s v="08101605021706"/>
    <s v="(66) 0806701709"/>
    <s v="831193"/>
    <x v="2"/>
    <n v="60.747700000000002"/>
    <n v="1"/>
    <n v="0.16643205479452056"/>
    <n v="257.94400000000002"/>
    <n v="4"/>
    <n v="0.70669589041095893"/>
    <x v="39"/>
    <n v="197.19630000000001"/>
    <n v="3"/>
  </r>
  <r>
    <x v="6914"/>
    <n v="34003885"/>
    <s v="SMALL RETAIL SHOP/STALL"/>
    <s v="3400388580101"/>
    <s v="(66) 0627539298"/>
    <s v="831193"/>
    <x v="2"/>
    <n v="125.2337"/>
    <n v="2"/>
    <n v="0.34310602739726026"/>
    <n v="322.43"/>
    <n v="5"/>
    <n v="0.88336986301369869"/>
    <x v="60"/>
    <n v="197.19630000000001"/>
    <n v="3"/>
  </r>
  <r>
    <x v="6915"/>
    <n v="6782326"/>
    <s v="NON-PROFESSIONAL USER"/>
    <s v="00678232611706"/>
    <s v="(66) 0830335190"/>
    <s v="831193"/>
    <x v="2"/>
    <n v="375.70100000000002"/>
    <n v="6"/>
    <n v="1.0293178082191781"/>
    <n v="572.89739999999995"/>
    <n v="9"/>
    <n v="1.5695819178082191"/>
    <x v="34"/>
    <n v="197.19639999999993"/>
    <n v="3"/>
  </r>
  <r>
    <x v="6916"/>
    <n v="167003568"/>
    <s v="VARIETY FOOD SHOP"/>
    <s v="16700356870318"/>
    <s v="(66) 0899536983"/>
    <s v="821820"/>
    <x v="1"/>
    <m/>
    <m/>
    <n v="0"/>
    <n v="199.06549999999999"/>
    <n v="3"/>
    <n v="0.5453849315068493"/>
    <x v="40"/>
    <n v="199.06549999999999"/>
    <n v="3"/>
  </r>
  <r>
    <x v="3278"/>
    <n v="6780940"/>
    <s v="NON-PROFESSIONAL USER"/>
    <s v="00678094070706"/>
    <s v="(66) 0628697989"/>
    <s v="821820"/>
    <x v="1"/>
    <m/>
    <m/>
    <n v="0"/>
    <n v="199.06549999999999"/>
    <n v="3"/>
    <n v="0.5453849315068493"/>
    <x v="40"/>
    <n v="199.06549999999999"/>
    <n v="3"/>
  </r>
  <r>
    <x v="6917"/>
    <n v="52050494"/>
    <s v="NON-PROFESSIONAL USER"/>
    <s v="5205049460706"/>
    <s v="(66) 0811030174"/>
    <s v="821820"/>
    <x v="1"/>
    <m/>
    <m/>
    <n v="0"/>
    <n v="199.06549999999999"/>
    <n v="3"/>
    <n v="0.5453849315068493"/>
    <x v="40"/>
    <n v="199.06549999999999"/>
    <n v="3"/>
  </r>
  <r>
    <x v="6918"/>
    <n v="6778835"/>
    <s v="COFFEE/DRINKS/SNACK/BAKERY SHOP"/>
    <s v="00677883511322"/>
    <s v="(66) 0654156089"/>
    <s v="152543"/>
    <x v="10"/>
    <n v="1040.1868999999999"/>
    <n v="10"/>
    <n v="2.8498271232876711"/>
    <n v="1239.2525000000001"/>
    <n v="12"/>
    <n v="3.3952123287671236"/>
    <x v="10"/>
    <n v="199.06560000000013"/>
    <n v="2"/>
  </r>
  <r>
    <x v="6919"/>
    <n v="6731519"/>
    <s v="OTHER COMMERCIAL SERVICE"/>
    <s v="00673151960430"/>
    <s v="(66) 0818832285"/>
    <s v="152375"/>
    <x v="7"/>
    <n v="967.28980000000001"/>
    <n v="6"/>
    <n v="2.6501090410958903"/>
    <n v="1171.0279"/>
    <n v="7"/>
    <n v="3.2082956164383565"/>
    <x v="23"/>
    <n v="203.73810000000003"/>
    <n v="1"/>
  </r>
  <r>
    <x v="427"/>
    <n v="6768810"/>
    <s v="THAI FOOD"/>
    <s v="00676881020306"/>
    <s v="(66) 0942282279"/>
    <s v="163953"/>
    <x v="13"/>
    <m/>
    <m/>
    <n v="0"/>
    <n v="203.73830000000001"/>
    <n v="2"/>
    <n v="0.55818712328767128"/>
    <x v="43"/>
    <n v="203.73830000000001"/>
    <n v="2"/>
  </r>
  <r>
    <x v="6920"/>
    <n v="103020058"/>
    <s v="COFFEE/DRINKS/SNACK/BAKERY SHOP"/>
    <s v="10302005830322"/>
    <s v="(66) 0816336828"/>
    <s v="152543"/>
    <x v="10"/>
    <m/>
    <m/>
    <n v="0"/>
    <n v="203.73830000000001"/>
    <n v="2"/>
    <n v="0.55818712328767128"/>
    <x v="43"/>
    <n v="203.73830000000001"/>
    <n v="2"/>
  </r>
  <r>
    <x v="6097"/>
    <n v="6780756"/>
    <s v="Self-Regist: End-User"/>
    <s v="00678075680797"/>
    <s v="(66) 0960836054"/>
    <s v="152543"/>
    <x v="10"/>
    <m/>
    <m/>
    <n v="0"/>
    <n v="203.73830000000001"/>
    <n v="2"/>
    <n v="0.55818712328767128"/>
    <x v="43"/>
    <n v="203.73830000000001"/>
    <n v="2"/>
  </r>
  <r>
    <x v="6921"/>
    <n v="6762635"/>
    <s v="Self-Regist: End-User"/>
    <s v="00676263510797"/>
    <s v="(66) 0825578121"/>
    <s v="163953"/>
    <x v="13"/>
    <m/>
    <m/>
    <n v="0"/>
    <n v="203.73830000000001"/>
    <n v="2"/>
    <n v="0.55818712328767128"/>
    <x v="43"/>
    <n v="203.73830000000001"/>
    <n v="2"/>
  </r>
  <r>
    <x v="6922"/>
    <n v="6793219"/>
    <s v="NON-PROFESSIONAL USER"/>
    <s v="00679321910706"/>
    <s v="(66) 0858596664"/>
    <s v="163953"/>
    <x v="13"/>
    <m/>
    <m/>
    <n v="0"/>
    <n v="203.73830000000001"/>
    <n v="2"/>
    <n v="0.55818712328767128"/>
    <x v="43"/>
    <n v="203.73830000000001"/>
    <n v="2"/>
  </r>
  <r>
    <x v="574"/>
    <n v="17900731"/>
    <s v="OTHER INSTITUTION SERVICE"/>
    <s v="01790073180530"/>
    <s v="(66) 0816302645"/>
    <s v="163953"/>
    <x v="13"/>
    <m/>
    <m/>
    <n v="0"/>
    <n v="203.73830000000001"/>
    <n v="2"/>
    <n v="0.55818712328767128"/>
    <x v="43"/>
    <n v="203.73830000000001"/>
    <n v="2"/>
  </r>
  <r>
    <x v="1507"/>
    <n v="6763418"/>
    <s v="THAI FOOD"/>
    <s v="00676341890306"/>
    <s v="(66) 0837667967"/>
    <s v="163953"/>
    <x v="13"/>
    <m/>
    <m/>
    <n v="0"/>
    <n v="203.73830000000001"/>
    <n v="2"/>
    <n v="0.55818712328767128"/>
    <x v="43"/>
    <n v="203.73830000000001"/>
    <n v="2"/>
  </r>
  <r>
    <x v="6923"/>
    <n v="50517885"/>
    <s v="THAI FOOD"/>
    <s v="05051788560306"/>
    <s v="(66) 0983453555"/>
    <s v="163953"/>
    <x v="13"/>
    <m/>
    <m/>
    <n v="0"/>
    <n v="203.73830000000001"/>
    <n v="2"/>
    <n v="0.55818712328767128"/>
    <x v="43"/>
    <n v="203.73830000000001"/>
    <n v="2"/>
  </r>
  <r>
    <x v="6830"/>
    <n v="6804877"/>
    <s v="Self-Regist: End-User"/>
    <s v="00680487700797"/>
    <s v="(66) 0920981111"/>
    <s v="163953"/>
    <x v="13"/>
    <m/>
    <m/>
    <n v="0"/>
    <n v="203.73830000000001"/>
    <n v="2"/>
    <n v="0.55818712328767128"/>
    <x v="43"/>
    <n v="203.73830000000001"/>
    <n v="2"/>
  </r>
  <r>
    <x v="6924"/>
    <n v="6802158"/>
    <s v="Self-Regist: End-User"/>
    <s v="00680215830797"/>
    <s v="(66) 0902634898"/>
    <s v="163953"/>
    <x v="13"/>
    <m/>
    <m/>
    <n v="0"/>
    <n v="203.73830000000001"/>
    <n v="2"/>
    <n v="0.55818712328767128"/>
    <x v="43"/>
    <n v="203.73830000000001"/>
    <n v="2"/>
  </r>
  <r>
    <x v="6925"/>
    <n v="6772562"/>
    <s v="OTHER NON-FOOD SHOP"/>
    <s v="00677256260230"/>
    <s v="(66) 0925459963"/>
    <s v="152543"/>
    <x v="10"/>
    <m/>
    <m/>
    <n v="0"/>
    <n v="206.5421"/>
    <n v="2"/>
    <n v="0.56586876712328771"/>
    <x v="43"/>
    <n v="206.5421"/>
    <n v="2"/>
  </r>
  <r>
    <x v="6216"/>
    <n v="6798804"/>
    <s v="THAI FOOD"/>
    <s v="00679880490306"/>
    <s v="(66) 0811696564"/>
    <s v="152543"/>
    <x v="10"/>
    <m/>
    <m/>
    <n v="0"/>
    <n v="206.5421"/>
    <n v="2"/>
    <n v="0.56586876712328771"/>
    <x v="43"/>
    <n v="206.5421"/>
    <n v="2"/>
  </r>
  <r>
    <x v="6254"/>
    <n v="6073766"/>
    <s v="SUPERMARKET"/>
    <s v="0607376622107"/>
    <s v="(66) 0818854918"/>
    <s v="152374"/>
    <x v="3"/>
    <n v="345.7944"/>
    <n v="2"/>
    <n v="0.94738191780821912"/>
    <n v="555.14009999999996"/>
    <n v="3"/>
    <n v="1.5209317808219176"/>
    <x v="40"/>
    <n v="209.34569999999997"/>
    <n v="1"/>
  </r>
  <r>
    <x v="6926"/>
    <n v="6780027"/>
    <s v="Self-Regist: End-User"/>
    <s v="00678002780797"/>
    <s v="(66) 0954521639"/>
    <s v="163953"/>
    <x v="13"/>
    <m/>
    <m/>
    <n v="0"/>
    <n v="209.3458"/>
    <n v="2"/>
    <n v="0.57355013698630131"/>
    <x v="43"/>
    <n v="209.3458"/>
    <n v="2"/>
  </r>
  <r>
    <x v="5552"/>
    <n v="6790750"/>
    <s v="Self-Regist: End-User"/>
    <s v="00679075080797"/>
    <s v="(66) 0866736895"/>
    <s v="152543"/>
    <x v="10"/>
    <m/>
    <m/>
    <n v="0"/>
    <n v="209.3458"/>
    <n v="2"/>
    <n v="0.57355013698630131"/>
    <x v="43"/>
    <n v="209.3458"/>
    <n v="2"/>
  </r>
  <r>
    <x v="6523"/>
    <n v="6804415"/>
    <s v="THAI FOOD"/>
    <s v="00680441550306"/>
    <s v="(66) 0655196121"/>
    <s v="152543"/>
    <x v="10"/>
    <m/>
    <m/>
    <n v="0"/>
    <n v="209.3458"/>
    <n v="2"/>
    <n v="0.57355013698630131"/>
    <x v="43"/>
    <n v="209.3458"/>
    <n v="2"/>
  </r>
  <r>
    <x v="6927"/>
    <n v="41602259"/>
    <s v="THAI FOOD"/>
    <s v="04160225910306"/>
    <s v="(66) 0948946361"/>
    <s v="152543"/>
    <x v="10"/>
    <m/>
    <m/>
    <n v="0"/>
    <n v="209.3458"/>
    <n v="2"/>
    <n v="0.57355013698630131"/>
    <x v="43"/>
    <n v="209.3458"/>
    <n v="2"/>
  </r>
  <r>
    <x v="6243"/>
    <n v="6800165"/>
    <s v="Self-Regist: Restaurant"/>
    <s v="00680016580397"/>
    <s v="(66) 0923917283"/>
    <s v="163953"/>
    <x v="13"/>
    <n v="209.3458"/>
    <n v="2"/>
    <n v="0.57355013698630131"/>
    <n v="418.69159999999999"/>
    <n v="4"/>
    <n v="1.1471002739726026"/>
    <x v="39"/>
    <n v="209.3458"/>
    <n v="2"/>
  </r>
  <r>
    <x v="245"/>
    <n v="50505522"/>
    <s v="THAI NORTHEASTERN FOOD"/>
    <s v="05050552250307"/>
    <s v="(66) 0817834151"/>
    <s v="152543"/>
    <x v="10"/>
    <m/>
    <m/>
    <n v="0"/>
    <n v="209.3458"/>
    <n v="2"/>
    <n v="0.57355013698630131"/>
    <x v="43"/>
    <n v="209.3458"/>
    <n v="2"/>
  </r>
  <r>
    <x v="6928"/>
    <n v="6768144"/>
    <s v="NON-PROFESSIONAL USER"/>
    <s v="00676814420706"/>
    <s v="(66) 0615651647"/>
    <s v="163953"/>
    <x v="13"/>
    <m/>
    <m/>
    <n v="0"/>
    <n v="209.3458"/>
    <n v="2"/>
    <n v="0.57355013698630131"/>
    <x v="43"/>
    <n v="209.3458"/>
    <n v="2"/>
  </r>
  <r>
    <x v="6558"/>
    <n v="6746644"/>
    <s v="Self-Regist: Restaurant"/>
    <s v="00674664410397"/>
    <s v="(66) 0909179331"/>
    <s v="152543"/>
    <x v="10"/>
    <m/>
    <m/>
    <n v="0"/>
    <n v="209.3458"/>
    <n v="2"/>
    <n v="0.57355013698630131"/>
    <x v="43"/>
    <n v="209.3458"/>
    <n v="2"/>
  </r>
  <r>
    <x v="6929"/>
    <n v="6800950"/>
    <s v="Self-Regist: End-User"/>
    <s v="00680095070797"/>
    <s v="(66) 0894337794"/>
    <s v="163953"/>
    <x v="13"/>
    <m/>
    <m/>
    <n v="0"/>
    <n v="209.3458"/>
    <n v="2"/>
    <n v="0.57355013698630131"/>
    <x v="43"/>
    <n v="209.3458"/>
    <n v="2"/>
  </r>
  <r>
    <x v="4834"/>
    <n v="6808261"/>
    <s v="Self-Regist: End-User"/>
    <s v="00680826150797"/>
    <s v="(66) 0968548265"/>
    <s v="821820"/>
    <x v="1"/>
    <m/>
    <m/>
    <n v="0"/>
    <n v="210.28039999999999"/>
    <n v="3"/>
    <n v="0.57611068493150686"/>
    <x v="40"/>
    <n v="210.28039999999999"/>
    <n v="3"/>
  </r>
  <r>
    <x v="6930"/>
    <n v="157028982"/>
    <s v="Self-Regist: End-User"/>
    <s v="15702898230797"/>
    <s v="(66) 0835686969"/>
    <s v="821820"/>
    <x v="1"/>
    <m/>
    <m/>
    <n v="0"/>
    <n v="210.28039999999999"/>
    <n v="3"/>
    <n v="0.57611068493150686"/>
    <x v="40"/>
    <n v="210.28039999999999"/>
    <n v="3"/>
  </r>
  <r>
    <x v="6931"/>
    <n v="81030208"/>
    <s v="SMALL RETAIL SHOP/STALL"/>
    <s v="08103020830101"/>
    <s v="(66) 0811119285"/>
    <s v="821820"/>
    <x v="1"/>
    <m/>
    <m/>
    <n v="0"/>
    <n v="210.28039999999999"/>
    <n v="3"/>
    <n v="0.57611068493150686"/>
    <x v="40"/>
    <n v="210.28039999999999"/>
    <n v="3"/>
  </r>
  <r>
    <x v="864"/>
    <n v="6020015"/>
    <s v="SCHOOL/COLLEGE"/>
    <s v="0602001553509"/>
    <s v="(66) 0867324455"/>
    <s v="835081"/>
    <x v="8"/>
    <m/>
    <m/>
    <n v="0"/>
    <n v="214.94390000000001"/>
    <n v="5"/>
    <n v="0.58888739726027406"/>
    <x v="60"/>
    <n v="214.94390000000001"/>
    <n v="5"/>
  </r>
  <r>
    <x v="6932"/>
    <n v="6796819"/>
    <s v="Self-Regist: End-User"/>
    <s v="00679681950797"/>
    <s v="(66) 0848094052"/>
    <s v="152374"/>
    <x v="3"/>
    <n v="155.14019999999999"/>
    <n v="1"/>
    <n v="0.42504164383561643"/>
    <n v="370.09339999999997"/>
    <n v="2"/>
    <n v="1.0139545205479452"/>
    <x v="43"/>
    <n v="214.95319999999998"/>
    <n v="1"/>
  </r>
  <r>
    <x v="6933"/>
    <n v="6796984"/>
    <s v="Self-Regist: End-User"/>
    <s v="00679698410797"/>
    <s v="(66) 0826906269"/>
    <s v="152374"/>
    <x v="3"/>
    <n v="155.14019999999999"/>
    <n v="1"/>
    <n v="0.42504164383561643"/>
    <n v="370.09339999999997"/>
    <n v="2"/>
    <n v="1.0139545205479452"/>
    <x v="43"/>
    <n v="214.95319999999998"/>
    <n v="1"/>
  </r>
  <r>
    <x v="6934"/>
    <n v="6070587"/>
    <s v="OFFICE (PRIVATE SECTOR)"/>
    <s v="0607058752507"/>
    <s v="(66) 053931208"/>
    <s v="163953"/>
    <x v="13"/>
    <m/>
    <m/>
    <n v="0"/>
    <n v="214.95330000000001"/>
    <n v="2"/>
    <n v="0.58891315068493155"/>
    <x v="43"/>
    <n v="214.95330000000001"/>
    <n v="2"/>
  </r>
  <r>
    <x v="6551"/>
    <n v="50502264"/>
    <s v="THAI FOOD"/>
    <s v="5050226450306"/>
    <s v="(66) 0613069022"/>
    <s v="163953"/>
    <x v="13"/>
    <m/>
    <m/>
    <n v="0"/>
    <n v="214.95330000000001"/>
    <n v="2"/>
    <n v="0.58891315068493155"/>
    <x v="43"/>
    <n v="214.95330000000001"/>
    <n v="2"/>
  </r>
  <r>
    <x v="6586"/>
    <n v="6734524"/>
    <s v="THAI FOOD"/>
    <s v="00673452420306"/>
    <s v="(66) 0932329378"/>
    <s v="163953"/>
    <x v="13"/>
    <m/>
    <m/>
    <n v="0"/>
    <n v="214.95330000000001"/>
    <n v="2"/>
    <n v="0.58891315068493155"/>
    <x v="43"/>
    <n v="214.95330000000001"/>
    <n v="2"/>
  </r>
  <r>
    <x v="62"/>
    <n v="41057157"/>
    <s v="COFFEE/DRINKS/SNACK/BAKERY SHOP"/>
    <s v="4105715721322"/>
    <s v="(66) 0997832499"/>
    <s v="152543"/>
    <x v="10"/>
    <n v="411.21499999999997"/>
    <n v="4"/>
    <n v="1.1266164383561643"/>
    <n v="628.03740000000005"/>
    <n v="6"/>
    <n v="1.7206504109589043"/>
    <x v="21"/>
    <n v="216.82240000000007"/>
    <n v="2"/>
  </r>
  <r>
    <x v="4503"/>
    <n v="6771029"/>
    <s v="NOODLE FOOD SHOP"/>
    <s v="00677102920319"/>
    <s v="(66) 0906875117"/>
    <s v="163953"/>
    <x v="13"/>
    <n v="88.784999999999997"/>
    <n v="1"/>
    <n v="0.24324657534246574"/>
    <n v="305.60750000000002"/>
    <n v="3"/>
    <n v="0.83728082191780828"/>
    <x v="40"/>
    <n v="216.82250000000002"/>
    <n v="2"/>
  </r>
  <r>
    <x v="6935"/>
    <n v="6161962"/>
    <s v="SMALL RETAIL SHOP/STALL"/>
    <s v="0616196290101"/>
    <s v="(66) 0973489265"/>
    <s v="831193"/>
    <x v="2"/>
    <m/>
    <m/>
    <n v="0"/>
    <n v="220.5607"/>
    <n v="4"/>
    <n v="0.60427589041095886"/>
    <x v="39"/>
    <n v="220.5607"/>
    <n v="4"/>
  </r>
  <r>
    <x v="4330"/>
    <n v="6736080"/>
    <s v="DRUGS STORE"/>
    <s v="00673608010104"/>
    <s v="(66) 0850296965"/>
    <s v="152374"/>
    <x v="3"/>
    <n v="504.67290000000003"/>
    <n v="3"/>
    <n v="1.3826654794520548"/>
    <n v="728.03729999999996"/>
    <n v="4"/>
    <n v="1.9946227397260272"/>
    <x v="39"/>
    <n v="223.36439999999993"/>
    <n v="1"/>
  </r>
  <r>
    <x v="6936"/>
    <n v="67029468"/>
    <s v="MYANMAR - HORECA"/>
    <s v="06702946820342"/>
    <s v="(66) 0835732197"/>
    <s v="835081"/>
    <x v="8"/>
    <m/>
    <m/>
    <n v="0"/>
    <n v="224.29900000000001"/>
    <n v="5"/>
    <n v="0.61451780821917812"/>
    <x v="60"/>
    <n v="224.29900000000001"/>
    <n v="5"/>
  </r>
  <r>
    <x v="6937"/>
    <n v="6154906"/>
    <s v="SMALL RETAIL SHOP/STALL"/>
    <s v="0615490680101"/>
    <s v="(66) 0855649651"/>
    <s v="835081"/>
    <x v="8"/>
    <m/>
    <m/>
    <n v="0"/>
    <n v="224.29900000000001"/>
    <n v="5"/>
    <n v="0.61451780821917812"/>
    <x v="60"/>
    <n v="224.29900000000001"/>
    <n v="5"/>
  </r>
  <r>
    <x v="6938"/>
    <n v="41001526"/>
    <s v="OTHER NON-FOOD SHOP"/>
    <s v="4100152621230"/>
    <s v="(66) 0861144466"/>
    <s v="835081"/>
    <x v="8"/>
    <m/>
    <m/>
    <n v="0"/>
    <n v="224.29900000000001"/>
    <n v="5"/>
    <n v="0.61451780821917812"/>
    <x v="60"/>
    <n v="224.29900000000001"/>
    <n v="5"/>
  </r>
  <r>
    <x v="4333"/>
    <n v="-1"/>
    <s v="CUSTOMER -1"/>
    <s v="-1"/>
    <s v="0981111111"/>
    <s v="835081"/>
    <x v="8"/>
    <m/>
    <m/>
    <n v="0"/>
    <n v="224.29910000000001"/>
    <n v="5"/>
    <n v="0.61451808219178083"/>
    <x v="60"/>
    <n v="224.29910000000001"/>
    <n v="5"/>
  </r>
  <r>
    <x v="6939"/>
    <n v="141008043"/>
    <s v="THAI SPECIAL FOOD SHOP"/>
    <s v="14100804370327"/>
    <s v="(66) 0986394542"/>
    <s v="835081"/>
    <x v="8"/>
    <m/>
    <m/>
    <n v="0"/>
    <n v="224.29910000000001"/>
    <n v="5"/>
    <n v="0.61451808219178083"/>
    <x v="60"/>
    <n v="224.29910000000001"/>
    <n v="5"/>
  </r>
  <r>
    <x v="6940"/>
    <n v="6161186"/>
    <s v="PUB/BAR/KARAOKE"/>
    <s v="0616118600305"/>
    <s v="(66) 0654293996"/>
    <s v="835081"/>
    <x v="8"/>
    <m/>
    <m/>
    <n v="0"/>
    <n v="224.29910000000001"/>
    <n v="5"/>
    <n v="0.61451808219178083"/>
    <x v="60"/>
    <n v="224.29910000000001"/>
    <n v="5"/>
  </r>
  <r>
    <x v="6941"/>
    <n v="6165105"/>
    <s v="STATIONERY SHOP"/>
    <s v="0616510500201"/>
    <s v="(66) 0804986956"/>
    <s v="835081"/>
    <x v="8"/>
    <m/>
    <m/>
    <n v="0"/>
    <n v="224.29910000000001"/>
    <n v="5"/>
    <n v="0.61451808219178083"/>
    <x v="60"/>
    <n v="224.29910000000001"/>
    <n v="5"/>
  </r>
  <r>
    <x v="6942"/>
    <n v="81024442"/>
    <s v="SMALL RETAIL SHOP/STALL"/>
    <s v="08102444290101"/>
    <s v="(66) 0621411699"/>
    <s v="896160"/>
    <x v="4"/>
    <m/>
    <m/>
    <n v="0"/>
    <n v="235.51400000000001"/>
    <n v="4"/>
    <n v="0.64524383561643839"/>
    <x v="39"/>
    <n v="235.51400000000001"/>
    <n v="4"/>
  </r>
  <r>
    <x v="6943"/>
    <n v="6804757"/>
    <s v="Self-Regist: End-User"/>
    <s v="00680475790797"/>
    <s v="(66) 0813663605"/>
    <s v="896160"/>
    <x v="4"/>
    <m/>
    <m/>
    <n v="0"/>
    <n v="235.51410000000001"/>
    <n v="4"/>
    <n v="0.6452441095890411"/>
    <x v="39"/>
    <n v="235.51410000000001"/>
    <n v="4"/>
  </r>
  <r>
    <x v="6431"/>
    <n v="6735571"/>
    <s v="FOUNDATION/ASSOCIATION/ROTARY"/>
    <s v="00673557180505"/>
    <s v="(66) 0885939880"/>
    <s v="831193"/>
    <x v="2"/>
    <m/>
    <m/>
    <n v="0"/>
    <n v="242.9907"/>
    <n v="4"/>
    <n v="0.66572794520547951"/>
    <x v="39"/>
    <n v="242.9907"/>
    <n v="4"/>
  </r>
  <r>
    <x v="6944"/>
    <n v="6132319"/>
    <s v="NON-PROFESSIONAL USER"/>
    <s v="0613231990706"/>
    <s v="(66) 0866545906"/>
    <s v="831193"/>
    <x v="2"/>
    <n v="56.074800000000003"/>
    <n v="1"/>
    <n v="0.15362958904109589"/>
    <n v="300.00009999999997"/>
    <n v="5"/>
    <n v="0.82191808219178075"/>
    <x v="60"/>
    <n v="243.92529999999996"/>
    <n v="4"/>
  </r>
  <r>
    <x v="6945"/>
    <n v="6763845"/>
    <s v="NON-PROFESSIONAL USER"/>
    <s v="00676384511706"/>
    <s v="(66) 0896377444"/>
    <s v="831193"/>
    <x v="2"/>
    <m/>
    <m/>
    <n v="0"/>
    <n v="244.86920000000001"/>
    <n v="4"/>
    <n v="0.67087452054794527"/>
    <x v="39"/>
    <n v="244.86920000000001"/>
    <n v="4"/>
  </r>
  <r>
    <x v="888"/>
    <n v="50001913"/>
    <s v="HOTEL &amp; RESORT ( A )"/>
    <s v="5000191370304"/>
    <s v="(66) 0967896665"/>
    <s v="152544"/>
    <x v="6"/>
    <n v="392.52339999999998"/>
    <n v="3"/>
    <n v="1.0754065753424658"/>
    <n v="640.18690000000004"/>
    <n v="5"/>
    <n v="1.7539367123287672"/>
    <x v="60"/>
    <n v="247.66350000000006"/>
    <n v="2"/>
  </r>
  <r>
    <x v="6946"/>
    <n v="6785143"/>
    <s v="Self-Regist: End-User"/>
    <s v="00678514360797"/>
    <s v="(66) 0966958555"/>
    <s v="831193"/>
    <x v="2"/>
    <m/>
    <m/>
    <n v="0"/>
    <n v="248.59819999999999"/>
    <n v="4"/>
    <n v="0.68109095890410953"/>
    <x v="39"/>
    <n v="248.59819999999999"/>
    <n v="4"/>
  </r>
  <r>
    <x v="6947"/>
    <n v="6802913"/>
    <s v="Self-Regist: End-User"/>
    <s v="00680291310797"/>
    <s v="(66) 0877278674"/>
    <s v="831193"/>
    <x v="2"/>
    <m/>
    <m/>
    <n v="0"/>
    <n v="248.59819999999999"/>
    <n v="4"/>
    <n v="0.68109095890410953"/>
    <x v="39"/>
    <n v="248.59819999999999"/>
    <n v="4"/>
  </r>
  <r>
    <x v="6948"/>
    <n v="50515313"/>
    <s v="PORK PAN/BARBECUE/SUKI"/>
    <s v="05051531310317"/>
    <s v="(66) 0832002783"/>
    <s v="831193"/>
    <x v="2"/>
    <m/>
    <m/>
    <n v="0"/>
    <n v="250.46729999999999"/>
    <n v="4"/>
    <n v="0.68621178082191781"/>
    <x v="39"/>
    <n v="250.46729999999999"/>
    <n v="4"/>
  </r>
  <r>
    <x v="6949"/>
    <n v="6758306"/>
    <s v="NON-PROFESSIONAL USER"/>
    <s v="00675830660706"/>
    <s v="(66) 0822857608"/>
    <s v="201928"/>
    <x v="12"/>
    <m/>
    <m/>
    <n v="0"/>
    <n v="252.3364"/>
    <n v="2"/>
    <n v="0.69133260273972597"/>
    <x v="43"/>
    <n v="252.3364"/>
    <n v="2"/>
  </r>
  <r>
    <x v="6950"/>
    <n v="41649005"/>
    <s v="Self-Regist: End-User"/>
    <s v="04164900570797"/>
    <s v="(66) 0892524244"/>
    <s v="152544"/>
    <x v="6"/>
    <m/>
    <m/>
    <n v="0"/>
    <n v="252.3364"/>
    <n v="2"/>
    <n v="0.69133260273972597"/>
    <x v="43"/>
    <n v="252.3364"/>
    <n v="2"/>
  </r>
  <r>
    <x v="574"/>
    <n v="17900731"/>
    <s v="OTHER INSTITUTION SERVICE"/>
    <s v="01790073180530"/>
    <s v="(66) 0816302645"/>
    <s v="152544"/>
    <x v="6"/>
    <m/>
    <m/>
    <n v="0"/>
    <n v="252.3364"/>
    <n v="2"/>
    <n v="0.69133260273972597"/>
    <x v="43"/>
    <n v="252.3364"/>
    <n v="2"/>
  </r>
  <r>
    <x v="6951"/>
    <n v="6803312"/>
    <s v="OTHER WESTERN FOOD"/>
    <s v="00680331270315"/>
    <s v="(66) 0989649562"/>
    <s v="152544"/>
    <x v="6"/>
    <m/>
    <m/>
    <n v="0"/>
    <n v="252.3364"/>
    <n v="2"/>
    <n v="0.69133260273972597"/>
    <x v="43"/>
    <n v="252.3364"/>
    <n v="2"/>
  </r>
  <r>
    <x v="6952"/>
    <n v="6762916"/>
    <s v="NON-PROFESSIONAL USER"/>
    <s v="00676291600706"/>
    <s v="(66) 0822936294"/>
    <s v="201928"/>
    <x v="12"/>
    <m/>
    <m/>
    <n v="0"/>
    <n v="252.3364"/>
    <n v="2"/>
    <n v="0.69133260273972597"/>
    <x v="43"/>
    <n v="252.3364"/>
    <n v="2"/>
  </r>
  <r>
    <x v="5877"/>
    <n v="6168310"/>
    <s v="THAI FOOD"/>
    <s v="0616831060306"/>
    <s v="(66) 0866737760"/>
    <s v="152544"/>
    <x v="6"/>
    <m/>
    <m/>
    <n v="0"/>
    <n v="252.3364"/>
    <n v="2"/>
    <n v="0.69133260273972597"/>
    <x v="43"/>
    <n v="252.3364"/>
    <n v="2"/>
  </r>
  <r>
    <x v="6234"/>
    <n v="6784723"/>
    <s v="Self-Regist: End-User"/>
    <s v="00678472300797"/>
    <s v="(66) 0823941346"/>
    <s v="152544"/>
    <x v="6"/>
    <m/>
    <m/>
    <n v="0"/>
    <n v="252.3364"/>
    <n v="2"/>
    <n v="0.69133260273972597"/>
    <x v="43"/>
    <n v="252.3364"/>
    <n v="2"/>
  </r>
  <r>
    <x v="234"/>
    <n v="6725881"/>
    <s v="THAI NORTHEASTERN FOOD"/>
    <s v="00672588190307"/>
    <s v="(66) 0905865995"/>
    <s v="152543"/>
    <x v="10"/>
    <n v="1725.2335"/>
    <n v="17"/>
    <n v="4.7266671232876716"/>
    <n v="1977.5702000000001"/>
    <n v="19"/>
    <n v="5.4180005479452058"/>
    <x v="26"/>
    <n v="252.33670000000006"/>
    <n v="2"/>
  </r>
  <r>
    <x v="6953"/>
    <n v="12046265"/>
    <s v="THAI SPECIAL FOOD SHOP"/>
    <s v="01204626552327"/>
    <s v="(66) 0610716996"/>
    <s v="821820"/>
    <x v="1"/>
    <m/>
    <m/>
    <n v="0"/>
    <n v="254.20570000000001"/>
    <n v="4"/>
    <n v="0.69645397260273978"/>
    <x v="39"/>
    <n v="254.20570000000001"/>
    <n v="4"/>
  </r>
  <r>
    <x v="6954"/>
    <n v="6766989"/>
    <s v="NON-PROFESSIONAL USER"/>
    <s v="00676698960706"/>
    <s v="(66) 0810133166"/>
    <s v="201928"/>
    <x v="12"/>
    <m/>
    <m/>
    <n v="0"/>
    <n v="257.0093"/>
    <n v="2"/>
    <n v="0.70413506849315066"/>
    <x v="43"/>
    <n v="257.0093"/>
    <n v="2"/>
  </r>
  <r>
    <x v="3164"/>
    <n v="6767491"/>
    <s v="Self-Regist: End-User"/>
    <s v="00676749100797"/>
    <s v="(66) 0622644681"/>
    <s v="201928"/>
    <x v="12"/>
    <m/>
    <m/>
    <n v="0"/>
    <n v="257.0093"/>
    <n v="2"/>
    <n v="0.70413506849315066"/>
    <x v="43"/>
    <n v="257.0093"/>
    <n v="2"/>
  </r>
  <r>
    <x v="6955"/>
    <n v="6172151"/>
    <s v="HOTEL &amp; RESORT ( B )"/>
    <s v="0617215180303"/>
    <s v="(66) 0848087886"/>
    <s v="201928"/>
    <x v="12"/>
    <m/>
    <m/>
    <n v="0"/>
    <n v="257.0093"/>
    <n v="2"/>
    <n v="0.70413506849315066"/>
    <x v="43"/>
    <n v="257.0093"/>
    <n v="2"/>
  </r>
  <r>
    <x v="197"/>
    <n v="6640223"/>
    <s v="NON-PROFESSIONAL USER"/>
    <s v="0664022330706"/>
    <s v="(66) 0818828564"/>
    <s v="201928"/>
    <x v="12"/>
    <m/>
    <m/>
    <n v="0"/>
    <n v="257.0093"/>
    <n v="2"/>
    <n v="0.70413506849315066"/>
    <x v="43"/>
    <n v="257.0093"/>
    <n v="2"/>
  </r>
  <r>
    <x v="6235"/>
    <n v="6788985"/>
    <s v="Self-Regist: End-User"/>
    <s v="00678898590797"/>
    <s v="(66) 0922678430"/>
    <s v="152544"/>
    <x v="6"/>
    <m/>
    <m/>
    <n v="0"/>
    <n v="257.0093"/>
    <n v="2"/>
    <n v="0.70413506849315066"/>
    <x v="43"/>
    <n v="257.0093"/>
    <n v="2"/>
  </r>
  <r>
    <x v="6956"/>
    <n v="6785118"/>
    <s v="NON-PROFESSIONAL USER"/>
    <s v="00678511890706"/>
    <s v="(66) 0952268528"/>
    <s v="152544"/>
    <x v="6"/>
    <m/>
    <m/>
    <n v="0"/>
    <n v="257.0093"/>
    <n v="2"/>
    <n v="0.70413506849315066"/>
    <x v="43"/>
    <n v="257.0093"/>
    <n v="2"/>
  </r>
  <r>
    <x v="365"/>
    <n v="6720974"/>
    <s v="THAI FOOD"/>
    <s v="0672097400306"/>
    <s v="(66) 0909839746"/>
    <s v="201928"/>
    <x v="12"/>
    <n v="130.84110000000001"/>
    <n v="1"/>
    <n v="0.35846876712328768"/>
    <n v="387.85980000000001"/>
    <n v="3"/>
    <n v="1.0626295890410959"/>
    <x v="40"/>
    <n v="257.01869999999997"/>
    <n v="2"/>
  </r>
  <r>
    <x v="1288"/>
    <n v="6773396"/>
    <s v="COFFEE/DRINKS/SNACK/BAKERY SHOP"/>
    <s v="00677339640322"/>
    <s v="(66) 0636515936"/>
    <s v="821820"/>
    <x v="1"/>
    <m/>
    <m/>
    <n v="0"/>
    <n v="257.93450000000001"/>
    <n v="4"/>
    <n v="0.70666986301369872"/>
    <x v="39"/>
    <n v="257.93450000000001"/>
    <n v="4"/>
  </r>
  <r>
    <x v="6957"/>
    <n v="6810986"/>
    <s v="Self-Regist: End-User"/>
    <s v="00681098600797"/>
    <s v="(66) 0931575970"/>
    <s v="831193"/>
    <x v="2"/>
    <m/>
    <m/>
    <n v="0"/>
    <n v="257.94389999999999"/>
    <n v="4"/>
    <n v="0.7066956164383561"/>
    <x v="39"/>
    <n v="257.94389999999999"/>
    <n v="4"/>
  </r>
  <r>
    <x v="6958"/>
    <n v="6753515"/>
    <s v="NON-PROFESSIONAL USER"/>
    <s v="00675351590706"/>
    <s v="(66) 0956845413"/>
    <s v="831193"/>
    <x v="2"/>
    <m/>
    <m/>
    <n v="0"/>
    <n v="257.94389999999999"/>
    <n v="4"/>
    <n v="0.7066956164383561"/>
    <x v="39"/>
    <n v="257.94389999999999"/>
    <n v="4"/>
  </r>
  <r>
    <x v="6959"/>
    <n v="6802036"/>
    <s v="Self-Regist: End-User"/>
    <s v="00680203660797"/>
    <s v="(66) 0946362712"/>
    <s v="831193"/>
    <x v="2"/>
    <m/>
    <m/>
    <n v="0"/>
    <n v="257.94389999999999"/>
    <n v="4"/>
    <n v="0.7066956164383561"/>
    <x v="39"/>
    <n v="257.94389999999999"/>
    <n v="4"/>
  </r>
  <r>
    <x v="6960"/>
    <n v="50524636"/>
    <s v="PORK PAN/BARBECUE/SUKI"/>
    <s v="05052463610317"/>
    <s v="(66) 0941146500"/>
    <s v="821820"/>
    <x v="1"/>
    <m/>
    <m/>
    <n v="0"/>
    <n v="257.94389999999999"/>
    <n v="4"/>
    <n v="0.7066956164383561"/>
    <x v="39"/>
    <n v="257.94389999999999"/>
    <n v="4"/>
  </r>
  <r>
    <x v="6961"/>
    <n v="6734455"/>
    <s v="OTHER FOOD KIOSK"/>
    <s v="00673445531331"/>
    <s v="(66) 0928432159"/>
    <s v="831193"/>
    <x v="2"/>
    <m/>
    <m/>
    <n v="0"/>
    <n v="257.94389999999999"/>
    <n v="4"/>
    <n v="0.7066956164383561"/>
    <x v="39"/>
    <n v="257.94389999999999"/>
    <n v="4"/>
  </r>
  <r>
    <x v="953"/>
    <n v="6114137"/>
    <s v="SMALL RETAIL SHOP/STALL"/>
    <s v="0611413711101"/>
    <s v="(66) 0895569776"/>
    <s v="821820"/>
    <x v="1"/>
    <m/>
    <m/>
    <n v="0"/>
    <n v="257.94389999999999"/>
    <n v="4"/>
    <n v="0.7066956164383561"/>
    <x v="39"/>
    <n v="257.94389999999999"/>
    <n v="4"/>
  </r>
  <r>
    <x v="6962"/>
    <n v="41641140"/>
    <s v="Self-Regist: End-User"/>
    <s v="04164114090797"/>
    <s v="(66) 0949914596"/>
    <s v="831193"/>
    <x v="2"/>
    <m/>
    <m/>
    <n v="0"/>
    <n v="257.94389999999999"/>
    <n v="4"/>
    <n v="0.7066956164383561"/>
    <x v="39"/>
    <n v="257.94389999999999"/>
    <n v="4"/>
  </r>
  <r>
    <x v="6963"/>
    <n v="6778580"/>
    <s v="Self-Regist: End-User"/>
    <s v="00677858000797"/>
    <s v="(66) 0939192298"/>
    <s v="831193"/>
    <x v="2"/>
    <m/>
    <m/>
    <n v="0"/>
    <n v="257.94400000000002"/>
    <n v="4"/>
    <n v="0.70669589041095893"/>
    <x v="39"/>
    <n v="257.94400000000002"/>
    <n v="4"/>
  </r>
  <r>
    <x v="6964"/>
    <n v="41643320"/>
    <s v="OTHER STREET FOOD SHOP"/>
    <s v="04164332010328"/>
    <s v="(66) 0614196652"/>
    <s v="831193"/>
    <x v="2"/>
    <m/>
    <m/>
    <n v="0"/>
    <n v="257.94400000000002"/>
    <n v="4"/>
    <n v="0.70669589041095893"/>
    <x v="39"/>
    <n v="257.94400000000002"/>
    <n v="4"/>
  </r>
  <r>
    <x v="4347"/>
    <n v="6764482"/>
    <s v="Self-Regist: Wholesaler"/>
    <s v="00676448230699"/>
    <s v="(66) 0952989364"/>
    <s v="831193"/>
    <x v="2"/>
    <m/>
    <m/>
    <n v="0"/>
    <n v="257.94400000000002"/>
    <n v="4"/>
    <n v="0.70669589041095893"/>
    <x v="39"/>
    <n v="257.94400000000002"/>
    <n v="4"/>
  </r>
  <r>
    <x v="6965"/>
    <n v="50533753"/>
    <s v="Self-Regist: End-User"/>
    <s v="05053375360797"/>
    <s v="(66) 0929490490"/>
    <s v="831193"/>
    <x v="2"/>
    <m/>
    <m/>
    <n v="0"/>
    <n v="257.94400000000002"/>
    <n v="4"/>
    <n v="0.70669589041095893"/>
    <x v="39"/>
    <n v="257.94400000000002"/>
    <n v="4"/>
  </r>
  <r>
    <x v="6966"/>
    <n v="6034272"/>
    <s v="FACTORY/FARM"/>
    <s v="0603427270321"/>
    <s v="(66) 0827620311"/>
    <s v="831193"/>
    <x v="2"/>
    <m/>
    <m/>
    <n v="0"/>
    <n v="257.94400000000002"/>
    <n v="4"/>
    <n v="0.70669589041095893"/>
    <x v="39"/>
    <n v="257.94400000000002"/>
    <n v="4"/>
  </r>
  <r>
    <x v="4775"/>
    <n v="6796180"/>
    <s v="COFFEE/DRINKS/SNACK/BAKERY SHOP"/>
    <s v="00679618040322"/>
    <s v="(66) 0896355425"/>
    <s v="831193"/>
    <x v="2"/>
    <m/>
    <m/>
    <n v="0"/>
    <n v="257.94400000000002"/>
    <n v="4"/>
    <n v="0.70669589041095893"/>
    <x v="39"/>
    <n v="257.94400000000002"/>
    <n v="4"/>
  </r>
  <r>
    <x v="6967"/>
    <n v="126022335"/>
    <s v="Self-Regist: End-User"/>
    <s v="12602233550797"/>
    <s v="(66) 0963989626"/>
    <s v="831193"/>
    <x v="2"/>
    <m/>
    <m/>
    <n v="0"/>
    <n v="257.94400000000002"/>
    <n v="4"/>
    <n v="0.70669589041095893"/>
    <x v="39"/>
    <n v="257.94400000000002"/>
    <n v="4"/>
  </r>
  <r>
    <x v="2821"/>
    <n v="6719858"/>
    <s v="VARIETY FOOD SHOP"/>
    <s v="0671985820318"/>
    <s v="(66) 0629965330"/>
    <s v="831193"/>
    <x v="2"/>
    <m/>
    <m/>
    <n v="0"/>
    <n v="257.94400000000002"/>
    <n v="4"/>
    <n v="0.70669589041095893"/>
    <x v="39"/>
    <n v="257.94400000000002"/>
    <n v="4"/>
  </r>
  <r>
    <x v="6968"/>
    <n v="6755755"/>
    <s v="NON-PROFESSIONAL USER"/>
    <s v="00675575530706"/>
    <s v="(66) 0815320328"/>
    <s v="831193"/>
    <x v="2"/>
    <m/>
    <m/>
    <n v="0"/>
    <n v="257.94400000000002"/>
    <n v="4"/>
    <n v="0.70669589041095893"/>
    <x v="39"/>
    <n v="257.94400000000002"/>
    <n v="4"/>
  </r>
  <r>
    <x v="6969"/>
    <n v="6036324"/>
    <s v="APARTMENT/DORMITORY"/>
    <s v="0603632452301"/>
    <s v="(66) 0878193599"/>
    <s v="164079"/>
    <x v="9"/>
    <m/>
    <m/>
    <n v="0"/>
    <n v="259.81310000000002"/>
    <n v="2"/>
    <n v="0.7118167123287672"/>
    <x v="43"/>
    <n v="259.81310000000002"/>
    <n v="2"/>
  </r>
  <r>
    <x v="6970"/>
    <n v="41625097"/>
    <s v="OTHER STREET FOOD SHOP"/>
    <s v="04162509700328"/>
    <s v="(66) 0866705997"/>
    <s v="831193"/>
    <x v="2"/>
    <n v="125.2337"/>
    <n v="2"/>
    <n v="0.34310602739726026"/>
    <n v="385.04680000000002"/>
    <n v="6"/>
    <n v="1.0549227397260275"/>
    <x v="21"/>
    <n v="259.81310000000002"/>
    <n v="4"/>
  </r>
  <r>
    <x v="888"/>
    <n v="50001913"/>
    <s v="HOTEL &amp; RESORT ( A )"/>
    <s v="5000191370304"/>
    <s v="(66) 0967896665"/>
    <s v="201928"/>
    <x v="12"/>
    <m/>
    <m/>
    <n v="0"/>
    <n v="260.74759999999998"/>
    <n v="2"/>
    <n v="0.71437698630136981"/>
    <x v="43"/>
    <n v="260.74759999999998"/>
    <n v="2"/>
  </r>
  <r>
    <x v="3717"/>
    <n v="6024703"/>
    <s v="SMALL RETAIL SHOP/STALL"/>
    <s v="0602470390101"/>
    <s v="(66) 0810237984"/>
    <s v="201928"/>
    <x v="12"/>
    <n v="130.84110000000001"/>
    <n v="1"/>
    <n v="0.35846876712328768"/>
    <n v="392.52330000000001"/>
    <n v="3"/>
    <n v="1.0754063013698629"/>
    <x v="40"/>
    <n v="261.68219999999997"/>
    <n v="2"/>
  </r>
  <r>
    <x v="6971"/>
    <n v="6778127"/>
    <s v="PUB/BAR/KARAOKE"/>
    <s v="00677812711305"/>
    <s v="(66) 0826693519"/>
    <s v="164079"/>
    <x v="9"/>
    <n v="1046.7288000000001"/>
    <n v="8"/>
    <n v="2.8677501369863014"/>
    <n v="1308.4110000000001"/>
    <n v="10"/>
    <n v="3.584687671232877"/>
    <x v="33"/>
    <n v="261.68219999999997"/>
    <n v="2"/>
  </r>
  <r>
    <x v="6208"/>
    <n v="6762224"/>
    <s v="NON-PROFESSIONAL USER"/>
    <s v="00676222470706"/>
    <s v="(66) 0982198123"/>
    <s v="201928"/>
    <x v="12"/>
    <m/>
    <m/>
    <n v="0"/>
    <n v="261.68220000000002"/>
    <n v="2"/>
    <n v="0.71693753424657536"/>
    <x v="43"/>
    <n v="261.68220000000002"/>
    <n v="2"/>
  </r>
  <r>
    <x v="6972"/>
    <n v="6812385"/>
    <s v="Self-Regist: End-User"/>
    <s v="00681238510797"/>
    <s v="(66) 0895536839"/>
    <s v="201928"/>
    <x v="12"/>
    <m/>
    <m/>
    <n v="0"/>
    <n v="261.68220000000002"/>
    <n v="2"/>
    <n v="0.71693753424657536"/>
    <x v="43"/>
    <n v="261.68220000000002"/>
    <n v="2"/>
  </r>
  <r>
    <x v="355"/>
    <n v="6784001"/>
    <s v="DAYPASS - END-USER"/>
    <s v="00678400160707"/>
    <s v="N/A"/>
    <s v="152544"/>
    <x v="6"/>
    <m/>
    <m/>
    <n v="0"/>
    <n v="261.68220000000002"/>
    <n v="2"/>
    <n v="0.71693753424657536"/>
    <x v="43"/>
    <n v="261.68220000000002"/>
    <n v="2"/>
  </r>
  <r>
    <x v="6954"/>
    <n v="6766989"/>
    <s v="NON-PROFESSIONAL USER"/>
    <s v="00676698960706"/>
    <s v="(66) 0810133166"/>
    <s v="152544"/>
    <x v="6"/>
    <m/>
    <m/>
    <n v="0"/>
    <n v="261.68220000000002"/>
    <n v="2"/>
    <n v="0.71693753424657536"/>
    <x v="43"/>
    <n v="261.68220000000002"/>
    <n v="2"/>
  </r>
  <r>
    <x v="6973"/>
    <n v="41645991"/>
    <s v="NON-PROFESSIONAL USER"/>
    <s v="04164599180706"/>
    <s v="(66) 0634677720"/>
    <s v="201928"/>
    <x v="12"/>
    <m/>
    <m/>
    <n v="0"/>
    <n v="261.68220000000002"/>
    <n v="2"/>
    <n v="0.71693753424657536"/>
    <x v="43"/>
    <n v="261.68220000000002"/>
    <n v="2"/>
  </r>
  <r>
    <x v="6974"/>
    <n v="140018319"/>
    <s v="Self-Regist: End-User"/>
    <s v="14001831900797"/>
    <s v="(66) 0838797415"/>
    <s v="201928"/>
    <x v="12"/>
    <m/>
    <m/>
    <n v="0"/>
    <n v="261.68220000000002"/>
    <n v="2"/>
    <n v="0.71693753424657536"/>
    <x v="43"/>
    <n v="261.68220000000002"/>
    <n v="2"/>
  </r>
  <r>
    <x v="106"/>
    <n v="804999999"/>
    <s v="DAYPASS - END-USER"/>
    <s v="80499999954707"/>
    <s v="N/A"/>
    <s v="152544"/>
    <x v="6"/>
    <m/>
    <m/>
    <n v="0"/>
    <n v="261.68220000000002"/>
    <n v="2"/>
    <n v="0.71693753424657536"/>
    <x v="43"/>
    <n v="261.68220000000002"/>
    <n v="2"/>
  </r>
  <r>
    <x v="6975"/>
    <n v="6800796"/>
    <s v="OTHER ASIAN FOOD"/>
    <s v="00680079690326"/>
    <s v="(66) 0829391200"/>
    <s v="152544"/>
    <x v="6"/>
    <m/>
    <m/>
    <n v="0"/>
    <n v="261.68220000000002"/>
    <n v="2"/>
    <n v="0.71693753424657536"/>
    <x v="43"/>
    <n v="261.68220000000002"/>
    <n v="2"/>
  </r>
  <r>
    <x v="6096"/>
    <n v="6614436"/>
    <s v="BAKERY SHOP"/>
    <s v="0661443670321"/>
    <s v="(66) 0882586348"/>
    <s v="201928"/>
    <x v="12"/>
    <m/>
    <m/>
    <n v="0"/>
    <n v="261.68220000000002"/>
    <n v="2"/>
    <n v="0.71693753424657536"/>
    <x v="43"/>
    <n v="261.68220000000002"/>
    <n v="2"/>
  </r>
  <r>
    <x v="4664"/>
    <n v="6804044"/>
    <s v="Self-Regist: End-User"/>
    <s v="00680404450797"/>
    <s v="(66) 0626463664"/>
    <s v="201928"/>
    <x v="12"/>
    <m/>
    <m/>
    <n v="0"/>
    <n v="261.68220000000002"/>
    <n v="2"/>
    <n v="0.71693753424657536"/>
    <x v="43"/>
    <n v="261.68220000000002"/>
    <n v="2"/>
  </r>
  <r>
    <x v="6976"/>
    <n v="50529697"/>
    <s v="MAKRO STAFF"/>
    <s v="05052969730701"/>
    <s v="(66) 0800854410"/>
    <s v="201928"/>
    <x v="12"/>
    <m/>
    <m/>
    <n v="0"/>
    <n v="261.68220000000002"/>
    <n v="2"/>
    <n v="0.71693753424657536"/>
    <x v="43"/>
    <n v="261.68220000000002"/>
    <n v="2"/>
  </r>
  <r>
    <x v="6977"/>
    <n v="129005519"/>
    <s v="NON-PROFESSIONAL USER"/>
    <s v="12900551900706"/>
    <s v="(66) 0964414935"/>
    <s v="821820"/>
    <x v="1"/>
    <n v="257.94400000000002"/>
    <n v="4"/>
    <n v="0.70669589041095893"/>
    <n v="519.62620000000004"/>
    <n v="8"/>
    <n v="1.4236334246575344"/>
    <x v="12"/>
    <n v="261.68220000000002"/>
    <n v="4"/>
  </r>
  <r>
    <x v="6978"/>
    <n v="61914045"/>
    <s v="NON-PROFESSIONAL USER"/>
    <s v="06191404550706"/>
    <s v="(66) 0979195546"/>
    <s v="201928"/>
    <x v="12"/>
    <m/>
    <m/>
    <n v="0"/>
    <n v="261.68220000000002"/>
    <n v="2"/>
    <n v="0.71693753424657536"/>
    <x v="43"/>
    <n v="261.68220000000002"/>
    <n v="2"/>
  </r>
  <r>
    <x v="6979"/>
    <n v="6726013"/>
    <s v="NON-PROFESSIONAL USER"/>
    <s v="00672601380706"/>
    <s v="(66) 0910678297"/>
    <s v="201928"/>
    <x v="12"/>
    <m/>
    <m/>
    <n v="0"/>
    <n v="261.68220000000002"/>
    <n v="2"/>
    <n v="0.71693753424657536"/>
    <x v="43"/>
    <n v="261.68220000000002"/>
    <n v="2"/>
  </r>
  <r>
    <x v="747"/>
    <n v="34027778"/>
    <s v="THAI FOOD"/>
    <s v="3402777890306"/>
    <s v="(66) 0924196355"/>
    <s v="201928"/>
    <x v="12"/>
    <m/>
    <m/>
    <n v="0"/>
    <n v="261.68220000000002"/>
    <n v="2"/>
    <n v="0.71693753424657536"/>
    <x v="43"/>
    <n v="261.68220000000002"/>
    <n v="2"/>
  </r>
  <r>
    <x v="145"/>
    <n v="6727204"/>
    <s v="VARIETY FOOD SHOP"/>
    <s v="00672720410318"/>
    <s v="(66) 0613479922"/>
    <s v="201928"/>
    <x v="12"/>
    <m/>
    <m/>
    <n v="0"/>
    <n v="261.68220000000002"/>
    <n v="2"/>
    <n v="0.71693753424657536"/>
    <x v="43"/>
    <n v="261.68220000000002"/>
    <n v="2"/>
  </r>
  <r>
    <x v="6980"/>
    <n v="41656993"/>
    <s v="THAI FOOD"/>
    <s v="04165699350306"/>
    <s v="(66) 0901556546"/>
    <s v="152544"/>
    <x v="6"/>
    <m/>
    <m/>
    <n v="0"/>
    <n v="261.68220000000002"/>
    <n v="2"/>
    <n v="0.71693753424657536"/>
    <x v="43"/>
    <n v="261.68220000000002"/>
    <n v="2"/>
  </r>
  <r>
    <x v="5648"/>
    <n v="6132882"/>
    <s v="SPA &amp; MASSAGE SHOP"/>
    <s v="0613288280403"/>
    <s v="(66) 0818444551"/>
    <s v="164079"/>
    <x v="9"/>
    <m/>
    <m/>
    <n v="0"/>
    <n v="261.68220000000002"/>
    <n v="2"/>
    <n v="0.71693753424657536"/>
    <x v="43"/>
    <n v="261.68220000000002"/>
    <n v="2"/>
  </r>
  <r>
    <x v="2151"/>
    <n v="6151414"/>
    <s v="NON-PROFESSIONAL USER"/>
    <s v="0615141470706"/>
    <m/>
    <s v="201928"/>
    <x v="12"/>
    <m/>
    <m/>
    <n v="0"/>
    <n v="261.68220000000002"/>
    <n v="2"/>
    <n v="0.71693753424657536"/>
    <x v="43"/>
    <n v="261.68220000000002"/>
    <n v="2"/>
  </r>
  <r>
    <x v="6981"/>
    <n v="6101787"/>
    <s v="NON-PROFESSIONAL USER"/>
    <s v="0610178720706"/>
    <s v="(66) 0810211383"/>
    <s v="201928"/>
    <x v="12"/>
    <m/>
    <m/>
    <n v="0"/>
    <n v="261.68220000000002"/>
    <n v="2"/>
    <n v="0.71693753424657536"/>
    <x v="43"/>
    <n v="261.68220000000002"/>
    <n v="2"/>
  </r>
  <r>
    <x v="6982"/>
    <n v="6742706"/>
    <s v="COFFEE/DRINKS/SNACK/BAKERY SHOP"/>
    <s v="00674270650322"/>
    <s v="(66) 0982599116"/>
    <s v="164079"/>
    <x v="9"/>
    <m/>
    <m/>
    <n v="0"/>
    <n v="261.68220000000002"/>
    <n v="2"/>
    <n v="0.71693753424657536"/>
    <x v="43"/>
    <n v="261.68220000000002"/>
    <n v="2"/>
  </r>
  <r>
    <x v="6983"/>
    <n v="19914464"/>
    <s v="NON-PROFESSIONAL USER"/>
    <s v="01991446480706"/>
    <s v="(66) 0653278989"/>
    <s v="201928"/>
    <x v="12"/>
    <m/>
    <m/>
    <n v="0"/>
    <n v="261.68220000000002"/>
    <n v="2"/>
    <n v="0.71693753424657536"/>
    <x v="43"/>
    <n v="261.68220000000002"/>
    <n v="2"/>
  </r>
  <r>
    <x v="6928"/>
    <n v="6768144"/>
    <s v="NON-PROFESSIONAL USER"/>
    <s v="00676814420706"/>
    <s v="(66) 0615651647"/>
    <s v="201928"/>
    <x v="12"/>
    <m/>
    <m/>
    <n v="0"/>
    <n v="261.68220000000002"/>
    <n v="2"/>
    <n v="0.71693753424657536"/>
    <x v="43"/>
    <n v="261.68220000000002"/>
    <n v="2"/>
  </r>
  <r>
    <x v="6984"/>
    <n v="6773229"/>
    <s v="SMALL RETAIL SHOP/STALL"/>
    <s v="00677322920101"/>
    <s v="(66) 0954809491"/>
    <s v="201928"/>
    <x v="12"/>
    <m/>
    <m/>
    <n v="0"/>
    <n v="261.68220000000002"/>
    <n v="2"/>
    <n v="0.71693753424657536"/>
    <x v="43"/>
    <n v="261.68220000000002"/>
    <n v="2"/>
  </r>
  <r>
    <x v="899"/>
    <n v="50001512"/>
    <s v="HOTEL &amp; RESORT ( A )"/>
    <s v="5000151210304"/>
    <s v="(66) 0818166022"/>
    <s v="164079"/>
    <x v="9"/>
    <m/>
    <m/>
    <n v="0"/>
    <n v="261.68220000000002"/>
    <n v="2"/>
    <n v="0.71693753424657536"/>
    <x v="43"/>
    <n v="261.68220000000002"/>
    <n v="2"/>
  </r>
  <r>
    <x v="899"/>
    <n v="50001512"/>
    <s v="HOTEL &amp; RESORT ( A )"/>
    <s v="5000151210304"/>
    <s v="(66) 0818166022"/>
    <s v="201928"/>
    <x v="12"/>
    <m/>
    <m/>
    <n v="0"/>
    <n v="261.68220000000002"/>
    <n v="2"/>
    <n v="0.71693753424657536"/>
    <x v="43"/>
    <n v="261.68220000000002"/>
    <n v="2"/>
  </r>
  <r>
    <x v="6126"/>
    <n v="6718085"/>
    <s v="NOODLE FOOD SHOP"/>
    <s v="0671808530319"/>
    <s v="(66) 0898356789"/>
    <s v="164079"/>
    <x v="9"/>
    <m/>
    <m/>
    <n v="0"/>
    <n v="261.68220000000002"/>
    <n v="2"/>
    <n v="0.71693753424657536"/>
    <x v="43"/>
    <n v="261.68220000000002"/>
    <n v="2"/>
  </r>
  <r>
    <x v="6126"/>
    <n v="6718085"/>
    <s v="NOODLE FOOD SHOP"/>
    <s v="0671808530319"/>
    <s v="(66) 0898356789"/>
    <s v="201928"/>
    <x v="12"/>
    <m/>
    <m/>
    <n v="0"/>
    <n v="261.68220000000002"/>
    <n v="2"/>
    <n v="0.71693753424657536"/>
    <x v="43"/>
    <n v="261.68220000000002"/>
    <n v="2"/>
  </r>
  <r>
    <x v="6985"/>
    <n v="50539530"/>
    <s v="Self-Regist: End-User"/>
    <s v="05053953040797"/>
    <s v="(66) 0869108242"/>
    <s v="201928"/>
    <x v="12"/>
    <m/>
    <m/>
    <n v="0"/>
    <n v="261.68220000000002"/>
    <n v="2"/>
    <n v="0.71693753424657536"/>
    <x v="43"/>
    <n v="261.68220000000002"/>
    <n v="2"/>
  </r>
  <r>
    <x v="428"/>
    <n v="6177890"/>
    <s v="THAI FOOD"/>
    <s v="0617789090306"/>
    <s v="(66) 0814721131"/>
    <s v="152544"/>
    <x v="6"/>
    <m/>
    <m/>
    <n v="0"/>
    <n v="261.68220000000002"/>
    <n v="2"/>
    <n v="0.71693753424657536"/>
    <x v="43"/>
    <n v="261.68220000000002"/>
    <n v="2"/>
  </r>
  <r>
    <x v="6579"/>
    <n v="6791128"/>
    <s v="NON-PROFESSIONAL USER"/>
    <s v="00679112870706"/>
    <s v="(66) 0635262642"/>
    <s v="201928"/>
    <x v="12"/>
    <m/>
    <m/>
    <n v="0"/>
    <n v="261.68220000000002"/>
    <n v="2"/>
    <n v="0.71693753424657536"/>
    <x v="43"/>
    <n v="261.68220000000002"/>
    <n v="2"/>
  </r>
  <r>
    <x v="6986"/>
    <n v="6730318"/>
    <s v="SMALL RETAIL SHOP/STALL"/>
    <s v="00673031890101"/>
    <s v="(66) 0967398393"/>
    <s v="835081"/>
    <x v="8"/>
    <m/>
    <m/>
    <n v="0"/>
    <n v="262.58870000000002"/>
    <n v="6"/>
    <n v="0.71942109589041103"/>
    <x v="21"/>
    <n v="262.58870000000002"/>
    <n v="6"/>
  </r>
  <r>
    <x v="6987"/>
    <n v="6789668"/>
    <s v="NON-PROFESSIONAL USER"/>
    <s v="00678966810706"/>
    <s v="(66) 0918545045"/>
    <s v="201928"/>
    <x v="12"/>
    <n v="643.92520000000002"/>
    <n v="5"/>
    <n v="1.7641786301369864"/>
    <n v="907.47649999999999"/>
    <n v="7"/>
    <n v="2.4862369863013698"/>
    <x v="23"/>
    <n v="263.55129999999997"/>
    <n v="2"/>
  </r>
  <r>
    <x v="6988"/>
    <n v="50535624"/>
    <s v="Self-Regist: End-User"/>
    <s v="05053562440797"/>
    <s v="(66) 0957739359"/>
    <s v="835081"/>
    <x v="8"/>
    <m/>
    <m/>
    <n v="0"/>
    <n v="263.55130000000003"/>
    <n v="6"/>
    <n v="0.72205835616438363"/>
    <x v="21"/>
    <n v="263.55130000000003"/>
    <n v="6"/>
  </r>
  <r>
    <x v="244"/>
    <n v="6025561"/>
    <s v="OTHER WESTERN FOOD"/>
    <s v="0602556171315"/>
    <s v="(66) 0818113688"/>
    <s v="152544"/>
    <x v="6"/>
    <n v="517.75699999999995"/>
    <n v="4"/>
    <n v="1.4185123287671231"/>
    <n v="783.17750000000001"/>
    <n v="6"/>
    <n v="2.145691780821918"/>
    <x v="21"/>
    <n v="265.42050000000006"/>
    <n v="2"/>
  </r>
  <r>
    <x v="6989"/>
    <n v="6137164"/>
    <s v="FOUNDATION/ASSOCIATION/ROTARY"/>
    <s v="0613716410505"/>
    <s v="(66) 0811697822"/>
    <s v="835081"/>
    <x v="8"/>
    <n v="128.97200000000001"/>
    <n v="3"/>
    <n v="0.35334794520547946"/>
    <n v="398.13069999999999"/>
    <n v="9"/>
    <n v="1.0907690410958903"/>
    <x v="34"/>
    <n v="269.15869999999995"/>
    <n v="6"/>
  </r>
  <r>
    <x v="6990"/>
    <n v="6796751"/>
    <s v="Self-Regist: End-User"/>
    <s v="00679675130797"/>
    <s v="(66) 0899537340"/>
    <s v="835081"/>
    <x v="8"/>
    <m/>
    <m/>
    <n v="0"/>
    <n v="269.15879999999999"/>
    <n v="6"/>
    <n v="0.73742136986301365"/>
    <x v="21"/>
    <n v="269.15879999999999"/>
    <n v="6"/>
  </r>
  <r>
    <x v="6991"/>
    <n v="6744022"/>
    <s v="OTHER COMMERCIAL SERVICE"/>
    <s v="00674402200430"/>
    <s v="(66) 0819696395"/>
    <s v="835081"/>
    <x v="8"/>
    <m/>
    <m/>
    <n v="0"/>
    <n v="269.15879999999999"/>
    <n v="6"/>
    <n v="0.73742136986301365"/>
    <x v="21"/>
    <n v="269.15879999999999"/>
    <n v="6"/>
  </r>
  <r>
    <x v="6992"/>
    <n v="6049920"/>
    <s v="OTHER COMMERCIAL SERVICE"/>
    <s v="0604992071230"/>
    <s v="(66) 053244180"/>
    <s v="835081"/>
    <x v="8"/>
    <m/>
    <m/>
    <n v="0"/>
    <n v="269.15890000000002"/>
    <n v="6"/>
    <n v="0.73742164383561648"/>
    <x v="21"/>
    <n v="269.15890000000002"/>
    <n v="6"/>
  </r>
  <r>
    <x v="6993"/>
    <n v="6035051"/>
    <s v="VARIETY FOOD SHOP"/>
    <s v="0603505152318"/>
    <s v="(66) 0979992505"/>
    <s v="835081"/>
    <x v="8"/>
    <m/>
    <m/>
    <n v="0"/>
    <n v="269.15890000000002"/>
    <n v="6"/>
    <n v="0.73742164383561648"/>
    <x v="21"/>
    <n v="269.15890000000002"/>
    <n v="6"/>
  </r>
  <r>
    <x v="6994"/>
    <n v="50528472"/>
    <s v="NON-PROFESSIONAL USER"/>
    <s v="05052847280706"/>
    <s v="(66) 0861914143"/>
    <s v="835081"/>
    <x v="8"/>
    <m/>
    <m/>
    <n v="0"/>
    <n v="269.15890000000002"/>
    <n v="6"/>
    <n v="0.73742164383561648"/>
    <x v="21"/>
    <n v="269.15890000000002"/>
    <n v="6"/>
  </r>
  <r>
    <x v="6995"/>
    <n v="6792683"/>
    <s v="NON-PROFESSIONAL USER"/>
    <s v="00679268330706"/>
    <s v="(66) 0958486262"/>
    <s v="835081"/>
    <x v="8"/>
    <m/>
    <m/>
    <n v="0"/>
    <n v="269.15890000000002"/>
    <n v="6"/>
    <n v="0.73742164383561648"/>
    <x v="21"/>
    <n v="269.15890000000002"/>
    <n v="6"/>
  </r>
  <r>
    <x v="6996"/>
    <n v="146005819"/>
    <s v="NOODLE FOOD SHOP"/>
    <s v="14600581900319"/>
    <s v="(66) 0817955206"/>
    <s v="835081"/>
    <x v="8"/>
    <m/>
    <m/>
    <n v="0"/>
    <n v="269.15890000000002"/>
    <n v="6"/>
    <n v="0.73742164383561648"/>
    <x v="21"/>
    <n v="269.15890000000002"/>
    <n v="6"/>
  </r>
  <r>
    <x v="787"/>
    <n v="6154323"/>
    <s v="VARIETY FOOD SHOP"/>
    <s v="0615432311318"/>
    <s v="(66) 0865872414"/>
    <s v="831193"/>
    <x v="2"/>
    <n v="303.73829999999998"/>
    <n v="5"/>
    <n v="0.83215972602739718"/>
    <n v="576.63559999999995"/>
    <n v="9"/>
    <n v="1.5798235616438354"/>
    <x v="34"/>
    <n v="272.89729999999997"/>
    <n v="4"/>
  </r>
  <r>
    <x v="6302"/>
    <n v="50024834"/>
    <s v="FACTORY/FARM"/>
    <s v="5002483480508"/>
    <s v="(66) 0815304577"/>
    <s v="201928"/>
    <x v="12"/>
    <n v="248.59809999999999"/>
    <n v="2"/>
    <n v="0.68109068493150682"/>
    <n v="523.36450000000002"/>
    <n v="4"/>
    <n v="1.4338753424657535"/>
    <x v="39"/>
    <n v="274.76640000000003"/>
    <n v="2"/>
  </r>
  <r>
    <x v="6960"/>
    <n v="6773569"/>
    <s v="PORK PAN/BARBECUE/SUKI"/>
    <s v="00677356900317"/>
    <s v="(66) 0941146500"/>
    <s v="821820"/>
    <x v="1"/>
    <m/>
    <m/>
    <n v="0"/>
    <n v="280.37380000000002"/>
    <n v="4"/>
    <n v="0.76814739726027403"/>
    <x v="39"/>
    <n v="280.37380000000002"/>
    <n v="4"/>
  </r>
  <r>
    <x v="6997"/>
    <n v="6742641"/>
    <s v="THAI FOOD"/>
    <s v="00674264110306"/>
    <s v="(66) 0994476939"/>
    <s v="831193"/>
    <x v="2"/>
    <m/>
    <m/>
    <n v="0"/>
    <n v="280.37380000000002"/>
    <n v="5"/>
    <n v="0.76814739726027403"/>
    <x v="60"/>
    <n v="280.37380000000002"/>
    <n v="5"/>
  </r>
  <r>
    <x v="877"/>
    <n v="41609255"/>
    <s v="COFFEE/DRINKS/SNACK/BAKERY SHOP"/>
    <s v="04160925590322"/>
    <s v="(66) 0659670393"/>
    <s v="164079"/>
    <x v="9"/>
    <n v="1540.1867"/>
    <n v="12"/>
    <n v="4.2196895890410957"/>
    <n v="1831.7755999999999"/>
    <n v="14"/>
    <n v="5.0185632876712329"/>
    <x v="37"/>
    <n v="291.58889999999997"/>
    <n v="2"/>
  </r>
  <r>
    <x v="6998"/>
    <n v="6806227"/>
    <s v="Self-Regist: End-User"/>
    <s v="00680622760797"/>
    <s v="(66) 0984165821"/>
    <s v="831193"/>
    <x v="2"/>
    <m/>
    <m/>
    <n v="0"/>
    <n v="292.52350000000001"/>
    <n v="5"/>
    <n v="0.80143424657534246"/>
    <x v="60"/>
    <n v="292.52350000000001"/>
    <n v="5"/>
  </r>
  <r>
    <x v="5161"/>
    <n v="6783928"/>
    <s v="Self-Regist: End-User"/>
    <s v="00678392880797"/>
    <s v="(66) 0932878386"/>
    <s v="831193"/>
    <x v="2"/>
    <m/>
    <m/>
    <n v="0"/>
    <n v="293.4581"/>
    <n v="5"/>
    <n v="0.8039947945205479"/>
    <x v="60"/>
    <n v="293.4581"/>
    <n v="5"/>
  </r>
  <r>
    <x v="6999"/>
    <n v="6802483"/>
    <s v="Self-Regist: End-User"/>
    <s v="00680248340797"/>
    <s v="(66) 0861155081"/>
    <s v="896160"/>
    <x v="4"/>
    <m/>
    <m/>
    <n v="0"/>
    <n v="295.3175"/>
    <n v="5"/>
    <n v="0.80908904109589042"/>
    <x v="60"/>
    <n v="295.3175"/>
    <n v="5"/>
  </r>
  <r>
    <x v="355"/>
    <n v="6784001"/>
    <s v="DAYPASS - END-USER"/>
    <s v="00678400160707"/>
    <s v="N/A"/>
    <s v="201928"/>
    <x v="12"/>
    <n v="228.03739999999999"/>
    <n v="2"/>
    <n v="0.62475999999999998"/>
    <n v="523.36440000000005"/>
    <n v="4"/>
    <n v="1.4338750684931507"/>
    <x v="39"/>
    <n v="295.32700000000006"/>
    <n v="2"/>
  </r>
  <r>
    <x v="7000"/>
    <n v="6773830"/>
    <s v="Self-Regist: End-User"/>
    <s v="00677383090797"/>
    <s v="(66) 0866594284"/>
    <s v="152375"/>
    <x v="7"/>
    <n v="703.73820000000001"/>
    <n v="4"/>
    <n v="1.9280498630136986"/>
    <n v="1003.7382"/>
    <n v="6"/>
    <n v="2.7499676712328767"/>
    <x v="21"/>
    <n v="300"/>
    <n v="2"/>
  </r>
  <r>
    <x v="1542"/>
    <n v="6780432"/>
    <s v="NON-PROFESSIONAL USER"/>
    <s v="00678043260706"/>
    <s v="(66) 0654479013"/>
    <s v="163953"/>
    <x v="13"/>
    <n v="107.4766"/>
    <n v="1"/>
    <n v="0.29445643835616442"/>
    <n v="407.47680000000003"/>
    <n v="4"/>
    <n v="1.116374794520548"/>
    <x v="39"/>
    <n v="300.00020000000001"/>
    <n v="3"/>
  </r>
  <r>
    <x v="6515"/>
    <n v="165008320"/>
    <s v="NON-PROFESSIONAL USER"/>
    <s v="16500832040706"/>
    <s v="(66) 0621419495"/>
    <s v="163953"/>
    <x v="13"/>
    <m/>
    <m/>
    <n v="0"/>
    <n v="301.86919999999998"/>
    <n v="3"/>
    <n v="0.82703890410958902"/>
    <x v="40"/>
    <n v="301.86919999999998"/>
    <n v="3"/>
  </r>
  <r>
    <x v="7001"/>
    <n v="50525937"/>
    <s v="OTHER ASIAN FOOD"/>
    <s v="05052593730326"/>
    <s v="(66) 0819983932"/>
    <s v="835081"/>
    <x v="8"/>
    <m/>
    <m/>
    <n v="0"/>
    <n v="302.81330000000003"/>
    <n v="7"/>
    <n v="0.82962547945205489"/>
    <x v="23"/>
    <n v="302.81330000000003"/>
    <n v="7"/>
  </r>
  <r>
    <x v="7002"/>
    <n v="6730417"/>
    <s v="KOREAN FOOD"/>
    <s v="00673041700311"/>
    <s v="(66) 0861875463"/>
    <s v="831193"/>
    <x v="2"/>
    <m/>
    <m/>
    <n v="0"/>
    <n v="303.73829999999998"/>
    <n v="5"/>
    <n v="0.83215972602739718"/>
    <x v="60"/>
    <n v="303.73829999999998"/>
    <n v="5"/>
  </r>
  <r>
    <x v="7003"/>
    <n v="6100746"/>
    <s v="THAI FOOD"/>
    <s v="0610074632306"/>
    <s v="(66) 0817845717"/>
    <s v="163953"/>
    <x v="13"/>
    <m/>
    <m/>
    <n v="0"/>
    <n v="305.60750000000002"/>
    <n v="3"/>
    <n v="0.83728082191780828"/>
    <x v="40"/>
    <n v="305.60750000000002"/>
    <n v="3"/>
  </r>
  <r>
    <x v="444"/>
    <n v="6160065"/>
    <s v="OFFICE SUPPLY SHOP"/>
    <s v="0616006521202"/>
    <s v="(66) 0898500141"/>
    <s v="831193"/>
    <x v="2"/>
    <m/>
    <m/>
    <n v="0"/>
    <n v="305.60759999999999"/>
    <n v="5"/>
    <n v="0.83728109589041089"/>
    <x v="60"/>
    <n v="305.60759999999999"/>
    <n v="5"/>
  </r>
  <r>
    <x v="4589"/>
    <n v="41642184"/>
    <s v="NON-PROFESSIONAL USER"/>
    <s v="04164218411706"/>
    <s v="(66) 0811166012"/>
    <s v="163953"/>
    <x v="13"/>
    <m/>
    <m/>
    <n v="0"/>
    <n v="307.47660000000002"/>
    <n v="3"/>
    <n v="0.84240164383561644"/>
    <x v="40"/>
    <n v="307.47660000000002"/>
    <n v="3"/>
  </r>
  <r>
    <x v="7004"/>
    <n v="6794948"/>
    <s v="Self-Regist: End-User"/>
    <s v="00679494870797"/>
    <s v="(66) 0843744547"/>
    <s v="831193"/>
    <x v="2"/>
    <m/>
    <m/>
    <n v="0"/>
    <n v="307.47660000000002"/>
    <n v="5"/>
    <n v="0.84240164383561644"/>
    <x v="60"/>
    <n v="307.47660000000002"/>
    <n v="5"/>
  </r>
  <r>
    <x v="7005"/>
    <n v="6141727"/>
    <s v="HOTEL &amp; RESORT ( B )"/>
    <s v="0614172760303"/>
    <s v="(66) 0910698637"/>
    <s v="896160"/>
    <x v="4"/>
    <m/>
    <m/>
    <n v="0"/>
    <n v="309.81310000000002"/>
    <n v="5"/>
    <n v="0.8488030136986302"/>
    <x v="60"/>
    <n v="309.81310000000002"/>
    <n v="5"/>
  </r>
  <r>
    <x v="2167"/>
    <n v="50529589"/>
    <s v="COFFEE/DRINKS/SNACK/BAKERY SHOP"/>
    <s v="05052958900322"/>
    <s v="(66) 0982289462"/>
    <s v="152543"/>
    <x v="10"/>
    <m/>
    <m/>
    <n v="0"/>
    <n v="311.21499999999997"/>
    <n v="3"/>
    <n v="0.85264383561643831"/>
    <x v="40"/>
    <n v="311.21499999999997"/>
    <n v="3"/>
  </r>
  <r>
    <x v="7006"/>
    <n v="41034815"/>
    <s v="OTHER WESTERN FOOD"/>
    <s v="4103481511315"/>
    <s v="(66) 0835734230"/>
    <s v="163953"/>
    <x v="13"/>
    <m/>
    <m/>
    <n v="0"/>
    <n v="311.21499999999997"/>
    <n v="3"/>
    <n v="0.85264383561643831"/>
    <x v="40"/>
    <n v="311.21499999999997"/>
    <n v="3"/>
  </r>
  <r>
    <x v="7007"/>
    <n v="41000198"/>
    <s v="SMALL RETAIL SHOP/STALL"/>
    <s v="4100019800101"/>
    <s v="(66) 0899549553"/>
    <s v="821820"/>
    <x v="1"/>
    <m/>
    <m/>
    <n v="0"/>
    <n v="311.2242"/>
    <n v="5"/>
    <n v="0.85266904109589037"/>
    <x v="60"/>
    <n v="311.2242"/>
    <n v="5"/>
  </r>
  <r>
    <x v="7008"/>
    <n v="303002132"/>
    <s v="COFFEE/DRINKS/SNACK/BAKERY SHOP"/>
    <s v="30300213221322"/>
    <s v="(66) 0828944266"/>
    <s v="152543"/>
    <x v="10"/>
    <n v="104.6729"/>
    <n v="1"/>
    <n v="0.28677506849315065"/>
    <n v="418.69159999999999"/>
    <n v="4"/>
    <n v="1.1471002739726026"/>
    <x v="39"/>
    <n v="314.01869999999997"/>
    <n v="3"/>
  </r>
  <r>
    <x v="315"/>
    <n v="6784111"/>
    <s v="NON-PROFESSIONAL USER"/>
    <s v="00678411140706"/>
    <s v="(66) 0937595173"/>
    <s v="152543"/>
    <x v="10"/>
    <m/>
    <m/>
    <n v="0"/>
    <n v="314.01870000000002"/>
    <n v="3"/>
    <n v="0.86032520547945213"/>
    <x v="40"/>
    <n v="314.01870000000002"/>
    <n v="3"/>
  </r>
  <r>
    <x v="7009"/>
    <n v="6784115"/>
    <s v="Self-Regist: End-User"/>
    <s v="00678411550797"/>
    <s v="(66) 0861917864"/>
    <s v="835081"/>
    <x v="8"/>
    <m/>
    <m/>
    <n v="0"/>
    <n v="314.01870000000002"/>
    <n v="7"/>
    <n v="0.86032520547945213"/>
    <x v="23"/>
    <n v="314.01870000000002"/>
    <n v="7"/>
  </r>
  <r>
    <x v="7010"/>
    <n v="6787085"/>
    <s v="Self-Regist: End-User"/>
    <s v="00678708520797"/>
    <s v="(66) 0971619827"/>
    <s v="831193"/>
    <x v="2"/>
    <m/>
    <m/>
    <n v="0"/>
    <n v="314.95319999999998"/>
    <n v="5"/>
    <n v="0.86288547945205474"/>
    <x v="60"/>
    <n v="314.95319999999998"/>
    <n v="5"/>
  </r>
  <r>
    <x v="784"/>
    <n v="41633962"/>
    <s v="NON-PROFESSIONAL USER"/>
    <s v="04163396220706"/>
    <s v="(66) 0658475332"/>
    <s v="152375"/>
    <x v="7"/>
    <m/>
    <m/>
    <n v="0"/>
    <n v="315.88780000000003"/>
    <n v="2"/>
    <n v="0.8654460273972604"/>
    <x v="43"/>
    <n v="315.88780000000003"/>
    <n v="2"/>
  </r>
  <r>
    <x v="6864"/>
    <n v="6753615"/>
    <s v="SMALL RETAIL SHOP/STALL"/>
    <s v="00675361530101"/>
    <s v="(66) 0610800385"/>
    <s v="152375"/>
    <x v="7"/>
    <m/>
    <m/>
    <n v="0"/>
    <n v="315.88780000000003"/>
    <n v="2"/>
    <n v="0.8654460273972604"/>
    <x v="43"/>
    <n v="315.88780000000003"/>
    <n v="2"/>
  </r>
  <r>
    <x v="6874"/>
    <n v="6719826"/>
    <s v="PUB/BAR/KARAOKE"/>
    <s v="0671982660305"/>
    <s v="(66) 0861566562"/>
    <s v="152375"/>
    <x v="7"/>
    <m/>
    <m/>
    <n v="0"/>
    <n v="315.88780000000003"/>
    <n v="2"/>
    <n v="0.8654460273972604"/>
    <x v="43"/>
    <n v="315.88780000000003"/>
    <n v="2"/>
  </r>
  <r>
    <x v="749"/>
    <n v="6748086"/>
    <s v="OFFICE (PRIVATE SECTOR)"/>
    <s v="00674808671507"/>
    <s v="(66) 0815951619"/>
    <s v="163953"/>
    <x v="13"/>
    <m/>
    <m/>
    <n v="0"/>
    <n v="316.82240000000002"/>
    <n v="3"/>
    <n v="0.86800657534246584"/>
    <x v="40"/>
    <n v="316.82240000000002"/>
    <n v="3"/>
  </r>
  <r>
    <x v="4333"/>
    <n v="-1"/>
    <s v="CUSTOMER -1"/>
    <s v="-1"/>
    <s v="0981111111"/>
    <s v="230201"/>
    <x v="18"/>
    <m/>
    <m/>
    <n v="0"/>
    <n v="317.75700000000001"/>
    <n v="4"/>
    <n v="0.87056712328767127"/>
    <x v="39"/>
    <n v="317.75700000000001"/>
    <n v="4"/>
  </r>
  <r>
    <x v="4664"/>
    <n v="6804044"/>
    <s v="Self-Regist: End-User"/>
    <s v="00680404450797"/>
    <s v="(66) 0626463664"/>
    <s v="230201"/>
    <x v="18"/>
    <m/>
    <m/>
    <n v="0"/>
    <n v="317.75700000000001"/>
    <n v="4"/>
    <n v="0.87056712328767127"/>
    <x v="39"/>
    <n v="317.75700000000001"/>
    <n v="4"/>
  </r>
  <r>
    <x v="7011"/>
    <n v="41641790"/>
    <s v="Self-Regist: End-User"/>
    <s v="04164179040797"/>
    <s v="(66) 0932453931"/>
    <s v="230201"/>
    <x v="18"/>
    <m/>
    <m/>
    <n v="0"/>
    <n v="317.75700000000001"/>
    <n v="4"/>
    <n v="0.87056712328767127"/>
    <x v="39"/>
    <n v="317.75700000000001"/>
    <n v="4"/>
  </r>
  <r>
    <x v="2275"/>
    <n v="41634987"/>
    <s v="JAPANESE FOOD"/>
    <s v="04163498790310"/>
    <s v="(66) 0925550562"/>
    <s v="230201"/>
    <x v="18"/>
    <m/>
    <m/>
    <n v="0"/>
    <n v="317.75720000000001"/>
    <n v="4"/>
    <n v="0.87056767123287671"/>
    <x v="39"/>
    <n v="317.75720000000001"/>
    <n v="4"/>
  </r>
  <r>
    <x v="4500"/>
    <n v="6739438"/>
    <s v="THAI SPECIAL FOOD SHOP"/>
    <s v="00673943811327"/>
    <s v="(66) 0953362470"/>
    <s v="831193"/>
    <x v="2"/>
    <n v="1001.8694"/>
    <n v="16"/>
    <n v="2.7448476712328769"/>
    <n v="1320.5609999999999"/>
    <n v="21"/>
    <n v="3.617975342465753"/>
    <x v="3"/>
    <n v="318.69159999999988"/>
    <n v="5"/>
  </r>
  <r>
    <x v="7012"/>
    <n v="41046218"/>
    <s v="SMALL RETAIL SHOP/STALL"/>
    <s v="4104621870101"/>
    <s v="(66) 0931796449"/>
    <s v="831193"/>
    <x v="2"/>
    <m/>
    <m/>
    <n v="0"/>
    <n v="318.69170000000003"/>
    <n v="5"/>
    <n v="0.87312794520547954"/>
    <x v="60"/>
    <n v="318.69170000000003"/>
    <n v="5"/>
  </r>
  <r>
    <x v="1456"/>
    <n v="41621860"/>
    <s v="Self-Regist: End-User"/>
    <s v="04162186050797"/>
    <s v="(66) 0877262626"/>
    <s v="163953"/>
    <x v="13"/>
    <m/>
    <m/>
    <n v="0"/>
    <n v="322.4298"/>
    <n v="3"/>
    <n v="0.88336931506849314"/>
    <x v="40"/>
    <n v="322.4298"/>
    <n v="3"/>
  </r>
  <r>
    <x v="6374"/>
    <n v="6804974"/>
    <s v="Self-Regist: End-User"/>
    <s v="00680497470797"/>
    <s v="(66) 0822252722"/>
    <s v="831193"/>
    <x v="2"/>
    <m/>
    <m/>
    <n v="0"/>
    <n v="322.42989999999998"/>
    <n v="5"/>
    <n v="0.88336958904109586"/>
    <x v="60"/>
    <n v="322.42989999999998"/>
    <n v="5"/>
  </r>
  <r>
    <x v="7013"/>
    <n v="10892509"/>
    <s v="SMALL RETAIL SHOP/STALL"/>
    <s v="01089250930101"/>
    <s v="(66) 0930260668"/>
    <s v="831193"/>
    <x v="2"/>
    <m/>
    <m/>
    <n v="0"/>
    <n v="322.42989999999998"/>
    <n v="5"/>
    <n v="0.88336958904109586"/>
    <x v="60"/>
    <n v="322.42989999999998"/>
    <n v="5"/>
  </r>
  <r>
    <x v="7014"/>
    <n v="50544469"/>
    <s v="Self-Regist: End-User"/>
    <s v="05054446940797"/>
    <s v="(66) 0982822515"/>
    <s v="831193"/>
    <x v="2"/>
    <m/>
    <m/>
    <n v="0"/>
    <n v="322.42989999999998"/>
    <n v="5"/>
    <n v="0.88336958904109586"/>
    <x v="60"/>
    <n v="322.42989999999998"/>
    <n v="5"/>
  </r>
  <r>
    <x v="7015"/>
    <n v="6736314"/>
    <s v="SMALL RETAIL SHOP/STALL"/>
    <s v="00673631400101"/>
    <s v="(66) 0964877162"/>
    <s v="831193"/>
    <x v="2"/>
    <m/>
    <m/>
    <n v="0"/>
    <n v="322.42989999999998"/>
    <n v="5"/>
    <n v="0.88336958904109586"/>
    <x v="60"/>
    <n v="322.42989999999998"/>
    <n v="5"/>
  </r>
  <r>
    <x v="7016"/>
    <n v="6798862"/>
    <s v="THAI FOOD"/>
    <s v="00679886250306"/>
    <s v="(66) 0877066666"/>
    <s v="821820"/>
    <x v="1"/>
    <m/>
    <m/>
    <n v="0"/>
    <n v="322.42989999999998"/>
    <n v="5"/>
    <n v="0.88336958904109586"/>
    <x v="60"/>
    <n v="322.42989999999998"/>
    <n v="5"/>
  </r>
  <r>
    <x v="7017"/>
    <n v="6790426"/>
    <s v="HOTEL &amp; RESORT ( B )"/>
    <s v="00679042611303"/>
    <s v="(66) 0879257728"/>
    <s v="831193"/>
    <x v="2"/>
    <m/>
    <m/>
    <n v="0"/>
    <n v="322.42989999999998"/>
    <n v="5"/>
    <n v="0.88336958904109586"/>
    <x v="60"/>
    <n v="322.42989999999998"/>
    <n v="5"/>
  </r>
  <r>
    <x v="7018"/>
    <n v="6784509"/>
    <s v="COFFEE/DRINKS/SNACK/BAKERY SHOP"/>
    <s v="00678450900322"/>
    <s v="(66) 0992735505"/>
    <s v="821820"/>
    <x v="1"/>
    <m/>
    <m/>
    <n v="0"/>
    <n v="322.42989999999998"/>
    <n v="5"/>
    <n v="0.88336958904109586"/>
    <x v="60"/>
    <n v="322.42989999999998"/>
    <n v="5"/>
  </r>
  <r>
    <x v="6601"/>
    <n v="6794787"/>
    <s v="THAI FOOD"/>
    <s v="00679478732306"/>
    <s v="(66) 0988956888"/>
    <s v="831193"/>
    <x v="2"/>
    <m/>
    <m/>
    <n v="0"/>
    <n v="322.42989999999998"/>
    <n v="5"/>
    <n v="0.88336958904109586"/>
    <x v="60"/>
    <n v="322.42989999999998"/>
    <n v="5"/>
  </r>
  <r>
    <x v="245"/>
    <n v="50505522"/>
    <s v="THAI NORTHEASTERN FOOD"/>
    <s v="05050552250307"/>
    <s v="(66) 0817834151"/>
    <s v="163953"/>
    <x v="13"/>
    <m/>
    <m/>
    <n v="0"/>
    <n v="322.42989999999998"/>
    <n v="3"/>
    <n v="0.88336958904109586"/>
    <x v="40"/>
    <n v="322.42989999999998"/>
    <n v="3"/>
  </r>
  <r>
    <x v="7019"/>
    <n v="6734501"/>
    <s v="SMALL RETAIL SHOP/STALL"/>
    <s v="00673450170101"/>
    <s v="(66) 0882674090"/>
    <s v="821820"/>
    <x v="1"/>
    <m/>
    <m/>
    <n v="0"/>
    <n v="322.42989999999998"/>
    <n v="5"/>
    <n v="0.88336958904109586"/>
    <x v="60"/>
    <n v="322.42989999999998"/>
    <n v="5"/>
  </r>
  <r>
    <x v="4673"/>
    <n v="111029903"/>
    <s v="SMALL RETAIL SHOP/STALL"/>
    <s v="11102990310101"/>
    <s v="(66) 0624567997"/>
    <s v="831193"/>
    <x v="2"/>
    <m/>
    <m/>
    <n v="0"/>
    <n v="322.43"/>
    <n v="5"/>
    <n v="0.88336986301369869"/>
    <x v="60"/>
    <n v="322.43"/>
    <n v="5"/>
  </r>
  <r>
    <x v="7020"/>
    <n v="6809348"/>
    <s v="THAI FOOD"/>
    <s v="00680934870306"/>
    <s v="(66) 0653347889"/>
    <s v="831193"/>
    <x v="2"/>
    <m/>
    <m/>
    <n v="0"/>
    <n v="322.43"/>
    <n v="5"/>
    <n v="0.88336986301369869"/>
    <x v="60"/>
    <n v="322.43"/>
    <n v="5"/>
  </r>
  <r>
    <x v="7021"/>
    <n v="41647692"/>
    <s v="Self-Regist: End-User"/>
    <s v="04164769280797"/>
    <s v="(66) 0828432093"/>
    <s v="152375"/>
    <x v="7"/>
    <n v="661.68219999999997"/>
    <n v="4"/>
    <n v="1.8128279452054794"/>
    <n v="985.04660000000001"/>
    <n v="6"/>
    <n v="2.6987578082191783"/>
    <x v="21"/>
    <n v="323.36440000000005"/>
    <n v="2"/>
  </r>
  <r>
    <x v="7022"/>
    <n v="6768312"/>
    <s v="NON-PROFESSIONAL USER"/>
    <s v="00676831250706"/>
    <s v="(66) 0640534129"/>
    <s v="831193"/>
    <x v="2"/>
    <n v="123.3552"/>
    <n v="2"/>
    <n v="0.3379594520547945"/>
    <n v="447.66370000000001"/>
    <n v="7"/>
    <n v="1.2264758904109589"/>
    <x v="23"/>
    <n v="324.30849999999998"/>
    <n v="5"/>
  </r>
  <r>
    <x v="7023"/>
    <n v="6808391"/>
    <s v="Self-Regist: End-User"/>
    <s v="00680839100797"/>
    <s v="(66) 0952359166"/>
    <s v="152375"/>
    <x v="7"/>
    <m/>
    <m/>
    <n v="0"/>
    <n v="325.23360000000002"/>
    <n v="2"/>
    <n v="0.89105095890410968"/>
    <x v="43"/>
    <n v="325.23360000000002"/>
    <n v="2"/>
  </r>
  <r>
    <x v="6722"/>
    <n v="41626623"/>
    <s v="OTHER FOOD KIOSK"/>
    <s v="04162662370331"/>
    <s v="(66) 0897586394"/>
    <s v="152375"/>
    <x v="7"/>
    <m/>
    <m/>
    <n v="0"/>
    <n v="325.26170000000002"/>
    <n v="2"/>
    <n v="0.89112794520547955"/>
    <x v="43"/>
    <n v="325.26170000000002"/>
    <n v="2"/>
  </r>
  <r>
    <x v="7024"/>
    <n v="6760612"/>
    <s v="NON-PROFESSIONAL USER"/>
    <s v="00676061250706"/>
    <s v="(66) 0624892803"/>
    <s v="894971"/>
    <x v="0"/>
    <m/>
    <m/>
    <n v="0"/>
    <n v="326.16820000000001"/>
    <n v="1"/>
    <n v="0.89361150684931512"/>
    <x v="44"/>
    <n v="326.16820000000001"/>
    <n v="1"/>
  </r>
  <r>
    <x v="7025"/>
    <n v="6760171"/>
    <s v="Self-Regist: End-User"/>
    <s v="00676017110797"/>
    <s v="(66) 0979699616"/>
    <s v="894971"/>
    <x v="0"/>
    <m/>
    <m/>
    <n v="0"/>
    <n v="326.16820000000001"/>
    <n v="1"/>
    <n v="0.89361150684931512"/>
    <x v="44"/>
    <n v="326.16820000000001"/>
    <n v="1"/>
  </r>
  <r>
    <x v="7026"/>
    <n v="6156785"/>
    <s v="TRAVEL AGENT"/>
    <s v="0615678560408"/>
    <s v="(66) 0932191818"/>
    <s v="894971"/>
    <x v="0"/>
    <m/>
    <m/>
    <n v="0"/>
    <n v="326.16820000000001"/>
    <n v="1"/>
    <n v="0.89361150684931512"/>
    <x v="44"/>
    <n v="326.16820000000001"/>
    <n v="1"/>
  </r>
  <r>
    <x v="7027"/>
    <n v="6734250"/>
    <s v="CP GROUP"/>
    <s v="00673425090512"/>
    <s v="(66) 0641810269"/>
    <s v="894971"/>
    <x v="0"/>
    <m/>
    <m/>
    <n v="0"/>
    <n v="326.16820000000001"/>
    <n v="1"/>
    <n v="0.89361150684931512"/>
    <x v="44"/>
    <n v="326.16820000000001"/>
    <n v="1"/>
  </r>
  <r>
    <x v="7028"/>
    <n v="500200051"/>
    <s v="Self-Regist: End-User"/>
    <s v="50020005150797"/>
    <s v="(66) 0882654951"/>
    <s v="894971"/>
    <x v="0"/>
    <m/>
    <m/>
    <n v="0"/>
    <n v="326.16820000000001"/>
    <n v="1"/>
    <n v="0.89361150684931512"/>
    <x v="44"/>
    <n v="326.16820000000001"/>
    <n v="1"/>
  </r>
  <r>
    <x v="7029"/>
    <n v="50510096"/>
    <s v="THAI SPECIAL FOOD SHOP"/>
    <s v="05051009680327"/>
    <s v="(66) 0825594153"/>
    <s v="894971"/>
    <x v="0"/>
    <m/>
    <m/>
    <n v="0"/>
    <n v="326.16820000000001"/>
    <n v="1"/>
    <n v="0.89361150684931512"/>
    <x v="44"/>
    <n v="326.16820000000001"/>
    <n v="1"/>
  </r>
  <r>
    <x v="7030"/>
    <n v="6058196"/>
    <s v="OTHER NON-FOOD SHOP"/>
    <s v="0605819650230"/>
    <s v="(66) 0817841280"/>
    <s v="894971"/>
    <x v="0"/>
    <m/>
    <m/>
    <n v="0"/>
    <n v="326.16820000000001"/>
    <n v="1"/>
    <n v="0.89361150684931512"/>
    <x v="44"/>
    <n v="326.16820000000001"/>
    <n v="1"/>
  </r>
  <r>
    <x v="6275"/>
    <n v="6177059"/>
    <s v="OTHER COMMERCIAL SERVICE"/>
    <s v="0617705920430"/>
    <s v="(66) 0816727344"/>
    <s v="894971"/>
    <x v="0"/>
    <m/>
    <m/>
    <n v="0"/>
    <n v="326.17759999999998"/>
    <n v="1"/>
    <n v="0.89363726027397261"/>
    <x v="44"/>
    <n v="326.17759999999998"/>
    <n v="1"/>
  </r>
  <r>
    <x v="7031"/>
    <n v="6808678"/>
    <s v="Self-Regist: End-User"/>
    <s v="00680867860797"/>
    <s v="(66) 0640673160"/>
    <s v="894971"/>
    <x v="0"/>
    <m/>
    <m/>
    <n v="0"/>
    <n v="327.1028"/>
    <n v="1"/>
    <n v="0.89617205479452056"/>
    <x v="44"/>
    <n v="327.1028"/>
    <n v="1"/>
  </r>
  <r>
    <x v="7032"/>
    <n v="6808043"/>
    <s v="Self-Regist: End-User"/>
    <s v="00680804340797"/>
    <s v="(66) 0612075627"/>
    <s v="894971"/>
    <x v="0"/>
    <m/>
    <m/>
    <n v="0"/>
    <n v="327.1028"/>
    <n v="1"/>
    <n v="0.89617205479452056"/>
    <x v="44"/>
    <n v="327.1028"/>
    <n v="1"/>
  </r>
  <r>
    <x v="7033"/>
    <n v="6761367"/>
    <s v="NON-PROFESSIONAL USER"/>
    <s v="00676136790706"/>
    <s v="(66) 0800977535"/>
    <s v="894971"/>
    <x v="0"/>
    <m/>
    <m/>
    <n v="0"/>
    <n v="327.1028"/>
    <n v="1"/>
    <n v="0.89617205479452056"/>
    <x v="44"/>
    <n v="327.1028"/>
    <n v="1"/>
  </r>
  <r>
    <x v="7034"/>
    <n v="6718100"/>
    <s v="VARIETY FOOD SHOP"/>
    <s v="0671810050318"/>
    <s v="(66) 0918542878"/>
    <s v="894971"/>
    <x v="0"/>
    <m/>
    <m/>
    <n v="0"/>
    <n v="327.1028"/>
    <n v="1"/>
    <n v="0.89617205479452056"/>
    <x v="44"/>
    <n v="327.1028"/>
    <n v="1"/>
  </r>
  <r>
    <x v="7035"/>
    <n v="50529363"/>
    <s v="NON-PROFESSIONAL USER"/>
    <s v="05052936380706"/>
    <s v="(66) 0926927662"/>
    <s v="894971"/>
    <x v="0"/>
    <m/>
    <m/>
    <n v="0"/>
    <n v="327.1028"/>
    <n v="1"/>
    <n v="0.89617205479452056"/>
    <x v="44"/>
    <n v="327.1028"/>
    <n v="1"/>
  </r>
  <r>
    <x v="7036"/>
    <n v="41641156"/>
    <s v="NON-PROFESSIONAL USER"/>
    <s v="04164115690706"/>
    <s v="(66) 0864069182"/>
    <s v="894971"/>
    <x v="0"/>
    <m/>
    <m/>
    <n v="0"/>
    <n v="327.1028"/>
    <n v="1"/>
    <n v="0.89617205479452056"/>
    <x v="44"/>
    <n v="327.1028"/>
    <n v="1"/>
  </r>
  <r>
    <x v="7037"/>
    <n v="126019097"/>
    <s v="NON-PROFESSIONAL USER"/>
    <s v="12601909700706"/>
    <s v="(66) 0645853493"/>
    <s v="894971"/>
    <x v="0"/>
    <m/>
    <m/>
    <n v="0"/>
    <n v="327.1028"/>
    <n v="1"/>
    <n v="0.89617205479452056"/>
    <x v="44"/>
    <n v="327.1028"/>
    <n v="1"/>
  </r>
  <r>
    <x v="5360"/>
    <n v="6102863"/>
    <s v="NOODLE FOOD KIOSK"/>
    <s v="0610286361320"/>
    <s v="(66) 0931955392"/>
    <s v="894971"/>
    <x v="0"/>
    <m/>
    <m/>
    <n v="0"/>
    <n v="327.1028"/>
    <n v="1"/>
    <n v="0.89617205479452056"/>
    <x v="44"/>
    <n v="327.1028"/>
    <n v="1"/>
  </r>
  <r>
    <x v="7038"/>
    <n v="6810426"/>
    <s v="Self-Regist: End-User"/>
    <s v="00681042660797"/>
    <s v="(66) 0979276638"/>
    <s v="894971"/>
    <x v="0"/>
    <m/>
    <m/>
    <n v="0"/>
    <n v="327.1028"/>
    <n v="1"/>
    <n v="0.89617205479452056"/>
    <x v="44"/>
    <n v="327.1028"/>
    <n v="1"/>
  </r>
  <r>
    <x v="7039"/>
    <n v="6776328"/>
    <s v="NON-PROFESSIONAL USER"/>
    <s v="00677632800706"/>
    <s v="(66) 0831296507"/>
    <s v="894971"/>
    <x v="0"/>
    <m/>
    <m/>
    <n v="0"/>
    <n v="327.1028"/>
    <n v="1"/>
    <n v="0.89617205479452056"/>
    <x v="44"/>
    <n v="327.1028"/>
    <n v="1"/>
  </r>
  <r>
    <x v="7040"/>
    <n v="50541913"/>
    <s v="Self-Regist: End-User"/>
    <s v="05054191360797"/>
    <s v="(66) 0839837858"/>
    <s v="894971"/>
    <x v="0"/>
    <m/>
    <m/>
    <n v="0"/>
    <n v="327.1028"/>
    <n v="1"/>
    <n v="0.89617205479452056"/>
    <x v="44"/>
    <n v="327.1028"/>
    <n v="1"/>
  </r>
  <r>
    <x v="7041"/>
    <n v="15105010"/>
    <s v="VARIETY FOOD SHOP"/>
    <s v="1510501090101"/>
    <s v="(66) 0657623398"/>
    <s v="894971"/>
    <x v="0"/>
    <m/>
    <m/>
    <n v="0"/>
    <n v="327.1028"/>
    <n v="1"/>
    <n v="0.89617205479452056"/>
    <x v="44"/>
    <n v="327.1028"/>
    <n v="1"/>
  </r>
  <r>
    <x v="7042"/>
    <n v="50543059"/>
    <s v="Self-Regist: End-User"/>
    <s v="05054305970797"/>
    <s v="(66) 0894325499"/>
    <s v="894971"/>
    <x v="0"/>
    <m/>
    <m/>
    <n v="0"/>
    <n v="327.1028"/>
    <n v="1"/>
    <n v="0.89617205479452056"/>
    <x v="44"/>
    <n v="327.1028"/>
    <n v="1"/>
  </r>
  <r>
    <x v="7043"/>
    <n v="6734908"/>
    <s v="NOODLE FOOD SHOP"/>
    <s v="00673490840319"/>
    <s v="(66) 0869217553"/>
    <s v="894971"/>
    <x v="0"/>
    <m/>
    <m/>
    <n v="0"/>
    <n v="327.1028"/>
    <n v="1"/>
    <n v="0.89617205479452056"/>
    <x v="44"/>
    <n v="327.1028"/>
    <n v="1"/>
  </r>
  <r>
    <x v="7044"/>
    <n v="6811334"/>
    <s v="VARIETY FOOD SHOP"/>
    <s v="00681133450318"/>
    <s v="(66) 0648946863"/>
    <s v="894971"/>
    <x v="0"/>
    <m/>
    <m/>
    <n v="0"/>
    <n v="327.1028"/>
    <n v="1"/>
    <n v="0.89617205479452056"/>
    <x v="44"/>
    <n v="327.1028"/>
    <n v="1"/>
  </r>
  <r>
    <x v="7045"/>
    <n v="6159042"/>
    <s v="MAKRO STAFF"/>
    <s v="0615904280701"/>
    <s v="(66) 0817844557"/>
    <s v="894971"/>
    <x v="0"/>
    <m/>
    <m/>
    <n v="0"/>
    <n v="327.1028"/>
    <n v="1"/>
    <n v="0.89617205479452056"/>
    <x v="44"/>
    <n v="327.1028"/>
    <n v="1"/>
  </r>
  <r>
    <x v="7046"/>
    <n v="6785874"/>
    <s v="Self-Regist: End-User"/>
    <s v="00678587410797"/>
    <s v="(66) 0898520837"/>
    <s v="894971"/>
    <x v="0"/>
    <m/>
    <m/>
    <n v="0"/>
    <n v="327.1028"/>
    <n v="1"/>
    <n v="0.89617205479452056"/>
    <x v="44"/>
    <n v="327.1028"/>
    <n v="1"/>
  </r>
  <r>
    <x v="7047"/>
    <n v="6746958"/>
    <s v="NON-PROFESSIONAL USER"/>
    <s v="00674695811706"/>
    <s v="(66) 0909720724"/>
    <s v="894971"/>
    <x v="0"/>
    <m/>
    <m/>
    <n v="0"/>
    <n v="327.1028"/>
    <n v="1"/>
    <n v="0.89617205479452056"/>
    <x v="44"/>
    <n v="327.1028"/>
    <n v="1"/>
  </r>
  <r>
    <x v="7048"/>
    <n v="41626590"/>
    <s v="COFFEE/DRINKS/SNACK/BAKERY SHOP"/>
    <s v="04162659032322"/>
    <s v="(66) 0620425487"/>
    <s v="894971"/>
    <x v="0"/>
    <m/>
    <m/>
    <n v="0"/>
    <n v="327.1028"/>
    <n v="1"/>
    <n v="0.89617205479452056"/>
    <x v="44"/>
    <n v="327.1028"/>
    <n v="1"/>
  </r>
  <r>
    <x v="7049"/>
    <n v="10890416"/>
    <s v="Self-Regist: End-User"/>
    <s v="01089041630797"/>
    <s v="(66) 0617816656"/>
    <s v="894971"/>
    <x v="0"/>
    <m/>
    <m/>
    <n v="0"/>
    <n v="327.1028"/>
    <n v="1"/>
    <n v="0.89617205479452056"/>
    <x v="44"/>
    <n v="327.1028"/>
    <n v="1"/>
  </r>
  <r>
    <x v="7050"/>
    <n v="6766240"/>
    <s v="NON-PROFESSIONAL USER"/>
    <s v="00676624050706"/>
    <s v="(66) 0855945449"/>
    <s v="894971"/>
    <x v="0"/>
    <m/>
    <m/>
    <n v="0"/>
    <n v="327.1028"/>
    <n v="1"/>
    <n v="0.89617205479452056"/>
    <x v="44"/>
    <n v="327.1028"/>
    <n v="1"/>
  </r>
  <r>
    <x v="7051"/>
    <n v="34054403"/>
    <s v="NON-PROFESSIONAL USER"/>
    <s v="3405440350706"/>
    <s v="(66) 0819507755"/>
    <s v="894971"/>
    <x v="0"/>
    <m/>
    <m/>
    <n v="0"/>
    <n v="327.1028"/>
    <n v="1"/>
    <n v="0.89617205479452056"/>
    <x v="44"/>
    <n v="327.1028"/>
    <n v="1"/>
  </r>
  <r>
    <x v="7052"/>
    <n v="6129334"/>
    <s v="HOTEL &amp; RESORT ( B )"/>
    <s v="0612933440303"/>
    <s v="(66) 0963593926"/>
    <s v="894971"/>
    <x v="0"/>
    <m/>
    <m/>
    <n v="0"/>
    <n v="327.1028"/>
    <n v="1"/>
    <n v="0.89617205479452056"/>
    <x v="44"/>
    <n v="327.1028"/>
    <n v="1"/>
  </r>
  <r>
    <x v="7053"/>
    <n v="2794117"/>
    <s v="THAI FOOD"/>
    <s v="00279411740306"/>
    <s v="(66) 0819804512"/>
    <s v="894971"/>
    <x v="0"/>
    <m/>
    <m/>
    <n v="0"/>
    <n v="327.1028"/>
    <n v="1"/>
    <n v="0.89617205479452056"/>
    <x v="44"/>
    <n v="327.1028"/>
    <n v="1"/>
  </r>
  <r>
    <x v="7054"/>
    <n v="50540369"/>
    <s v="Self-Regist: Private Office"/>
    <s v="05054036980598"/>
    <s v="(66) 0810249993"/>
    <s v="894971"/>
    <x v="0"/>
    <m/>
    <m/>
    <n v="0"/>
    <n v="327.1028"/>
    <n v="1"/>
    <n v="0.89617205479452056"/>
    <x v="44"/>
    <n v="327.1028"/>
    <n v="1"/>
  </r>
  <r>
    <x v="7055"/>
    <n v="6780051"/>
    <s v="OTHER WESTERN FOOD"/>
    <s v="00678005120315"/>
    <s v="(66) 0817004755"/>
    <s v="894971"/>
    <x v="0"/>
    <m/>
    <m/>
    <n v="0"/>
    <n v="327.1028"/>
    <n v="1"/>
    <n v="0.89617205479452056"/>
    <x v="44"/>
    <n v="327.1028"/>
    <n v="1"/>
  </r>
  <r>
    <x v="7056"/>
    <n v="34550459"/>
    <s v="FACTORY/FARM"/>
    <s v="03455045932508"/>
    <s v="(66) 0904995477"/>
    <s v="894971"/>
    <x v="0"/>
    <m/>
    <m/>
    <n v="0"/>
    <n v="327.1028"/>
    <n v="1"/>
    <n v="0.89617205479452056"/>
    <x v="44"/>
    <n v="327.1028"/>
    <n v="1"/>
  </r>
  <r>
    <x v="7057"/>
    <n v="6736562"/>
    <s v="FACTORY/FARM"/>
    <s v="00673656220321"/>
    <s v="(66) 0818120165"/>
    <s v="894971"/>
    <x v="0"/>
    <m/>
    <m/>
    <n v="0"/>
    <n v="327.1028"/>
    <n v="1"/>
    <n v="0.89617205479452056"/>
    <x v="44"/>
    <n v="327.1028"/>
    <n v="1"/>
  </r>
  <r>
    <x v="7058"/>
    <n v="50535654"/>
    <s v="Self-Regist: End-User"/>
    <s v="05053565450797"/>
    <s v="(66) 0931076191"/>
    <s v="894971"/>
    <x v="0"/>
    <m/>
    <m/>
    <n v="0"/>
    <n v="327.1028"/>
    <n v="1"/>
    <n v="0.89617205479452056"/>
    <x v="44"/>
    <n v="327.1028"/>
    <n v="1"/>
  </r>
  <r>
    <x v="7059"/>
    <n v="6608326"/>
    <s v="NON-PROFESSIONAL USER"/>
    <s v="0660832661706"/>
    <s v="(66) 0818854105"/>
    <s v="894971"/>
    <x v="0"/>
    <m/>
    <m/>
    <n v="0"/>
    <n v="327.1028"/>
    <n v="1"/>
    <n v="0.89617205479452056"/>
    <x v="44"/>
    <n v="327.1028"/>
    <n v="1"/>
  </r>
  <r>
    <x v="7060"/>
    <n v="6156139"/>
    <s v="JAPANESE FOOD"/>
    <s v="0615613910310"/>
    <s v="(66) 0877263355"/>
    <s v="894971"/>
    <x v="0"/>
    <m/>
    <m/>
    <n v="0"/>
    <n v="327.1028"/>
    <n v="1"/>
    <n v="0.89617205479452056"/>
    <x v="44"/>
    <n v="327.1028"/>
    <n v="1"/>
  </r>
  <r>
    <x v="7061"/>
    <n v="67020229"/>
    <s v="SMALL RETAIL SHOP/STALL"/>
    <s v="06702022921101"/>
    <s v="(66) 0861895788"/>
    <s v="894971"/>
    <x v="0"/>
    <m/>
    <m/>
    <n v="0"/>
    <n v="327.1028"/>
    <n v="1"/>
    <n v="0.89617205479452056"/>
    <x v="44"/>
    <n v="327.1028"/>
    <n v="1"/>
  </r>
  <r>
    <x v="7062"/>
    <n v="50536323"/>
    <s v="Self-Regist: End-User"/>
    <s v="05053632330797"/>
    <s v="(66) 0915510533"/>
    <s v="894971"/>
    <x v="0"/>
    <m/>
    <m/>
    <n v="0"/>
    <n v="327.1028"/>
    <n v="1"/>
    <n v="0.89617205479452056"/>
    <x v="44"/>
    <n v="327.1028"/>
    <n v="1"/>
  </r>
  <r>
    <x v="7063"/>
    <n v="52000791"/>
    <s v="DRUGS STORE"/>
    <s v="5200079150104"/>
    <s v="(66) 0817844881"/>
    <s v="894971"/>
    <x v="0"/>
    <m/>
    <m/>
    <n v="0"/>
    <n v="327.1028"/>
    <n v="1"/>
    <n v="0.89617205479452056"/>
    <x v="44"/>
    <n v="327.1028"/>
    <n v="1"/>
  </r>
  <r>
    <x v="7064"/>
    <n v="6762741"/>
    <s v="OTHER FOOD KIOSK"/>
    <s v="00676274101331"/>
    <s v="(66) 0815300963"/>
    <s v="894971"/>
    <x v="0"/>
    <m/>
    <m/>
    <n v="0"/>
    <n v="327.1028"/>
    <n v="1"/>
    <n v="0.89617205479452056"/>
    <x v="44"/>
    <n v="327.1028"/>
    <n v="1"/>
  </r>
  <r>
    <x v="7065"/>
    <n v="133003973"/>
    <s v="NON-PROFESSIONAL USER"/>
    <s v="13300397350706"/>
    <s v="(66) 0840182936"/>
    <s v="894971"/>
    <x v="0"/>
    <m/>
    <m/>
    <n v="0"/>
    <n v="327.1028"/>
    <n v="1"/>
    <n v="0.89617205479452056"/>
    <x v="44"/>
    <n v="327.1028"/>
    <n v="1"/>
  </r>
  <r>
    <x v="7066"/>
    <n v="6777201"/>
    <s v="NON-PROFESSIONAL USER"/>
    <s v="00677720150706"/>
    <s v="(66) 0654619445"/>
    <s v="894971"/>
    <x v="0"/>
    <m/>
    <m/>
    <n v="0"/>
    <n v="327.1028"/>
    <n v="1"/>
    <n v="0.89617205479452056"/>
    <x v="44"/>
    <n v="327.1028"/>
    <n v="1"/>
  </r>
  <r>
    <x v="1121"/>
    <n v="6777453"/>
    <s v="NON-PROFESSIONAL USER"/>
    <s v="00677745380706"/>
    <s v="(66) 0910792047"/>
    <s v="894971"/>
    <x v="0"/>
    <m/>
    <m/>
    <n v="0"/>
    <n v="327.1028"/>
    <n v="1"/>
    <n v="0.89617205479452056"/>
    <x v="44"/>
    <n v="327.1028"/>
    <n v="1"/>
  </r>
  <r>
    <x v="7067"/>
    <n v="303003561"/>
    <s v="THAI FOOD"/>
    <s v="30300356180306"/>
    <s v="(66) 0933161391"/>
    <s v="894971"/>
    <x v="0"/>
    <m/>
    <m/>
    <n v="0"/>
    <n v="327.1028"/>
    <n v="1"/>
    <n v="0.89617205479452056"/>
    <x v="44"/>
    <n v="327.1028"/>
    <n v="1"/>
  </r>
  <r>
    <x v="7068"/>
    <n v="50516837"/>
    <s v="COFFEE/DRINKS/SNACK/BAKERY SHOP"/>
    <s v="05051683780322"/>
    <s v="(66) 0927844240"/>
    <s v="894971"/>
    <x v="0"/>
    <m/>
    <m/>
    <n v="0"/>
    <n v="327.1028"/>
    <n v="1"/>
    <n v="0.89617205479452056"/>
    <x v="44"/>
    <n v="327.1028"/>
    <n v="1"/>
  </r>
  <r>
    <x v="7069"/>
    <n v="3810334"/>
    <s v="Self-Regist: End-User"/>
    <s v="00381033450797"/>
    <s v="(66) 0909711920"/>
    <s v="894971"/>
    <x v="0"/>
    <m/>
    <m/>
    <n v="0"/>
    <n v="327.1028"/>
    <n v="1"/>
    <n v="0.89617205479452056"/>
    <x v="44"/>
    <n v="327.1028"/>
    <n v="1"/>
  </r>
  <r>
    <x v="7070"/>
    <n v="34050253"/>
    <s v="NON-PROFESSIONAL USER"/>
    <s v="3405025310706"/>
    <s v="(66) 0940723450"/>
    <s v="894971"/>
    <x v="0"/>
    <m/>
    <m/>
    <n v="0"/>
    <n v="327.1028"/>
    <n v="1"/>
    <n v="0.89617205479452056"/>
    <x v="44"/>
    <n v="327.1028"/>
    <n v="1"/>
  </r>
  <r>
    <x v="7071"/>
    <n v="6775936"/>
    <s v="NON-PROFESSIONAL USER"/>
    <s v="00677593600706"/>
    <s v="(66) 0839273260"/>
    <s v="894971"/>
    <x v="0"/>
    <m/>
    <m/>
    <n v="0"/>
    <n v="327.1028"/>
    <n v="1"/>
    <n v="0.89617205479452056"/>
    <x v="44"/>
    <n v="327.1028"/>
    <n v="1"/>
  </r>
  <r>
    <x v="7072"/>
    <n v="41028634"/>
    <s v="OTHER NON-FOOD SHOP"/>
    <s v="4102863410230"/>
    <s v="(66) 0816714349"/>
    <s v="894971"/>
    <x v="0"/>
    <m/>
    <m/>
    <n v="0"/>
    <n v="327.1028"/>
    <n v="1"/>
    <n v="0.89617205479452056"/>
    <x v="44"/>
    <n v="327.1028"/>
    <n v="1"/>
  </r>
  <r>
    <x v="7073"/>
    <n v="50012704"/>
    <s v="SMALL RETAIL SHOP/STALL"/>
    <s v="5001270490101"/>
    <s v="(66) 0642646246"/>
    <s v="894971"/>
    <x v="0"/>
    <m/>
    <m/>
    <n v="0"/>
    <n v="327.1028"/>
    <n v="1"/>
    <n v="0.89617205479452056"/>
    <x v="44"/>
    <n v="327.1028"/>
    <n v="1"/>
  </r>
  <r>
    <x v="7074"/>
    <n v="6123251"/>
    <s v="TRAVEL AGENT"/>
    <s v="0612325181408"/>
    <s v="(66) 0873003309"/>
    <s v="894971"/>
    <x v="0"/>
    <m/>
    <m/>
    <n v="0"/>
    <n v="327.1028"/>
    <n v="1"/>
    <n v="0.89617205479452056"/>
    <x v="44"/>
    <n v="327.1028"/>
    <n v="1"/>
  </r>
  <r>
    <x v="2175"/>
    <n v="6752569"/>
    <s v="NON-PROFESSIONAL USER"/>
    <s v="00675256920706"/>
    <s v="(66) 0638832407"/>
    <s v="821820"/>
    <x v="1"/>
    <m/>
    <m/>
    <n v="0"/>
    <n v="328.03750000000002"/>
    <n v="5"/>
    <n v="0.89873287671232882"/>
    <x v="60"/>
    <n v="328.03750000000002"/>
    <n v="5"/>
  </r>
  <r>
    <x v="1360"/>
    <n v="6739190"/>
    <s v="COFFEE/DRINKS/SNACK/BAKERY SHOP"/>
    <s v="00673919060322"/>
    <s v="(66) 0986549453"/>
    <s v="201928"/>
    <x v="12"/>
    <n v="1614.9530999999999"/>
    <n v="13"/>
    <n v="4.42452904109589"/>
    <n v="1948.5978"/>
    <n v="15"/>
    <n v="5.3386241095890412"/>
    <x v="61"/>
    <n v="333.64470000000006"/>
    <n v="2"/>
  </r>
  <r>
    <x v="7075"/>
    <n v="6779131"/>
    <s v="COFFEE/DRINKS/SNACK/BAKERY SHOP"/>
    <s v="00677913120322"/>
    <s v="(66) 0827791919"/>
    <s v="152375"/>
    <x v="7"/>
    <n v="1830.8411000000001"/>
    <n v="11"/>
    <n v="5.0160030136986302"/>
    <n v="2165.4204"/>
    <n v="13"/>
    <n v="5.9326586301369861"/>
    <x v="27"/>
    <n v="334.57929999999988"/>
    <n v="2"/>
  </r>
  <r>
    <x v="6769"/>
    <n v="23807432"/>
    <s v="ITALIAN FOOD"/>
    <s v="02380743240314"/>
    <s v="(66) 0816711641"/>
    <s v="152375"/>
    <x v="7"/>
    <m/>
    <m/>
    <n v="0"/>
    <n v="334.57940000000002"/>
    <n v="2"/>
    <n v="0.91665589041095896"/>
    <x v="43"/>
    <n v="334.57940000000002"/>
    <n v="2"/>
  </r>
  <r>
    <x v="5335"/>
    <n v="6791325"/>
    <s v="COFFEE/DRINKS/SNACK/BAKERY SHOP"/>
    <s v="00679132580322"/>
    <s v="(66) 0936326964"/>
    <s v="152375"/>
    <x v="7"/>
    <m/>
    <m/>
    <n v="0"/>
    <n v="334.57940000000002"/>
    <n v="2"/>
    <n v="0.91665589041095896"/>
    <x v="43"/>
    <n v="334.57940000000002"/>
    <n v="2"/>
  </r>
  <r>
    <x v="6785"/>
    <n v="41640150"/>
    <s v="Self-Regist: End-User"/>
    <s v="04164015070797"/>
    <s v="(66) 0824403002"/>
    <s v="152375"/>
    <x v="7"/>
    <m/>
    <m/>
    <n v="0"/>
    <n v="334.57940000000002"/>
    <n v="2"/>
    <n v="0.91665589041095896"/>
    <x v="43"/>
    <n v="334.57940000000002"/>
    <n v="2"/>
  </r>
  <r>
    <x v="7076"/>
    <n v="41647684"/>
    <s v="Self-Regist: End-User"/>
    <s v="04164768411797"/>
    <s v="(66) 0812898951"/>
    <s v="152375"/>
    <x v="7"/>
    <m/>
    <m/>
    <n v="0"/>
    <n v="334.57940000000002"/>
    <n v="2"/>
    <n v="0.91665589041095896"/>
    <x v="43"/>
    <n v="334.57940000000002"/>
    <n v="2"/>
  </r>
  <r>
    <x v="74"/>
    <n v="6765139"/>
    <s v="Self-Regist: End-User"/>
    <s v="00676513960797"/>
    <s v="(66) 0966597168"/>
    <s v="152375"/>
    <x v="7"/>
    <m/>
    <m/>
    <n v="0"/>
    <n v="334.57940000000002"/>
    <n v="2"/>
    <n v="0.91665589041095896"/>
    <x v="43"/>
    <n v="334.57940000000002"/>
    <n v="2"/>
  </r>
  <r>
    <x v="7077"/>
    <n v="6799062"/>
    <s v="Self-Regist: End-User"/>
    <s v="00679906240797"/>
    <s v="(66) 0869156645"/>
    <s v="152375"/>
    <x v="7"/>
    <m/>
    <m/>
    <n v="0"/>
    <n v="334.57940000000002"/>
    <n v="2"/>
    <n v="0.91665589041095896"/>
    <x v="43"/>
    <n v="334.57940000000002"/>
    <n v="2"/>
  </r>
  <r>
    <x v="7078"/>
    <n v="6806382"/>
    <s v="Self-Regist: Restaurant"/>
    <s v="00680638290397"/>
    <s v="(66) 0640439696"/>
    <s v="152375"/>
    <x v="7"/>
    <m/>
    <m/>
    <n v="0"/>
    <n v="334.57940000000002"/>
    <n v="2"/>
    <n v="0.91665589041095896"/>
    <x v="43"/>
    <n v="334.57940000000002"/>
    <n v="2"/>
  </r>
  <r>
    <x v="6813"/>
    <n v="6177707"/>
    <s v="NON-PROFESSIONAL USER"/>
    <s v="0617770700706"/>
    <s v="(66) 0814738841"/>
    <s v="152375"/>
    <x v="7"/>
    <m/>
    <m/>
    <n v="0"/>
    <n v="334.57940000000002"/>
    <n v="2"/>
    <n v="0.91665589041095896"/>
    <x v="43"/>
    <n v="334.57940000000002"/>
    <n v="2"/>
  </r>
  <r>
    <x v="185"/>
    <n v="41605809"/>
    <s v="COFFEE/DRINKS/SNACK/BAKERY SHOP"/>
    <s v="04160580970322"/>
    <s v="(66) 0910784143"/>
    <s v="152375"/>
    <x v="7"/>
    <m/>
    <m/>
    <n v="0"/>
    <n v="334.57940000000002"/>
    <n v="2"/>
    <n v="0.91665589041095896"/>
    <x v="43"/>
    <n v="334.57940000000002"/>
    <n v="2"/>
  </r>
  <r>
    <x v="7079"/>
    <n v="34566989"/>
    <s v="OTHER INSTITUTION SERVICE"/>
    <s v="03456698920530"/>
    <s v="(66) 0963297939"/>
    <s v="152375"/>
    <x v="7"/>
    <m/>
    <m/>
    <n v="0"/>
    <n v="334.57940000000002"/>
    <n v="2"/>
    <n v="0.91665589041095896"/>
    <x v="43"/>
    <n v="334.57940000000002"/>
    <n v="2"/>
  </r>
  <r>
    <x v="7080"/>
    <n v="34008604"/>
    <s v="SCHOOL/COLLEGE"/>
    <s v="3400860490509"/>
    <s v="(66) 0882665557"/>
    <s v="152375"/>
    <x v="7"/>
    <m/>
    <m/>
    <n v="0"/>
    <n v="334.57940000000002"/>
    <n v="2"/>
    <n v="0.91665589041095896"/>
    <x v="43"/>
    <n v="334.57940000000002"/>
    <n v="2"/>
  </r>
  <r>
    <x v="6282"/>
    <n v="6804244"/>
    <s v="Self-Regist: End-User"/>
    <s v="00680424440797"/>
    <s v="(66) 0804535491"/>
    <s v="152375"/>
    <x v="7"/>
    <m/>
    <m/>
    <n v="0"/>
    <n v="334.57940000000002"/>
    <n v="2"/>
    <n v="0.91665589041095896"/>
    <x v="43"/>
    <n v="334.57940000000002"/>
    <n v="2"/>
  </r>
  <r>
    <x v="6982"/>
    <n v="6742706"/>
    <s v="COFFEE/DRINKS/SNACK/BAKERY SHOP"/>
    <s v="00674270650322"/>
    <s v="(66) 0982599116"/>
    <s v="152375"/>
    <x v="7"/>
    <m/>
    <m/>
    <n v="0"/>
    <n v="334.57940000000002"/>
    <n v="2"/>
    <n v="0.91665589041095896"/>
    <x v="43"/>
    <n v="334.57940000000002"/>
    <n v="2"/>
  </r>
  <r>
    <x v="6852"/>
    <n v="6775737"/>
    <s v="SMALL RETAIL SHOP/STALL"/>
    <s v="00677573740101"/>
    <s v="(66) 0612715111"/>
    <s v="152375"/>
    <x v="7"/>
    <m/>
    <m/>
    <n v="0"/>
    <n v="334.57940000000002"/>
    <n v="2"/>
    <n v="0.91665589041095896"/>
    <x v="43"/>
    <n v="334.57940000000002"/>
    <n v="2"/>
  </r>
  <r>
    <x v="7081"/>
    <n v="6736678"/>
    <s v="OTHER COMMERCIAL SERVICE"/>
    <s v="00673667870430"/>
    <s v="(66) 0959819529"/>
    <s v="152375"/>
    <x v="7"/>
    <m/>
    <m/>
    <n v="0"/>
    <n v="334.57940000000002"/>
    <n v="2"/>
    <n v="0.91665589041095896"/>
    <x v="43"/>
    <n v="334.57940000000002"/>
    <n v="2"/>
  </r>
  <r>
    <x v="7082"/>
    <n v="52563536"/>
    <s v="OTHER NON-FOOD SHOP"/>
    <s v="05256353630230"/>
    <s v="(66) 0869152415"/>
    <s v="152375"/>
    <x v="7"/>
    <m/>
    <m/>
    <n v="0"/>
    <n v="334.57940000000002"/>
    <n v="2"/>
    <n v="0.91665589041095896"/>
    <x v="43"/>
    <n v="334.57940000000002"/>
    <n v="2"/>
  </r>
  <r>
    <x v="7083"/>
    <n v="6804101"/>
    <s v="Self-Regist: End-User"/>
    <s v="00680410170797"/>
    <s v="(66) 0906076508"/>
    <s v="152375"/>
    <x v="7"/>
    <m/>
    <m/>
    <n v="0"/>
    <n v="334.57940000000002"/>
    <n v="2"/>
    <n v="0.91665589041095896"/>
    <x v="43"/>
    <n v="334.57940000000002"/>
    <n v="2"/>
  </r>
  <r>
    <x v="4398"/>
    <n v="41044634"/>
    <s v="BAKERY SHOP"/>
    <s v="4104463400321"/>
    <s v="(66) 0809929791"/>
    <s v="163953"/>
    <x v="13"/>
    <n v="88.784999999999997"/>
    <n v="1"/>
    <n v="0.24324657534246574"/>
    <n v="424.29899999999998"/>
    <n v="4"/>
    <n v="1.16246301369863"/>
    <x v="39"/>
    <n v="335.51400000000001"/>
    <n v="3"/>
  </r>
  <r>
    <x v="2431"/>
    <n v="6786101"/>
    <s v="Self-Regist: End-User"/>
    <s v="00678610110797"/>
    <s v="(66) 0940632874"/>
    <s v="894971"/>
    <x v="0"/>
    <n v="327.1028"/>
    <n v="1"/>
    <n v="0.89617205479452056"/>
    <n v="663.55139999999994"/>
    <n v="2"/>
    <n v="1.8179490410958903"/>
    <x v="43"/>
    <n v="336.44859999999994"/>
    <n v="1"/>
  </r>
  <r>
    <x v="7084"/>
    <n v="41606744"/>
    <s v="JAPANESE FOOD"/>
    <s v="04160674490310"/>
    <s v="(66) 0826959056"/>
    <s v="894971"/>
    <x v="0"/>
    <n v="327.1028"/>
    <n v="1"/>
    <n v="0.89617205479452056"/>
    <n v="663.55139999999994"/>
    <n v="2"/>
    <n v="1.8179490410958903"/>
    <x v="43"/>
    <n v="336.44859999999994"/>
    <n v="1"/>
  </r>
  <r>
    <x v="7085"/>
    <n v="41649397"/>
    <s v="NON-PROFESSIONAL USER"/>
    <s v="04164939790706"/>
    <s v="(66) 0928713063"/>
    <s v="894971"/>
    <x v="0"/>
    <m/>
    <m/>
    <n v="0"/>
    <n v="336.4486"/>
    <n v="1"/>
    <n v="0.92177698630136984"/>
    <x v="44"/>
    <n v="336.4486"/>
    <n v="1"/>
  </r>
  <r>
    <x v="6370"/>
    <n v="6767192"/>
    <s v="NON-PROFESSIONAL USER"/>
    <s v="00676719211706"/>
    <s v="(66) 0963735398"/>
    <s v="894971"/>
    <x v="0"/>
    <m/>
    <m/>
    <n v="0"/>
    <n v="336.4486"/>
    <n v="1"/>
    <n v="0.92177698630136984"/>
    <x v="44"/>
    <n v="336.4486"/>
    <n v="1"/>
  </r>
  <r>
    <x v="7086"/>
    <n v="6165864"/>
    <s v="OTHER COMMERCIAL SERVICE"/>
    <s v="0616586410430"/>
    <s v="(66) 0847534938"/>
    <s v="894971"/>
    <x v="0"/>
    <m/>
    <m/>
    <n v="0"/>
    <n v="336.4486"/>
    <n v="1"/>
    <n v="0.92177698630136984"/>
    <x v="44"/>
    <n v="336.4486"/>
    <n v="1"/>
  </r>
  <r>
    <x v="7087"/>
    <n v="6764161"/>
    <s v="Self-Regist: End-User"/>
    <s v="00676416111797"/>
    <s v="(66) 0622176786"/>
    <s v="894971"/>
    <x v="0"/>
    <m/>
    <m/>
    <n v="0"/>
    <n v="336.4486"/>
    <n v="1"/>
    <n v="0.92177698630136984"/>
    <x v="44"/>
    <n v="336.4486"/>
    <n v="1"/>
  </r>
  <r>
    <x v="7088"/>
    <n v="6806044"/>
    <s v="Self-Regist: End-User"/>
    <s v="00680604460797"/>
    <s v="(66) 0653964369"/>
    <s v="894971"/>
    <x v="0"/>
    <m/>
    <m/>
    <n v="0"/>
    <n v="336.4486"/>
    <n v="1"/>
    <n v="0.92177698630136984"/>
    <x v="44"/>
    <n v="336.4486"/>
    <n v="1"/>
  </r>
  <r>
    <x v="7089"/>
    <n v="1678677"/>
    <s v="NON-PROFESSIONAL USER"/>
    <s v="00167867720706"/>
    <s v="(66) 0617235136"/>
    <s v="894971"/>
    <x v="0"/>
    <m/>
    <m/>
    <n v="0"/>
    <n v="336.4486"/>
    <n v="1"/>
    <n v="0.92177698630136984"/>
    <x v="44"/>
    <n v="336.4486"/>
    <n v="1"/>
  </r>
  <r>
    <x v="7090"/>
    <n v="6789741"/>
    <s v="NON-PROFESSIONAL USER"/>
    <s v="00678974111706"/>
    <s v="(66) 0988517164"/>
    <s v="894971"/>
    <x v="0"/>
    <m/>
    <m/>
    <n v="0"/>
    <n v="336.4486"/>
    <n v="1"/>
    <n v="0.92177698630136984"/>
    <x v="44"/>
    <n v="336.4486"/>
    <n v="1"/>
  </r>
  <r>
    <x v="7091"/>
    <n v="6774786"/>
    <s v="NON-PROFESSIONAL USER"/>
    <s v="00677478640706"/>
    <s v="(66) 0697290317"/>
    <s v="894971"/>
    <x v="0"/>
    <m/>
    <m/>
    <n v="0"/>
    <n v="336.4486"/>
    <n v="1"/>
    <n v="0.92177698630136984"/>
    <x v="44"/>
    <n v="336.4486"/>
    <n v="1"/>
  </r>
  <r>
    <x v="7092"/>
    <n v="6799050"/>
    <s v="Self-Regist: End-User"/>
    <s v="00679905050797"/>
    <s v="(66) 0910389956"/>
    <s v="894971"/>
    <x v="0"/>
    <m/>
    <m/>
    <n v="0"/>
    <n v="336.4486"/>
    <n v="1"/>
    <n v="0.92177698630136984"/>
    <x v="44"/>
    <n v="336.4486"/>
    <n v="1"/>
  </r>
  <r>
    <x v="7093"/>
    <n v="41656327"/>
    <s v="Self-Regist: End-User"/>
    <s v="04165632730797"/>
    <s v="(66) 0824057863"/>
    <s v="894971"/>
    <x v="0"/>
    <m/>
    <m/>
    <n v="0"/>
    <n v="336.4486"/>
    <n v="1"/>
    <n v="0.92177698630136984"/>
    <x v="44"/>
    <n v="336.4486"/>
    <n v="1"/>
  </r>
  <r>
    <x v="7094"/>
    <n v="34568401"/>
    <s v="Self-Regist: End-User"/>
    <s v="03456840111797"/>
    <s v="(66) 0837658549"/>
    <s v="894971"/>
    <x v="0"/>
    <m/>
    <m/>
    <n v="0"/>
    <n v="336.4486"/>
    <n v="1"/>
    <n v="0.92177698630136984"/>
    <x v="44"/>
    <n v="336.4486"/>
    <n v="1"/>
  </r>
  <r>
    <x v="7095"/>
    <n v="41639723"/>
    <s v="NON-PROFESSIONAL USER"/>
    <s v="04163972340706"/>
    <s v="(66) 0660511233"/>
    <s v="894971"/>
    <x v="0"/>
    <m/>
    <m/>
    <n v="0"/>
    <n v="336.4486"/>
    <n v="1"/>
    <n v="0.92177698630136984"/>
    <x v="44"/>
    <n v="336.4486"/>
    <n v="1"/>
  </r>
  <r>
    <x v="7096"/>
    <n v="6808322"/>
    <s v="Self-Regist: End-User"/>
    <s v="00680832280797"/>
    <s v="(66) 0810675037"/>
    <s v="894971"/>
    <x v="0"/>
    <m/>
    <m/>
    <n v="0"/>
    <n v="336.4486"/>
    <n v="1"/>
    <n v="0.92177698630136984"/>
    <x v="44"/>
    <n v="336.4486"/>
    <n v="1"/>
  </r>
  <r>
    <x v="1709"/>
    <n v="57932515"/>
    <s v="Self-Regist: End-User"/>
    <s v="05793251590797"/>
    <s v="(66) 0636432811"/>
    <s v="894971"/>
    <x v="0"/>
    <m/>
    <m/>
    <n v="0"/>
    <n v="336.4486"/>
    <n v="1"/>
    <n v="0.92177698630136984"/>
    <x v="44"/>
    <n v="336.4486"/>
    <n v="1"/>
  </r>
  <r>
    <x v="7097"/>
    <n v="41654828"/>
    <s v="Self-Regist: End-User"/>
    <s v="04165482880797"/>
    <s v="(66) 0628579886"/>
    <s v="894971"/>
    <x v="0"/>
    <m/>
    <m/>
    <n v="0"/>
    <n v="336.4486"/>
    <n v="1"/>
    <n v="0.92177698630136984"/>
    <x v="44"/>
    <n v="336.4486"/>
    <n v="1"/>
  </r>
  <r>
    <x v="7098"/>
    <n v="6762434"/>
    <s v="Self-Regist: End-User"/>
    <s v="00676243411797"/>
    <s v="(66) 0806687252"/>
    <s v="894971"/>
    <x v="0"/>
    <m/>
    <m/>
    <n v="0"/>
    <n v="336.4486"/>
    <n v="1"/>
    <n v="0.92177698630136984"/>
    <x v="44"/>
    <n v="336.4486"/>
    <n v="1"/>
  </r>
  <r>
    <x v="715"/>
    <n v="6786430"/>
    <s v="Test Marketing campaign"/>
    <s v="00678643030999"/>
    <s v="(66) 0829262529"/>
    <s v="894971"/>
    <x v="0"/>
    <m/>
    <m/>
    <n v="0"/>
    <n v="336.4486"/>
    <n v="1"/>
    <n v="0.92177698630136984"/>
    <x v="44"/>
    <n v="336.4486"/>
    <n v="1"/>
  </r>
  <r>
    <x v="7099"/>
    <n v="6813112"/>
    <s v="Self-Regist: End-User"/>
    <s v="00681311240797"/>
    <s v="(66) 0979472902"/>
    <s v="894971"/>
    <x v="0"/>
    <m/>
    <m/>
    <n v="0"/>
    <n v="336.4486"/>
    <n v="1"/>
    <n v="0.92177698630136984"/>
    <x v="44"/>
    <n v="336.4486"/>
    <n v="1"/>
  </r>
  <r>
    <x v="7100"/>
    <n v="6802626"/>
    <s v="Self-Regist: End-User"/>
    <s v="00680262611797"/>
    <s v="(66) 0937285176"/>
    <s v="894971"/>
    <x v="0"/>
    <m/>
    <m/>
    <n v="0"/>
    <n v="336.4486"/>
    <n v="1"/>
    <n v="0.92177698630136984"/>
    <x v="44"/>
    <n v="336.4486"/>
    <n v="1"/>
  </r>
  <r>
    <x v="7101"/>
    <n v="41636029"/>
    <s v="NON-PROFESSIONAL USER"/>
    <s v="04163602920706"/>
    <s v="(66) 0657933999"/>
    <s v="894971"/>
    <x v="0"/>
    <m/>
    <m/>
    <n v="0"/>
    <n v="336.4486"/>
    <n v="1"/>
    <n v="0.92177698630136984"/>
    <x v="44"/>
    <n v="336.4486"/>
    <n v="1"/>
  </r>
  <r>
    <x v="7102"/>
    <n v="6803254"/>
    <s v="Self-Regist: End-User"/>
    <s v="00680325420797"/>
    <s v="(66) 0986533909"/>
    <s v="894971"/>
    <x v="0"/>
    <m/>
    <m/>
    <n v="0"/>
    <n v="336.4486"/>
    <n v="1"/>
    <n v="0.92177698630136984"/>
    <x v="44"/>
    <n v="336.4486"/>
    <n v="1"/>
  </r>
  <r>
    <x v="7103"/>
    <n v="41638256"/>
    <s v="NON-PROFESSIONAL USER"/>
    <s v="04163825650706"/>
    <s v="(66) 0990519110"/>
    <s v="894971"/>
    <x v="0"/>
    <m/>
    <m/>
    <n v="0"/>
    <n v="336.4486"/>
    <n v="1"/>
    <n v="0.92177698630136984"/>
    <x v="44"/>
    <n v="336.4486"/>
    <n v="1"/>
  </r>
  <r>
    <x v="7104"/>
    <n v="6805467"/>
    <s v="Self-Regist: End-User"/>
    <s v="00680546740797"/>
    <s v="(66) 0937375034"/>
    <s v="894971"/>
    <x v="0"/>
    <m/>
    <m/>
    <n v="0"/>
    <n v="336.4486"/>
    <n v="1"/>
    <n v="0.92177698630136984"/>
    <x v="44"/>
    <n v="336.4486"/>
    <n v="1"/>
  </r>
  <r>
    <x v="7105"/>
    <n v="41642693"/>
    <s v="NON-PROFESSIONAL USER"/>
    <s v="04164269330706"/>
    <s v="(66) 0647784671"/>
    <s v="894971"/>
    <x v="0"/>
    <m/>
    <m/>
    <n v="0"/>
    <n v="336.4486"/>
    <n v="1"/>
    <n v="0.92177698630136984"/>
    <x v="44"/>
    <n v="336.4486"/>
    <n v="1"/>
  </r>
  <r>
    <x v="7106"/>
    <n v="1727482"/>
    <s v="NON-PROFESSIONAL USER"/>
    <s v="00172748230706"/>
    <s v="(66) 0981730333"/>
    <s v="894971"/>
    <x v="0"/>
    <m/>
    <m/>
    <n v="0"/>
    <n v="336.4486"/>
    <n v="1"/>
    <n v="0.92177698630136984"/>
    <x v="44"/>
    <n v="336.4486"/>
    <n v="1"/>
  </r>
  <r>
    <x v="7107"/>
    <n v="6810095"/>
    <s v="Self-Regist: End-User"/>
    <s v="00681009500797"/>
    <s v="(66) 0631736672"/>
    <s v="894971"/>
    <x v="0"/>
    <m/>
    <m/>
    <n v="0"/>
    <n v="336.4486"/>
    <n v="1"/>
    <n v="0.92177698630136984"/>
    <x v="44"/>
    <n v="336.4486"/>
    <n v="1"/>
  </r>
  <r>
    <x v="7108"/>
    <n v="6764720"/>
    <s v="Self-Regist: End-User"/>
    <s v="00676472011797"/>
    <s v="(66) 0647938912"/>
    <s v="894971"/>
    <x v="0"/>
    <m/>
    <m/>
    <n v="0"/>
    <n v="336.4486"/>
    <n v="1"/>
    <n v="0.92177698630136984"/>
    <x v="44"/>
    <n v="336.4486"/>
    <n v="1"/>
  </r>
  <r>
    <x v="2288"/>
    <n v="6754506"/>
    <s v="NON-PROFESSIONAL USER"/>
    <s v="00675450630706"/>
    <s v="(66) 0923715085"/>
    <s v="894971"/>
    <x v="0"/>
    <m/>
    <m/>
    <n v="0"/>
    <n v="336.4486"/>
    <n v="1"/>
    <n v="0.92177698630136984"/>
    <x v="44"/>
    <n v="336.4486"/>
    <n v="1"/>
  </r>
  <r>
    <x v="7109"/>
    <n v="50514442"/>
    <s v="VARIETY FOOD SHOP"/>
    <s v="05051444290318"/>
    <s v="(66) 0635077222"/>
    <s v="894971"/>
    <x v="0"/>
    <m/>
    <m/>
    <n v="0"/>
    <n v="336.4486"/>
    <n v="1"/>
    <n v="0.92177698630136984"/>
    <x v="44"/>
    <n v="336.4486"/>
    <n v="1"/>
  </r>
  <r>
    <x v="7110"/>
    <n v="6777318"/>
    <s v="Self-Regist: End-User"/>
    <s v="00677731820797"/>
    <s v="(66) 0659956428"/>
    <s v="894971"/>
    <x v="0"/>
    <m/>
    <m/>
    <n v="0"/>
    <n v="336.4486"/>
    <n v="1"/>
    <n v="0.92177698630136984"/>
    <x v="44"/>
    <n v="336.4486"/>
    <n v="1"/>
  </r>
  <r>
    <x v="7111"/>
    <n v="6766070"/>
    <s v="NOODLE FOOD SHOP"/>
    <s v="00676607070319"/>
    <s v="(66) 0929459422"/>
    <s v="894971"/>
    <x v="0"/>
    <m/>
    <m/>
    <n v="0"/>
    <n v="336.4486"/>
    <n v="1"/>
    <n v="0.92177698630136984"/>
    <x v="44"/>
    <n v="336.4486"/>
    <n v="1"/>
  </r>
  <r>
    <x v="7112"/>
    <n v="6178153"/>
    <s v="FOOD &amp; NON-FOOD WHOLESALER"/>
    <s v="0617815360604"/>
    <s v="(66) 0813860700"/>
    <s v="894971"/>
    <x v="0"/>
    <m/>
    <m/>
    <n v="0"/>
    <n v="336.4486"/>
    <n v="1"/>
    <n v="0.92177698630136984"/>
    <x v="44"/>
    <n v="336.4486"/>
    <n v="1"/>
  </r>
  <r>
    <x v="7113"/>
    <n v="41643000"/>
    <s v="NON-PROFESSIONAL USER"/>
    <s v="04164300000706"/>
    <s v="(66) 0869210022"/>
    <s v="894971"/>
    <x v="0"/>
    <m/>
    <m/>
    <n v="0"/>
    <n v="336.4486"/>
    <n v="1"/>
    <n v="0.92177698630136984"/>
    <x v="44"/>
    <n v="336.4486"/>
    <n v="1"/>
  </r>
  <r>
    <x v="7114"/>
    <n v="41604497"/>
    <s v="NON-PROFESSIONAL USER"/>
    <s v="04160449700706"/>
    <s v="(66) 0953651429"/>
    <s v="894971"/>
    <x v="0"/>
    <m/>
    <m/>
    <n v="0"/>
    <n v="336.4486"/>
    <n v="1"/>
    <n v="0.92177698630136984"/>
    <x v="44"/>
    <n v="336.4486"/>
    <n v="1"/>
  </r>
  <r>
    <x v="7115"/>
    <n v="6742600"/>
    <s v="PORK PAN/BARBECUE/SUKI"/>
    <s v="00674260040317"/>
    <s v="(66) 0611616556"/>
    <s v="894971"/>
    <x v="0"/>
    <m/>
    <m/>
    <n v="0"/>
    <n v="336.4486"/>
    <n v="1"/>
    <n v="0.92177698630136984"/>
    <x v="44"/>
    <n v="336.4486"/>
    <n v="1"/>
  </r>
  <r>
    <x v="7116"/>
    <n v="50524739"/>
    <s v="NON-PROFESSIONAL USER"/>
    <s v="05052473940706"/>
    <s v="(66) 0636484988"/>
    <s v="894971"/>
    <x v="0"/>
    <m/>
    <m/>
    <n v="0"/>
    <n v="336.4486"/>
    <n v="1"/>
    <n v="0.92177698630136984"/>
    <x v="44"/>
    <n v="336.4486"/>
    <n v="1"/>
  </r>
  <r>
    <x v="7117"/>
    <n v="57907117"/>
    <s v="NOODLE FOOD SHOP"/>
    <s v="05790711740319"/>
    <s v="(66) 0909095746"/>
    <s v="894971"/>
    <x v="0"/>
    <m/>
    <m/>
    <n v="0"/>
    <n v="336.4486"/>
    <n v="1"/>
    <n v="0.92177698630136984"/>
    <x v="44"/>
    <n v="336.4486"/>
    <n v="1"/>
  </r>
  <r>
    <x v="7118"/>
    <n v="41657917"/>
    <s v="Self-Regist: End-User"/>
    <s v="04165791720797"/>
    <s v="(66) 0974629445"/>
    <s v="894971"/>
    <x v="0"/>
    <m/>
    <m/>
    <n v="0"/>
    <n v="336.4486"/>
    <n v="1"/>
    <n v="0.92177698630136984"/>
    <x v="44"/>
    <n v="336.4486"/>
    <n v="1"/>
  </r>
  <r>
    <x v="7119"/>
    <n v="41625792"/>
    <s v="INTERNET-CHANNEL END-USER"/>
    <s v="04162579290710"/>
    <s v="0815686069"/>
    <s v="894971"/>
    <x v="0"/>
    <m/>
    <m/>
    <n v="0"/>
    <n v="336.4486"/>
    <n v="1"/>
    <n v="0.92177698630136984"/>
    <x v="44"/>
    <n v="336.4486"/>
    <n v="1"/>
  </r>
  <r>
    <x v="7120"/>
    <n v="6801503"/>
    <s v="Self-Regist: End-User"/>
    <s v="00680150340797"/>
    <s v="(66) 0894315959"/>
    <s v="894971"/>
    <x v="0"/>
    <m/>
    <m/>
    <n v="0"/>
    <n v="336.4486"/>
    <n v="1"/>
    <n v="0.92177698630136984"/>
    <x v="44"/>
    <n v="336.4486"/>
    <n v="1"/>
  </r>
  <r>
    <x v="7121"/>
    <n v="67002485"/>
    <s v="OTHER NON-FOOD SHOP"/>
    <s v="6700248510230"/>
    <s v="(66) 0833247985"/>
    <s v="894971"/>
    <x v="0"/>
    <m/>
    <m/>
    <n v="0"/>
    <n v="336.4486"/>
    <n v="1"/>
    <n v="0.92177698630136984"/>
    <x v="44"/>
    <n v="336.4486"/>
    <n v="1"/>
  </r>
  <r>
    <x v="7122"/>
    <n v="8002249"/>
    <s v="NON-PROFESSIONAL USER"/>
    <s v="0800224900706"/>
    <m/>
    <s v="894971"/>
    <x v="0"/>
    <m/>
    <m/>
    <n v="0"/>
    <n v="336.4486"/>
    <n v="1"/>
    <n v="0.92177698630136984"/>
    <x v="44"/>
    <n v="336.4486"/>
    <n v="1"/>
  </r>
  <r>
    <x v="7123"/>
    <n v="6727481"/>
    <s v="SMALL RETAIL SHOP/STALL"/>
    <s v="00672748110101"/>
    <s v="(66) N/A"/>
    <s v="894971"/>
    <x v="0"/>
    <m/>
    <m/>
    <n v="0"/>
    <n v="336.4486"/>
    <n v="1"/>
    <n v="0.92177698630136984"/>
    <x v="44"/>
    <n v="336.4486"/>
    <n v="1"/>
  </r>
  <r>
    <x v="7124"/>
    <n v="6798481"/>
    <s v="Self-Regist: End-User"/>
    <s v="00679848110797"/>
    <s v="(66) 0888060960"/>
    <s v="894971"/>
    <x v="0"/>
    <m/>
    <m/>
    <n v="0"/>
    <n v="336.4486"/>
    <n v="1"/>
    <n v="0.92177698630136984"/>
    <x v="44"/>
    <n v="336.4486"/>
    <n v="1"/>
  </r>
  <r>
    <x v="7125"/>
    <n v="20890377"/>
    <s v="VARIETY FOOD SHOP"/>
    <s v="02089037720318"/>
    <s v="(66) 0614199174"/>
    <s v="894971"/>
    <x v="0"/>
    <m/>
    <m/>
    <n v="0"/>
    <n v="336.4486"/>
    <n v="1"/>
    <n v="0.92177698630136984"/>
    <x v="44"/>
    <n v="336.4486"/>
    <n v="1"/>
  </r>
  <r>
    <x v="7126"/>
    <n v="119039390"/>
    <s v="NON-PROFESSIONAL USER"/>
    <s v="11903939010706"/>
    <s v="(66) 0815242454"/>
    <s v="894971"/>
    <x v="0"/>
    <m/>
    <m/>
    <n v="0"/>
    <n v="336.4486"/>
    <n v="1"/>
    <n v="0.92177698630136984"/>
    <x v="44"/>
    <n v="336.4486"/>
    <n v="1"/>
  </r>
  <r>
    <x v="7127"/>
    <n v="103026000"/>
    <s v="MAKRO STAFF"/>
    <s v="10302600021706"/>
    <s v="(66) 0869247467"/>
    <s v="894971"/>
    <x v="0"/>
    <m/>
    <m/>
    <n v="0"/>
    <n v="336.4486"/>
    <n v="1"/>
    <n v="0.92177698630136984"/>
    <x v="44"/>
    <n v="336.4486"/>
    <n v="1"/>
  </r>
  <r>
    <x v="5203"/>
    <n v="52004238"/>
    <s v="NOODLE FOOD SHOP"/>
    <s v="5200423810319"/>
    <s v="(66) 0857075583"/>
    <s v="894971"/>
    <x v="0"/>
    <m/>
    <m/>
    <n v="0"/>
    <n v="336.4486"/>
    <n v="1"/>
    <n v="0.92177698630136984"/>
    <x v="44"/>
    <n v="336.4486"/>
    <n v="1"/>
  </r>
  <r>
    <x v="7128"/>
    <n v="6799027"/>
    <s v="Self-Regist: End-User"/>
    <s v="00679902730797"/>
    <s v="(66) 0917616550"/>
    <s v="894971"/>
    <x v="0"/>
    <m/>
    <m/>
    <n v="0"/>
    <n v="336.4486"/>
    <n v="1"/>
    <n v="0.92177698630136984"/>
    <x v="44"/>
    <n v="336.4486"/>
    <n v="1"/>
  </r>
  <r>
    <x v="7129"/>
    <n v="6791194"/>
    <s v="Self-Regist: End-User"/>
    <s v="00679119410797"/>
    <s v="(66) 0994832223"/>
    <s v="894971"/>
    <x v="0"/>
    <m/>
    <m/>
    <n v="0"/>
    <n v="336.4486"/>
    <n v="1"/>
    <n v="0.92177698630136984"/>
    <x v="44"/>
    <n v="336.4486"/>
    <n v="1"/>
  </r>
  <r>
    <x v="2015"/>
    <n v="6174895"/>
    <s v="FACTORY/FARM"/>
    <s v="0617489581508"/>
    <s v="(66) 0905914545"/>
    <s v="894971"/>
    <x v="0"/>
    <m/>
    <m/>
    <n v="0"/>
    <n v="336.4486"/>
    <n v="1"/>
    <n v="0.92177698630136984"/>
    <x v="44"/>
    <n v="336.4486"/>
    <n v="1"/>
  </r>
  <r>
    <x v="7130"/>
    <n v="6771537"/>
    <s v="OTHER COMMERCIAL SERVICE"/>
    <s v="00677153730430"/>
    <s v="(66) 0650916467"/>
    <s v="894971"/>
    <x v="0"/>
    <m/>
    <m/>
    <n v="0"/>
    <n v="336.4486"/>
    <n v="1"/>
    <n v="0.92177698630136984"/>
    <x v="44"/>
    <n v="336.4486"/>
    <n v="1"/>
  </r>
  <r>
    <x v="7131"/>
    <n v="6783694"/>
    <s v="OTHER COMMERCIAL SERVICE"/>
    <s v="00678369490430"/>
    <s v="(66) 0881811118"/>
    <s v="894971"/>
    <x v="0"/>
    <m/>
    <m/>
    <n v="0"/>
    <n v="336.4486"/>
    <n v="1"/>
    <n v="0.92177698630136984"/>
    <x v="44"/>
    <n v="336.4486"/>
    <n v="1"/>
  </r>
  <r>
    <x v="7132"/>
    <n v="6727130"/>
    <s v="OTHER NON-FOOD SHOP"/>
    <s v="00672713070230"/>
    <s v="(66) 0850396061"/>
    <s v="894971"/>
    <x v="0"/>
    <m/>
    <m/>
    <n v="0"/>
    <n v="336.4486"/>
    <n v="1"/>
    <n v="0.92177698630136984"/>
    <x v="44"/>
    <n v="336.4486"/>
    <n v="1"/>
  </r>
  <r>
    <x v="7133"/>
    <n v="6764293"/>
    <s v="OTHER EDUCATIONAL INSTITUTION"/>
    <s v="00676429300511"/>
    <s v="(66) 0908910078"/>
    <s v="894971"/>
    <x v="0"/>
    <m/>
    <m/>
    <n v="0"/>
    <n v="336.4486"/>
    <n v="1"/>
    <n v="0.92177698630136984"/>
    <x v="44"/>
    <n v="336.4486"/>
    <n v="1"/>
  </r>
  <r>
    <x v="7134"/>
    <n v="41061085"/>
    <s v="KOREAN FOOD"/>
    <s v="4106108521311"/>
    <s v="(66) 0881421818"/>
    <s v="894971"/>
    <x v="0"/>
    <m/>
    <m/>
    <n v="0"/>
    <n v="336.4486"/>
    <n v="1"/>
    <n v="0.92177698630136984"/>
    <x v="44"/>
    <n v="336.4486"/>
    <n v="1"/>
  </r>
  <r>
    <x v="7135"/>
    <n v="6022103"/>
    <s v="OTHER NON-FOOD SHOP"/>
    <s v="0602210330230"/>
    <s v="(66) 0866545546"/>
    <s v="894971"/>
    <x v="0"/>
    <m/>
    <m/>
    <n v="0"/>
    <n v="336.4486"/>
    <n v="1"/>
    <n v="0.92177698630136984"/>
    <x v="44"/>
    <n v="336.4486"/>
    <n v="1"/>
  </r>
  <r>
    <x v="7136"/>
    <n v="41655499"/>
    <s v="HOTEL &amp; RESORT ( C )"/>
    <s v="04165549930302"/>
    <s v="(66) 0925788462"/>
    <s v="894971"/>
    <x v="0"/>
    <m/>
    <m/>
    <n v="0"/>
    <n v="336.4486"/>
    <n v="1"/>
    <n v="0.92177698630136984"/>
    <x v="44"/>
    <n v="336.4486"/>
    <n v="1"/>
  </r>
  <r>
    <x v="7137"/>
    <n v="6172726"/>
    <s v="NOODLE FOOD SHOP"/>
    <s v="0617272680319"/>
    <s v="(66) 0641039970"/>
    <s v="894971"/>
    <x v="0"/>
    <m/>
    <m/>
    <n v="0"/>
    <n v="336.4486"/>
    <n v="1"/>
    <n v="0.92177698630136984"/>
    <x v="44"/>
    <n v="336.4486"/>
    <n v="1"/>
  </r>
  <r>
    <x v="7138"/>
    <n v="41639378"/>
    <s v="Self-Regist: End-User"/>
    <s v="04163937880797"/>
    <s v="(66) 0806086675"/>
    <s v="894971"/>
    <x v="0"/>
    <m/>
    <m/>
    <n v="0"/>
    <n v="336.4486"/>
    <n v="1"/>
    <n v="0.92177698630136984"/>
    <x v="44"/>
    <n v="336.4486"/>
    <n v="1"/>
  </r>
  <r>
    <x v="7139"/>
    <n v="6168674"/>
    <s v="PET SHOP (FOOD/DRUGS/ACCESSORY)"/>
    <s v="00616867462105"/>
    <s v="(66) 0871795579"/>
    <s v="894971"/>
    <x v="0"/>
    <m/>
    <m/>
    <n v="0"/>
    <n v="336.4486"/>
    <n v="1"/>
    <n v="0.92177698630136984"/>
    <x v="44"/>
    <n v="336.4486"/>
    <n v="1"/>
  </r>
  <r>
    <x v="7140"/>
    <n v="6722670"/>
    <s v="NON-PROFESSIONAL USER"/>
    <s v="00672267070706"/>
    <s v="(66) 0856942055"/>
    <s v="894971"/>
    <x v="0"/>
    <m/>
    <m/>
    <n v="0"/>
    <n v="336.4486"/>
    <n v="1"/>
    <n v="0.92177698630136984"/>
    <x v="44"/>
    <n v="336.4486"/>
    <n v="1"/>
  </r>
  <r>
    <x v="7141"/>
    <n v="50533795"/>
    <s v="Self-Regist: End-User"/>
    <s v="05053379560797"/>
    <s v="(66) 0868836566"/>
    <s v="894971"/>
    <x v="0"/>
    <m/>
    <m/>
    <n v="0"/>
    <n v="336.4486"/>
    <n v="1"/>
    <n v="0.92177698630136984"/>
    <x v="44"/>
    <n v="336.4486"/>
    <n v="1"/>
  </r>
  <r>
    <x v="5681"/>
    <n v="6790412"/>
    <s v="Self-Regist: End-User"/>
    <s v="00679041250797"/>
    <s v="(66) 0642100042"/>
    <s v="894971"/>
    <x v="0"/>
    <m/>
    <m/>
    <n v="0"/>
    <n v="336.4486"/>
    <n v="1"/>
    <n v="0.92177698630136984"/>
    <x v="44"/>
    <n v="336.4486"/>
    <n v="1"/>
  </r>
  <r>
    <x v="7142"/>
    <n v="6753217"/>
    <s v="NON-PROFESSIONAL USER"/>
    <s v="00675321700706"/>
    <s v="(66) 0624682645"/>
    <s v="894971"/>
    <x v="0"/>
    <m/>
    <m/>
    <n v="0"/>
    <n v="336.4486"/>
    <n v="1"/>
    <n v="0.92177698630136984"/>
    <x v="44"/>
    <n v="336.4486"/>
    <n v="1"/>
  </r>
  <r>
    <x v="7143"/>
    <n v="6781020"/>
    <s v="NON-PROFESSIONAL USER"/>
    <s v="00678102040706"/>
    <s v="(66) 0635362698"/>
    <s v="894971"/>
    <x v="0"/>
    <m/>
    <m/>
    <n v="0"/>
    <n v="336.4486"/>
    <n v="1"/>
    <n v="0.92177698630136984"/>
    <x v="44"/>
    <n v="336.4486"/>
    <n v="1"/>
  </r>
  <r>
    <x v="7144"/>
    <n v="303000616"/>
    <s v="THAI SPECIAL FOOD SHOP"/>
    <s v="30300061621327"/>
    <s v="(66) 0817833995"/>
    <s v="894971"/>
    <x v="0"/>
    <m/>
    <m/>
    <n v="0"/>
    <n v="336.4486"/>
    <n v="1"/>
    <n v="0.92177698630136984"/>
    <x v="44"/>
    <n v="336.4486"/>
    <n v="1"/>
  </r>
  <r>
    <x v="7145"/>
    <n v="6791169"/>
    <s v="NON-PROFESSIONAL USER"/>
    <s v="00679116940706"/>
    <s v="(66) 0980737899"/>
    <s v="894971"/>
    <x v="0"/>
    <m/>
    <m/>
    <n v="0"/>
    <n v="336.4486"/>
    <n v="1"/>
    <n v="0.92177698630136984"/>
    <x v="44"/>
    <n v="336.4486"/>
    <n v="1"/>
  </r>
  <r>
    <x v="7146"/>
    <n v="6771990"/>
    <s v="NON-PROFESSIONAL USER"/>
    <s v="00677199040706"/>
    <s v="(66) 0618219962"/>
    <s v="894971"/>
    <x v="0"/>
    <m/>
    <m/>
    <n v="0"/>
    <n v="336.4486"/>
    <n v="1"/>
    <n v="0.92177698630136984"/>
    <x v="44"/>
    <n v="336.4486"/>
    <n v="1"/>
  </r>
  <r>
    <x v="7147"/>
    <n v="6153000"/>
    <s v="COFFEE/DRINKS/SNACK/BAKERY SHOP"/>
    <s v="0615300050322"/>
    <s v="(66) 0866726493"/>
    <s v="894971"/>
    <x v="0"/>
    <m/>
    <m/>
    <n v="0"/>
    <n v="336.4486"/>
    <n v="1"/>
    <n v="0.92177698630136984"/>
    <x v="44"/>
    <n v="336.4486"/>
    <n v="1"/>
  </r>
  <r>
    <x v="7148"/>
    <n v="50525036"/>
    <s v="OTHER STREET FOOD SHOP"/>
    <s v="05052503611328"/>
    <s v="(66) 0802716523"/>
    <s v="894971"/>
    <x v="0"/>
    <m/>
    <m/>
    <n v="0"/>
    <n v="336.4486"/>
    <n v="1"/>
    <n v="0.92177698630136984"/>
    <x v="44"/>
    <n v="336.4486"/>
    <n v="1"/>
  </r>
  <r>
    <x v="4381"/>
    <n v="6776047"/>
    <s v="NON-PROFESSIONAL USER"/>
    <s v="00677604710706"/>
    <s v="(66) 0992951619"/>
    <s v="894971"/>
    <x v="0"/>
    <m/>
    <m/>
    <n v="0"/>
    <n v="336.4486"/>
    <n v="1"/>
    <n v="0.92177698630136984"/>
    <x v="44"/>
    <n v="336.4486"/>
    <n v="1"/>
  </r>
  <r>
    <x v="7149"/>
    <n v="6606297"/>
    <s v="NON-PROFESSIONAL USER"/>
    <s v="0660629770706"/>
    <m/>
    <s v="894971"/>
    <x v="0"/>
    <m/>
    <m/>
    <n v="0"/>
    <n v="336.4486"/>
    <n v="1"/>
    <n v="0.92177698630136984"/>
    <x v="44"/>
    <n v="336.4486"/>
    <n v="1"/>
  </r>
  <r>
    <x v="7150"/>
    <n v="6166611"/>
    <s v="SMALL RETAIL SHOP/STALL"/>
    <s v="0616661110101"/>
    <s v="(66) 0817646992"/>
    <s v="894971"/>
    <x v="0"/>
    <m/>
    <m/>
    <n v="0"/>
    <n v="336.4486"/>
    <n v="1"/>
    <n v="0.92177698630136984"/>
    <x v="44"/>
    <n v="336.4486"/>
    <n v="1"/>
  </r>
  <r>
    <x v="7151"/>
    <n v="6769859"/>
    <s v="NON-PROFESSIONAL USER"/>
    <s v="00676985970706"/>
    <s v="(66) 0632262988"/>
    <s v="894971"/>
    <x v="0"/>
    <m/>
    <m/>
    <n v="0"/>
    <n v="336.4486"/>
    <n v="1"/>
    <n v="0.92177698630136984"/>
    <x v="44"/>
    <n v="336.4486"/>
    <n v="1"/>
  </r>
  <r>
    <x v="7152"/>
    <n v="6784584"/>
    <s v="NON-PROFESSIONAL USER"/>
    <s v="00678458460706"/>
    <s v="(66) 0829393316"/>
    <s v="894971"/>
    <x v="0"/>
    <m/>
    <m/>
    <n v="0"/>
    <n v="336.4486"/>
    <n v="1"/>
    <n v="0.92177698630136984"/>
    <x v="44"/>
    <n v="336.4486"/>
    <n v="1"/>
  </r>
  <r>
    <x v="7153"/>
    <n v="6754181"/>
    <s v="NON-PROFESSIONAL USER"/>
    <s v="00675418100706"/>
    <s v="(66) 0643295792"/>
    <s v="894971"/>
    <x v="0"/>
    <m/>
    <m/>
    <n v="0"/>
    <n v="336.4486"/>
    <n v="1"/>
    <n v="0.92177698630136984"/>
    <x v="44"/>
    <n v="336.4486"/>
    <n v="1"/>
  </r>
  <r>
    <x v="7154"/>
    <n v="6066952"/>
    <s v="SMALL RETAIL SHOP/STALL"/>
    <s v="0606695262101"/>
    <s v="(66) 0899554466"/>
    <s v="894971"/>
    <x v="0"/>
    <m/>
    <m/>
    <n v="0"/>
    <n v="336.4486"/>
    <n v="1"/>
    <n v="0.92177698630136984"/>
    <x v="44"/>
    <n v="336.4486"/>
    <n v="1"/>
  </r>
  <r>
    <x v="7155"/>
    <n v="16942480"/>
    <s v="Self-Regist: End-User"/>
    <s v="01694248080797"/>
    <s v="(66) 0956861913"/>
    <s v="894971"/>
    <x v="0"/>
    <m/>
    <m/>
    <n v="0"/>
    <n v="336.4486"/>
    <n v="1"/>
    <n v="0.92177698630136984"/>
    <x v="44"/>
    <n v="336.4486"/>
    <n v="1"/>
  </r>
  <r>
    <x v="7156"/>
    <n v="6760566"/>
    <s v="Self-Regist: End-User"/>
    <s v="00676056611797"/>
    <s v="(66) 0620347584"/>
    <s v="894971"/>
    <x v="0"/>
    <m/>
    <m/>
    <n v="0"/>
    <n v="336.4486"/>
    <n v="1"/>
    <n v="0.92177698630136984"/>
    <x v="44"/>
    <n v="336.4486"/>
    <n v="1"/>
  </r>
  <r>
    <x v="7157"/>
    <n v="6078098"/>
    <s v="SMALL RETAIL SHOP/STALL"/>
    <s v="0607809810101"/>
    <s v="(66) 0895563432"/>
    <s v="894971"/>
    <x v="0"/>
    <m/>
    <m/>
    <n v="0"/>
    <n v="336.4486"/>
    <n v="1"/>
    <n v="0.92177698630136984"/>
    <x v="44"/>
    <n v="336.4486"/>
    <n v="1"/>
  </r>
  <r>
    <x v="6187"/>
    <n v="27084946"/>
    <s v="VARIETY FOOD SHOP"/>
    <s v="2708494690318"/>
    <s v="(66) 0885077103"/>
    <s v="894971"/>
    <x v="0"/>
    <m/>
    <m/>
    <n v="0"/>
    <n v="336.4486"/>
    <n v="1"/>
    <n v="0.92177698630136984"/>
    <x v="44"/>
    <n v="336.4486"/>
    <n v="1"/>
  </r>
  <r>
    <x v="7158"/>
    <n v="6768835"/>
    <s v="NOODLE FOOD SHOP"/>
    <s v="00676883530319"/>
    <s v="(66) 0866713143"/>
    <s v="894971"/>
    <x v="0"/>
    <m/>
    <m/>
    <n v="0"/>
    <n v="336.4486"/>
    <n v="1"/>
    <n v="0.92177698630136984"/>
    <x v="44"/>
    <n v="336.4486"/>
    <n v="1"/>
  </r>
  <r>
    <x v="7159"/>
    <n v="6778937"/>
    <s v="NON-PROFESSIONAL USER"/>
    <s v="00677893711706"/>
    <s v="(66) 0857053058"/>
    <s v="894971"/>
    <x v="0"/>
    <m/>
    <m/>
    <n v="0"/>
    <n v="336.4486"/>
    <n v="1"/>
    <n v="0.92177698630136984"/>
    <x v="44"/>
    <n v="336.4486"/>
    <n v="1"/>
  </r>
  <r>
    <x v="7160"/>
    <n v="6739821"/>
    <s v="NON-PROFESSIONAL USER"/>
    <s v="00673982150706"/>
    <s v="(66) 0804983484"/>
    <s v="894971"/>
    <x v="0"/>
    <m/>
    <m/>
    <n v="0"/>
    <n v="336.4486"/>
    <n v="1"/>
    <n v="0.92177698630136984"/>
    <x v="44"/>
    <n v="336.4486"/>
    <n v="1"/>
  </r>
  <r>
    <x v="6457"/>
    <n v="67033457"/>
    <s v="NON-PROFESSIONAL USER"/>
    <s v="06703345730706"/>
    <s v="(66) 0875769048"/>
    <s v="894971"/>
    <x v="0"/>
    <n v="317.75700000000001"/>
    <n v="1"/>
    <n v="0.87056712328767127"/>
    <n v="654.2056"/>
    <n v="2"/>
    <n v="1.7923441095890411"/>
    <x v="43"/>
    <n v="336.4486"/>
    <n v="1"/>
  </r>
  <r>
    <x v="7161"/>
    <n v="6167906"/>
    <s v="NOODLE FOOD SHOP"/>
    <s v="0616790600319"/>
    <s v="(66) 0817647590"/>
    <s v="894971"/>
    <x v="0"/>
    <m/>
    <m/>
    <n v="0"/>
    <n v="336.4486"/>
    <n v="1"/>
    <n v="0.92177698630136984"/>
    <x v="44"/>
    <n v="336.4486"/>
    <n v="1"/>
  </r>
  <r>
    <x v="7162"/>
    <n v="6070822"/>
    <s v="OTHER NON-FOOD SHOP"/>
    <s v="0607082231230"/>
    <s v="(66) 0857193444"/>
    <s v="894971"/>
    <x v="0"/>
    <m/>
    <m/>
    <n v="0"/>
    <n v="336.4486"/>
    <n v="1"/>
    <n v="0.92177698630136984"/>
    <x v="44"/>
    <n v="336.4486"/>
    <n v="1"/>
  </r>
  <r>
    <x v="7163"/>
    <n v="33035201"/>
    <s v="NON-PROFESSIONAL USER"/>
    <s v="3303520100706"/>
    <s v="(66) 0879602283"/>
    <s v="894971"/>
    <x v="0"/>
    <m/>
    <m/>
    <n v="0"/>
    <n v="336.4486"/>
    <n v="1"/>
    <n v="0.92177698630136984"/>
    <x v="44"/>
    <n v="336.4486"/>
    <n v="1"/>
  </r>
  <r>
    <x v="7164"/>
    <n v="6731417"/>
    <s v="THAI FOOD"/>
    <s v="00673141760306"/>
    <s v="(66) 0903247711"/>
    <s v="894971"/>
    <x v="0"/>
    <m/>
    <m/>
    <n v="0"/>
    <n v="336.4486"/>
    <n v="1"/>
    <n v="0.92177698630136984"/>
    <x v="44"/>
    <n v="336.4486"/>
    <n v="1"/>
  </r>
  <r>
    <x v="7165"/>
    <n v="6781415"/>
    <s v="NOODLE FOOD SHOP"/>
    <s v="00678141520319"/>
    <s v="(66) 0815534065"/>
    <s v="894971"/>
    <x v="0"/>
    <m/>
    <m/>
    <n v="0"/>
    <n v="336.4486"/>
    <n v="1"/>
    <n v="0.92177698630136984"/>
    <x v="44"/>
    <n v="336.4486"/>
    <n v="1"/>
  </r>
  <r>
    <x v="7166"/>
    <n v="6729252"/>
    <s v="VARIETY FOOD SHOP"/>
    <s v="00672925250318"/>
    <s v="(66) 0838918979"/>
    <s v="894971"/>
    <x v="0"/>
    <m/>
    <m/>
    <n v="0"/>
    <n v="336.4486"/>
    <n v="1"/>
    <n v="0.92177698630136984"/>
    <x v="44"/>
    <n v="336.4486"/>
    <n v="1"/>
  </r>
  <r>
    <x v="7167"/>
    <n v="6739901"/>
    <s v="INTERNET-HoReCa"/>
    <s v="00673990120722"/>
    <s v="(66) 0998139313"/>
    <s v="894971"/>
    <x v="0"/>
    <m/>
    <m/>
    <n v="0"/>
    <n v="336.4486"/>
    <n v="1"/>
    <n v="0.92177698630136984"/>
    <x v="44"/>
    <n v="336.4486"/>
    <n v="1"/>
  </r>
  <r>
    <x v="1576"/>
    <n v="6791702"/>
    <s v="Self-Regist: End-User"/>
    <s v="00679170200797"/>
    <s v="(66) 0882602544"/>
    <s v="163953"/>
    <x v="13"/>
    <n v="822.42989999999998"/>
    <n v="8"/>
    <n v="2.2532326027397258"/>
    <n v="1159.8131000000001"/>
    <n v="11"/>
    <n v="3.1775701369863016"/>
    <x v="46"/>
    <n v="337.3832000000001"/>
    <n v="3"/>
  </r>
  <r>
    <x v="7168"/>
    <n v="6810185"/>
    <s v="Self-Regist: End-User"/>
    <s v="00681018510797"/>
    <s v="(66) 0811735535"/>
    <s v="821820"/>
    <x v="1"/>
    <m/>
    <m/>
    <n v="0"/>
    <n v="339.2525"/>
    <n v="5"/>
    <n v="0.92945890410958909"/>
    <x v="60"/>
    <n v="339.2525"/>
    <n v="5"/>
  </r>
  <r>
    <x v="7169"/>
    <n v="6729921"/>
    <s v="HOTEL &amp; RESORT ( B )"/>
    <s v="00672992130302"/>
    <s v="(66) 0908932835"/>
    <s v="894971"/>
    <x v="0"/>
    <m/>
    <m/>
    <n v="0"/>
    <n v="340.18689999999998"/>
    <n v="1"/>
    <n v="0.93201890410958899"/>
    <x v="44"/>
    <n v="340.18689999999998"/>
    <n v="1"/>
  </r>
  <r>
    <x v="361"/>
    <n v="6054774"/>
    <s v="HOTEL &amp; RESORT ( B )"/>
    <s v="0605477491303"/>
    <s v="(66) 0816713716"/>
    <s v="163953"/>
    <x v="13"/>
    <n v="742.59810000000004"/>
    <n v="7"/>
    <n v="2.0345153424657534"/>
    <n v="1084.8223"/>
    <n v="10"/>
    <n v="2.9721158904109588"/>
    <x v="33"/>
    <n v="342.2242"/>
    <n v="3"/>
  </r>
  <r>
    <x v="7170"/>
    <n v="6734703"/>
    <s v="SMALL RETAIL SHOP/STALL"/>
    <s v="00673470310101"/>
    <s v="(66) 0871814688"/>
    <s v="835081"/>
    <x v="8"/>
    <m/>
    <m/>
    <n v="0"/>
    <n v="343.92520000000002"/>
    <n v="8"/>
    <n v="0.94226082191780824"/>
    <x v="12"/>
    <n v="343.92520000000002"/>
    <n v="8"/>
  </r>
  <r>
    <x v="7171"/>
    <n v="50538385"/>
    <s v="Self-Regist: End-User"/>
    <s v="05053838510797"/>
    <s v="(66) 0861908095"/>
    <s v="894971"/>
    <x v="0"/>
    <n v="327.1028"/>
    <n v="1"/>
    <n v="0.89617205479452056"/>
    <n v="671.96259999999995"/>
    <n v="2"/>
    <n v="1.8409934246575341"/>
    <x v="43"/>
    <n v="344.85979999999995"/>
    <n v="1"/>
  </r>
  <r>
    <x v="7172"/>
    <n v="6808197"/>
    <s v="Self-Regist: End-User"/>
    <s v="00680819780797"/>
    <s v="(66) 0656030480"/>
    <s v="894971"/>
    <x v="0"/>
    <m/>
    <m/>
    <n v="0"/>
    <n v="345.7944"/>
    <n v="1"/>
    <n v="0.94738191780821912"/>
    <x v="44"/>
    <n v="345.7944"/>
    <n v="1"/>
  </r>
  <r>
    <x v="7173"/>
    <n v="6803132"/>
    <s v="Self-Regist: End-User"/>
    <s v="00680313250797"/>
    <s v="(66) 0972899666"/>
    <s v="894971"/>
    <x v="0"/>
    <m/>
    <m/>
    <n v="0"/>
    <n v="345.7944"/>
    <n v="1"/>
    <n v="0.94738191780821912"/>
    <x v="44"/>
    <n v="345.7944"/>
    <n v="1"/>
  </r>
  <r>
    <x v="7174"/>
    <n v="6782171"/>
    <s v="NON-PROFESSIONAL USER"/>
    <s v="00678217150706"/>
    <s v="(66) 0967235569"/>
    <s v="894971"/>
    <x v="0"/>
    <m/>
    <m/>
    <n v="0"/>
    <n v="345.7944"/>
    <n v="1"/>
    <n v="0.94738191780821912"/>
    <x v="44"/>
    <n v="345.7944"/>
    <n v="1"/>
  </r>
  <r>
    <x v="7175"/>
    <n v="6021519"/>
    <s v="OFFICE (GOVERNMENT SECTOR)"/>
    <s v="0602151964503"/>
    <s v="(66) 053-245959"/>
    <s v="894971"/>
    <x v="0"/>
    <m/>
    <m/>
    <n v="0"/>
    <n v="345.7944"/>
    <n v="1"/>
    <n v="0.94738191780821912"/>
    <x v="44"/>
    <n v="345.7944"/>
    <n v="1"/>
  </r>
  <r>
    <x v="7176"/>
    <n v="6799564"/>
    <s v="PUB/BAR/KARAOKE"/>
    <s v="00679956420305"/>
    <s v="(66) 0636390794"/>
    <s v="894971"/>
    <x v="0"/>
    <m/>
    <m/>
    <n v="0"/>
    <n v="345.7944"/>
    <n v="1"/>
    <n v="0.94738191780821912"/>
    <x v="44"/>
    <n v="345.7944"/>
    <n v="1"/>
  </r>
  <r>
    <x v="7177"/>
    <n v="6789406"/>
    <s v="OTHER COMMERCIAL SERVICE"/>
    <s v="00678940650430"/>
    <s v="(66) 0634614647"/>
    <s v="894971"/>
    <x v="0"/>
    <m/>
    <m/>
    <n v="0"/>
    <n v="345.7944"/>
    <n v="1"/>
    <n v="0.94738191780821912"/>
    <x v="44"/>
    <n v="345.7944"/>
    <n v="1"/>
  </r>
  <r>
    <x v="7178"/>
    <n v="6728681"/>
    <s v="SMALL RETAIL SHOP/STALL"/>
    <s v="00672868160103"/>
    <s v="(66) 0814088392"/>
    <s v="894971"/>
    <x v="0"/>
    <n v="327.1028"/>
    <n v="1"/>
    <n v="0.89617205479452056"/>
    <n v="672.8972"/>
    <n v="2"/>
    <n v="1.8435539726027397"/>
    <x v="43"/>
    <n v="345.7944"/>
    <n v="1"/>
  </r>
  <r>
    <x v="7179"/>
    <n v="50512375"/>
    <s v="SMALL RETAIL SHOP/STALL"/>
    <s v="05051237520101"/>
    <s v="(66) 0864353389"/>
    <s v="894971"/>
    <x v="0"/>
    <m/>
    <m/>
    <n v="0"/>
    <n v="345.7944"/>
    <n v="1"/>
    <n v="0.94738191780821912"/>
    <x v="44"/>
    <n v="345.7944"/>
    <n v="1"/>
  </r>
  <r>
    <x v="7180"/>
    <n v="6801320"/>
    <s v="COFFEE/DRINKS/SNACK/BAKERY SHOP"/>
    <s v="00680132040322"/>
    <s v="(66) 0918539816"/>
    <s v="894971"/>
    <x v="0"/>
    <m/>
    <m/>
    <n v="0"/>
    <n v="345.7944"/>
    <n v="1"/>
    <n v="0.94738191780821912"/>
    <x v="44"/>
    <n v="345.7944"/>
    <n v="1"/>
  </r>
  <r>
    <x v="7181"/>
    <n v="6801078"/>
    <s v="Self-Regist: End-User"/>
    <s v="00680107800797"/>
    <s v="(66) 0997560237"/>
    <s v="152375"/>
    <x v="7"/>
    <n v="154.2056"/>
    <n v="1"/>
    <n v="0.422481095890411"/>
    <n v="501.8691"/>
    <n v="3"/>
    <n v="1.3749838356164383"/>
    <x v="40"/>
    <n v="347.6635"/>
    <n v="2"/>
  </r>
  <r>
    <x v="7182"/>
    <n v="41655110"/>
    <s v="Self-Regist: End-User"/>
    <s v="04165511060797"/>
    <s v="(66) 0902829155"/>
    <s v="835081"/>
    <x v="8"/>
    <m/>
    <m/>
    <n v="0"/>
    <n v="347.6635"/>
    <n v="8"/>
    <n v="0.95250273972602739"/>
    <x v="12"/>
    <n v="347.6635"/>
    <n v="8"/>
  </r>
  <r>
    <x v="7183"/>
    <n v="41055233"/>
    <s v="COFFEE/DRINKS/SNACK/BAKERY SHOP"/>
    <s v="4105523390322"/>
    <s v="(66) 0931629598"/>
    <s v="821820"/>
    <x v="1"/>
    <m/>
    <m/>
    <n v="0"/>
    <n v="350.46730000000002"/>
    <n v="5"/>
    <n v="0.96018438356164393"/>
    <x v="60"/>
    <n v="350.46730000000002"/>
    <n v="5"/>
  </r>
  <r>
    <x v="7184"/>
    <n v="6778889"/>
    <s v="NON-PROFESSIONAL USER"/>
    <s v="00677888990706"/>
    <s v="(66) 0979316082"/>
    <s v="122829"/>
    <x v="14"/>
    <m/>
    <m/>
    <n v="0"/>
    <n v="351.40179999999998"/>
    <n v="2"/>
    <n v="0.96274465753424654"/>
    <x v="43"/>
    <n v="351.40179999999998"/>
    <n v="2"/>
  </r>
  <r>
    <x v="3465"/>
    <n v="6737049"/>
    <s v="OTHER FOOD KIOSK"/>
    <s v="00673704970331"/>
    <s v="(66) 0817657164"/>
    <s v="821820"/>
    <x v="1"/>
    <n v="754.20569999999998"/>
    <n v="12"/>
    <n v="2.06631698630137"/>
    <n v="1106.5423000000001"/>
    <n v="17"/>
    <n v="3.0316227397260276"/>
    <x v="30"/>
    <n v="352.33660000000009"/>
    <n v="5"/>
  </r>
  <r>
    <x v="6655"/>
    <n v="73040672"/>
    <s v="OTHER ASIAN FOOD"/>
    <s v="07304067221326"/>
    <s v="(66) 0954539477"/>
    <s v="122829"/>
    <x v="14"/>
    <m/>
    <m/>
    <n v="0"/>
    <n v="353.27100000000002"/>
    <n v="2"/>
    <n v="0.96786575342465753"/>
    <x v="43"/>
    <n v="353.27100000000002"/>
    <n v="2"/>
  </r>
  <r>
    <x v="7185"/>
    <n v="41619711"/>
    <s v="SMALL RETAIL SHOP/STALL"/>
    <s v="04161971120101"/>
    <s v="(66) 0884332656"/>
    <s v="152374"/>
    <x v="3"/>
    <m/>
    <m/>
    <n v="0"/>
    <n v="353.27100000000002"/>
    <n v="2"/>
    <n v="0.96786575342465753"/>
    <x v="43"/>
    <n v="353.27100000000002"/>
    <n v="2"/>
  </r>
  <r>
    <x v="1494"/>
    <n v="6058850"/>
    <s v="OTHER NON-FOOD SHOP"/>
    <s v="0605885030230"/>
    <s v="(66) 0860614261"/>
    <s v="152374"/>
    <x v="3"/>
    <m/>
    <m/>
    <n v="0"/>
    <n v="357.94389999999999"/>
    <n v="2"/>
    <n v="0.98066821917808211"/>
    <x v="43"/>
    <n v="357.94389999999999"/>
    <n v="2"/>
  </r>
  <r>
    <x v="624"/>
    <n v="41598928"/>
    <s v="COFFEE/DRINKS/SNACK/BAKERY SHOP"/>
    <s v="4159892820322"/>
    <s v="(66) 0956848448"/>
    <s v="835081"/>
    <x v="8"/>
    <m/>
    <m/>
    <n v="0"/>
    <n v="358.87849999999997"/>
    <n v="8"/>
    <n v="0.98322876712328755"/>
    <x v="12"/>
    <n v="358.87849999999997"/>
    <n v="8"/>
  </r>
  <r>
    <x v="7186"/>
    <n v="6808465"/>
    <s v="THAI NORTHEASTERN FOOD"/>
    <s v="00680846550307"/>
    <s v="(66) 0611462680"/>
    <s v="835081"/>
    <x v="8"/>
    <m/>
    <m/>
    <n v="0"/>
    <n v="358.87849999999997"/>
    <n v="8"/>
    <n v="0.98322876712328755"/>
    <x v="12"/>
    <n v="358.87849999999997"/>
    <n v="8"/>
  </r>
  <r>
    <x v="7187"/>
    <n v="6788111"/>
    <s v="NON-PROFESSIONAL USER"/>
    <s v="00678811160706"/>
    <s v="(66) 0974266196"/>
    <s v="152374"/>
    <x v="3"/>
    <m/>
    <m/>
    <n v="0"/>
    <n v="360.74759999999998"/>
    <n v="2"/>
    <n v="0.98834958904109582"/>
    <x v="43"/>
    <n v="360.74759999999998"/>
    <n v="2"/>
  </r>
  <r>
    <x v="7188"/>
    <n v="6783702"/>
    <s v="Self-Regist: End-User"/>
    <s v="00678370250797"/>
    <s v="(66) 0842228659"/>
    <s v="152374"/>
    <x v="3"/>
    <m/>
    <m/>
    <n v="0"/>
    <n v="360.74759999999998"/>
    <n v="2"/>
    <n v="0.98834958904109582"/>
    <x v="43"/>
    <n v="360.74759999999998"/>
    <n v="2"/>
  </r>
  <r>
    <x v="7189"/>
    <n v="6154442"/>
    <s v="FOOD WHOLESALER"/>
    <s v="0615444290601"/>
    <s v="(66) 0815959920"/>
    <s v="152374"/>
    <x v="3"/>
    <m/>
    <m/>
    <n v="0"/>
    <n v="361.68220000000002"/>
    <n v="2"/>
    <n v="0.99091013698630148"/>
    <x v="43"/>
    <n v="361.68220000000002"/>
    <n v="2"/>
  </r>
  <r>
    <x v="7190"/>
    <n v="41056300"/>
    <s v="CHINESE FOOD"/>
    <s v="4105630060430"/>
    <s v="(66) 0931314391"/>
    <s v="827719"/>
    <x v="11"/>
    <n v="2579.4393"/>
    <n v="4"/>
    <n v="7.0669569863013697"/>
    <n v="2943.9252000000001"/>
    <n v="5"/>
    <n v="8.0655484931506845"/>
    <x v="60"/>
    <n v="364.48590000000013"/>
    <n v="1"/>
  </r>
  <r>
    <x v="3678"/>
    <n v="6777583"/>
    <s v="NON-PROFESSIONAL USER"/>
    <s v="00677758330706"/>
    <s v="(66) 0941165407"/>
    <s v="894971"/>
    <x v="0"/>
    <n v="971.96259999999995"/>
    <n v="3"/>
    <n v="2.6629112328767124"/>
    <n v="1336.4485999999999"/>
    <n v="4"/>
    <n v="3.66150301369863"/>
    <x v="39"/>
    <n v="364.48599999999999"/>
    <n v="1"/>
  </r>
  <r>
    <x v="7191"/>
    <n v="57953627"/>
    <s v="TRAVEL AGENT"/>
    <s v="05795362700408"/>
    <s v="(66) 0887921067"/>
    <s v="122829"/>
    <x v="14"/>
    <m/>
    <m/>
    <n v="0"/>
    <n v="364.48599999999999"/>
    <n v="2"/>
    <n v="0.9985917808219178"/>
    <x v="43"/>
    <n v="364.48599999999999"/>
    <n v="2"/>
  </r>
  <r>
    <x v="7192"/>
    <n v="57953994"/>
    <s v="Self-Regist: End-User"/>
    <s v="05795399410797"/>
    <s v="(66) 0908944555"/>
    <s v="122829"/>
    <x v="14"/>
    <m/>
    <m/>
    <n v="0"/>
    <n v="364.48599999999999"/>
    <n v="2"/>
    <n v="0.9985917808219178"/>
    <x v="43"/>
    <n v="364.48599999999999"/>
    <n v="2"/>
  </r>
  <r>
    <x v="1994"/>
    <n v="6778163"/>
    <s v="NON-PROFESSIONAL USER"/>
    <s v="00677816330706"/>
    <s v="(66) 0832565111"/>
    <s v="894971"/>
    <x v="0"/>
    <n v="644.85979999999995"/>
    <n v="2"/>
    <n v="1.7667391780821917"/>
    <n v="1009.3458000000001"/>
    <n v="3"/>
    <n v="2.7653309589041095"/>
    <x v="40"/>
    <n v="364.4860000000001"/>
    <n v="1"/>
  </r>
  <r>
    <x v="2060"/>
    <n v="41645109"/>
    <s v="Self-Regist: Restaurant"/>
    <s v="04164510900397"/>
    <s v="(66) 0840454554"/>
    <s v="831193"/>
    <x v="2"/>
    <n v="3527.1030000000001"/>
    <n v="56"/>
    <n v="9.6632958904109589"/>
    <n v="3892.5336000000002"/>
    <n v="62"/>
    <n v="10.664475616438356"/>
    <x v="66"/>
    <n v="365.43060000000014"/>
    <n v="6"/>
  </r>
  <r>
    <x v="7193"/>
    <n v="6799709"/>
    <s v="OFFICE (PRIVATE SECTOR)"/>
    <s v="00679970930507"/>
    <s v="(66) 0652369895"/>
    <s v="835081"/>
    <x v="8"/>
    <m/>
    <m/>
    <n v="0"/>
    <n v="369.64479999999998"/>
    <n v="8"/>
    <n v="1.0127254794520548"/>
    <x v="12"/>
    <n v="369.64479999999998"/>
    <n v="8"/>
  </r>
  <r>
    <x v="7194"/>
    <n v="6806019"/>
    <s v="Self-Regist: End-User"/>
    <s v="00680601990797"/>
    <s v="(66) 0811648898"/>
    <s v="152374"/>
    <x v="3"/>
    <m/>
    <m/>
    <n v="0"/>
    <n v="370.09339999999997"/>
    <n v="2"/>
    <n v="1.0139545205479452"/>
    <x v="43"/>
    <n v="370.09339999999997"/>
    <n v="2"/>
  </r>
  <r>
    <x v="7195"/>
    <n v="73038257"/>
    <s v="Self-Regist: End-User"/>
    <s v="07303825700797"/>
    <s v="(66) 0616099419"/>
    <s v="152374"/>
    <x v="3"/>
    <m/>
    <m/>
    <n v="0"/>
    <n v="370.09339999999997"/>
    <n v="2"/>
    <n v="1.0139545205479452"/>
    <x v="43"/>
    <n v="370.09339999999997"/>
    <n v="2"/>
  </r>
  <r>
    <x v="7196"/>
    <n v="41621751"/>
    <s v="NON-PROFESSIONAL USER"/>
    <s v="04162175111706"/>
    <s v="(66) 0857172090"/>
    <s v="152374"/>
    <x v="3"/>
    <m/>
    <m/>
    <n v="0"/>
    <n v="370.09339999999997"/>
    <n v="2"/>
    <n v="1.0139545205479452"/>
    <x v="43"/>
    <n v="370.09339999999997"/>
    <n v="2"/>
  </r>
  <r>
    <x v="7197"/>
    <n v="1254797"/>
    <s v="Self-Regist: End-User"/>
    <s v="00125479700797"/>
    <s v="(66) 0994264595"/>
    <s v="152374"/>
    <x v="3"/>
    <m/>
    <m/>
    <n v="0"/>
    <n v="370.09339999999997"/>
    <n v="2"/>
    <n v="1.0139545205479452"/>
    <x v="43"/>
    <n v="370.09339999999997"/>
    <n v="2"/>
  </r>
  <r>
    <x v="7198"/>
    <n v="50514760"/>
    <s v="OTHER STREET FOOD SHOP"/>
    <s v="05051476040328"/>
    <s v="(66) 0652585746"/>
    <s v="152374"/>
    <x v="3"/>
    <m/>
    <m/>
    <n v="0"/>
    <n v="370.09339999999997"/>
    <n v="2"/>
    <n v="1.0139545205479452"/>
    <x v="43"/>
    <n v="370.09339999999997"/>
    <n v="2"/>
  </r>
  <r>
    <x v="7199"/>
    <n v="6071779"/>
    <s v="NOODLE FOOD KIOSK"/>
    <s v="0607177921320"/>
    <s v="(66) 0955733509"/>
    <s v="152374"/>
    <x v="3"/>
    <m/>
    <m/>
    <n v="0"/>
    <n v="370.09339999999997"/>
    <n v="2"/>
    <n v="1.0139545205479452"/>
    <x v="43"/>
    <n v="370.09339999999997"/>
    <n v="2"/>
  </r>
  <r>
    <x v="7200"/>
    <n v="50011695"/>
    <s v="NON-PROFESSIONAL USER"/>
    <s v="5001169510706"/>
    <s v="(66) 0850406949"/>
    <s v="152374"/>
    <x v="3"/>
    <m/>
    <m/>
    <n v="0"/>
    <n v="370.09339999999997"/>
    <n v="2"/>
    <n v="1.0139545205479452"/>
    <x v="43"/>
    <n v="370.09339999999997"/>
    <n v="2"/>
  </r>
  <r>
    <x v="7201"/>
    <n v="6755812"/>
    <s v="OTHER ASIAN FOOD"/>
    <s v="00675581250318"/>
    <s v="(66) 0867882633"/>
    <s v="152374"/>
    <x v="3"/>
    <m/>
    <m/>
    <n v="0"/>
    <n v="370.09339999999997"/>
    <n v="2"/>
    <n v="1.0139545205479452"/>
    <x v="43"/>
    <n v="370.09339999999997"/>
    <n v="2"/>
  </r>
  <r>
    <x v="7202"/>
    <n v="6779952"/>
    <s v="COFFEE/DRINKS/SNACK/BAKERY SHOP"/>
    <s v="00677995290322"/>
    <s v="(66) 0926633200"/>
    <s v="152374"/>
    <x v="3"/>
    <m/>
    <m/>
    <n v="0"/>
    <n v="370.09339999999997"/>
    <n v="2"/>
    <n v="1.0139545205479452"/>
    <x v="43"/>
    <n v="370.09339999999997"/>
    <n v="2"/>
  </r>
  <r>
    <x v="7082"/>
    <n v="52563536"/>
    <s v="OTHER NON-FOOD SHOP"/>
    <s v="05256353630230"/>
    <s v="(66) 0869152415"/>
    <s v="152374"/>
    <x v="3"/>
    <m/>
    <m/>
    <n v="0"/>
    <n v="370.09339999999997"/>
    <n v="2"/>
    <n v="1.0139545205479452"/>
    <x v="43"/>
    <n v="370.09339999999997"/>
    <n v="2"/>
  </r>
  <r>
    <x v="7203"/>
    <n v="6797334"/>
    <s v="Self-Regist: Hotel/Resort/Guest House"/>
    <s v="00679733410396"/>
    <s v="(66) 0927578869"/>
    <s v="152374"/>
    <x v="3"/>
    <m/>
    <m/>
    <n v="0"/>
    <n v="370.09339999999997"/>
    <n v="2"/>
    <n v="1.0139545205479452"/>
    <x v="43"/>
    <n v="370.09339999999997"/>
    <n v="2"/>
  </r>
  <r>
    <x v="7204"/>
    <n v="6748456"/>
    <s v="NON-PROFESSIONAL USER"/>
    <s v="00674845620706"/>
    <s v="(66) 0821896769"/>
    <s v="152374"/>
    <x v="3"/>
    <n v="555.14020000000005"/>
    <n v="3"/>
    <n v="1.5209320547945206"/>
    <n v="925.2337"/>
    <n v="5"/>
    <n v="2.5348868493150687"/>
    <x v="60"/>
    <n v="370.09349999999995"/>
    <n v="2"/>
  </r>
  <r>
    <x v="7205"/>
    <n v="6802882"/>
    <s v="COFFEE/DRINKS/SNACK/BAKERY SHOP"/>
    <s v="00680288232322"/>
    <s v="(66) 0624509854"/>
    <s v="152374"/>
    <x v="3"/>
    <m/>
    <m/>
    <n v="0"/>
    <n v="370.09350000000001"/>
    <n v="2"/>
    <n v="1.013954794520548"/>
    <x v="43"/>
    <n v="370.09350000000001"/>
    <n v="2"/>
  </r>
  <r>
    <x v="7206"/>
    <n v="6792609"/>
    <s v="COFFEE/DRINKS/SNACK/BAKERY SHOP"/>
    <s v="00679260900322"/>
    <s v="(66) 0882683139"/>
    <s v="152374"/>
    <x v="3"/>
    <m/>
    <m/>
    <n v="0"/>
    <n v="370.09350000000001"/>
    <n v="2"/>
    <n v="1.013954794520548"/>
    <x v="43"/>
    <n v="370.09350000000001"/>
    <n v="2"/>
  </r>
  <r>
    <x v="7207"/>
    <n v="50536437"/>
    <s v="Self-Regist: Restaurant"/>
    <s v="05053643720397"/>
    <s v="(66) 0645635517"/>
    <s v="152374"/>
    <x v="3"/>
    <m/>
    <m/>
    <n v="0"/>
    <n v="370.09350000000001"/>
    <n v="2"/>
    <n v="1.013954794520548"/>
    <x v="43"/>
    <n v="370.09350000000001"/>
    <n v="2"/>
  </r>
  <r>
    <x v="7077"/>
    <n v="6799062"/>
    <s v="Self-Regist: End-User"/>
    <s v="00679906240797"/>
    <s v="(66) 0869156645"/>
    <s v="152374"/>
    <x v="3"/>
    <m/>
    <m/>
    <n v="0"/>
    <n v="370.09350000000001"/>
    <n v="2"/>
    <n v="1.013954794520548"/>
    <x v="43"/>
    <n v="370.09350000000001"/>
    <n v="2"/>
  </r>
  <r>
    <x v="7208"/>
    <n v="41631284"/>
    <s v="NON-PROFESSIONAL USER"/>
    <s v="04163128420706"/>
    <s v="(66) 0991645461"/>
    <s v="152374"/>
    <x v="3"/>
    <m/>
    <m/>
    <n v="0"/>
    <n v="370.09350000000001"/>
    <n v="2"/>
    <n v="1.013954794520548"/>
    <x v="43"/>
    <n v="370.09350000000001"/>
    <n v="2"/>
  </r>
  <r>
    <x v="7079"/>
    <n v="34566989"/>
    <s v="OTHER INSTITUTION SERVICE"/>
    <s v="03456698920530"/>
    <s v="(66) 0963297939"/>
    <s v="152374"/>
    <x v="3"/>
    <m/>
    <m/>
    <n v="0"/>
    <n v="370.09350000000001"/>
    <n v="2"/>
    <n v="1.013954794520548"/>
    <x v="43"/>
    <n v="370.09350000000001"/>
    <n v="2"/>
  </r>
  <r>
    <x v="7209"/>
    <n v="52562609"/>
    <s v="Self-Regist: End-User"/>
    <s v="05256260911797"/>
    <s v="(66) 0819494779"/>
    <s v="152374"/>
    <x v="3"/>
    <m/>
    <m/>
    <n v="0"/>
    <n v="370.09350000000001"/>
    <n v="2"/>
    <n v="1.013954794520548"/>
    <x v="43"/>
    <n v="370.09350000000001"/>
    <n v="2"/>
  </r>
  <r>
    <x v="7210"/>
    <n v="6174380"/>
    <s v="SMALL RETAIL SHOP/STALL"/>
    <s v="0617438060101"/>
    <s v="(66) 0877078238"/>
    <s v="152374"/>
    <x v="3"/>
    <m/>
    <m/>
    <n v="0"/>
    <n v="370.09350000000001"/>
    <n v="2"/>
    <n v="1.013954794520548"/>
    <x v="43"/>
    <n v="370.09350000000001"/>
    <n v="2"/>
  </r>
  <r>
    <x v="7211"/>
    <n v="1271627"/>
    <s v="Self-Regist: End-User"/>
    <s v="00127162770797"/>
    <s v="(66) 0914269988"/>
    <s v="152374"/>
    <x v="3"/>
    <m/>
    <m/>
    <n v="0"/>
    <n v="370.09350000000001"/>
    <n v="2"/>
    <n v="1.013954794520548"/>
    <x v="43"/>
    <n v="370.09350000000001"/>
    <n v="2"/>
  </r>
  <r>
    <x v="7212"/>
    <n v="41058658"/>
    <s v="VARIETY FOOD SHOP"/>
    <s v="4105865870318"/>
    <s v="(66) 0816812042"/>
    <s v="152374"/>
    <x v="3"/>
    <m/>
    <m/>
    <n v="0"/>
    <n v="370.09350000000001"/>
    <n v="2"/>
    <n v="1.013954794520548"/>
    <x v="43"/>
    <n v="370.09350000000001"/>
    <n v="2"/>
  </r>
  <r>
    <x v="7213"/>
    <n v="41040998"/>
    <s v="DRINKS &amp; ALCOHOL WHOLESALER"/>
    <s v="04104099892605"/>
    <s v="(66) 0840467263"/>
    <s v="152374"/>
    <x v="3"/>
    <m/>
    <m/>
    <n v="0"/>
    <n v="370.09350000000001"/>
    <n v="2"/>
    <n v="1.013954794520548"/>
    <x v="43"/>
    <n v="370.09350000000001"/>
    <n v="2"/>
  </r>
  <r>
    <x v="7214"/>
    <n v="6800172"/>
    <s v="Self-Regist: End-User"/>
    <s v="00680017230797"/>
    <s v="(66) 0818847002"/>
    <s v="152374"/>
    <x v="3"/>
    <m/>
    <m/>
    <n v="0"/>
    <n v="370.09350000000001"/>
    <n v="2"/>
    <n v="1.013954794520548"/>
    <x v="43"/>
    <n v="370.09350000000001"/>
    <n v="2"/>
  </r>
  <r>
    <x v="101"/>
    <n v="6792557"/>
    <s v="Self-Regist: End-User"/>
    <s v="00679255790797"/>
    <s v="(66) 0891915445"/>
    <s v="152374"/>
    <x v="3"/>
    <m/>
    <m/>
    <n v="0"/>
    <n v="370.09350000000001"/>
    <n v="2"/>
    <n v="1.013954794520548"/>
    <x v="43"/>
    <n v="370.09350000000001"/>
    <n v="2"/>
  </r>
  <r>
    <x v="266"/>
    <n v="23004407"/>
    <s v="MINIMART"/>
    <s v="2300440760106"/>
    <s v="(66) 0866548899"/>
    <s v="152374"/>
    <x v="3"/>
    <m/>
    <m/>
    <n v="0"/>
    <n v="370.09350000000001"/>
    <n v="2"/>
    <n v="1.013954794520548"/>
    <x v="43"/>
    <n v="370.09350000000001"/>
    <n v="2"/>
  </r>
  <r>
    <x v="7215"/>
    <n v="6757957"/>
    <s v="NON-PROFESSIONAL USER"/>
    <s v="00675795790706"/>
    <s v="(66) 0654612231"/>
    <s v="831193"/>
    <x v="2"/>
    <m/>
    <m/>
    <n v="0"/>
    <n v="370.09359999999998"/>
    <n v="6"/>
    <n v="1.0139550684931506"/>
    <x v="21"/>
    <n v="370.09359999999998"/>
    <n v="6"/>
  </r>
  <r>
    <x v="7216"/>
    <n v="7735806"/>
    <s v="COFFEE/DRINKS/SNACK/BAKERY SHOP"/>
    <s v="00773580680322"/>
    <s v="(66) 0951535636"/>
    <s v="831193"/>
    <x v="2"/>
    <m/>
    <m/>
    <n v="0"/>
    <n v="371.02820000000003"/>
    <n v="6"/>
    <n v="1.0165156164383562"/>
    <x v="21"/>
    <n v="371.02820000000003"/>
    <n v="6"/>
  </r>
  <r>
    <x v="7217"/>
    <n v="6637284"/>
    <s v="MAKRO STAFF"/>
    <s v="00663728432701"/>
    <s v="(66) 0805145645"/>
    <s v="894971"/>
    <x v="0"/>
    <n v="962.61680000000001"/>
    <n v="3"/>
    <n v="2.637306301369863"/>
    <n v="1336.4485999999999"/>
    <n v="4"/>
    <n v="3.66150301369863"/>
    <x v="39"/>
    <n v="373.83179999999993"/>
    <n v="1"/>
  </r>
  <r>
    <x v="7218"/>
    <n v="6779641"/>
    <s v="NON-PROFESSIONAL USER"/>
    <s v="00677964190706"/>
    <s v="(66) 0928421411"/>
    <s v="831193"/>
    <x v="2"/>
    <n v="64.486000000000004"/>
    <n v="1"/>
    <n v="0.17667397260273973"/>
    <n v="439.2525"/>
    <n v="7"/>
    <n v="1.2034315068493151"/>
    <x v="23"/>
    <n v="374.76650000000001"/>
    <n v="6"/>
  </r>
  <r>
    <x v="7003"/>
    <n v="6100746"/>
    <s v="THAI FOOD"/>
    <s v="0610074632306"/>
    <s v="(66) 0817845717"/>
    <s v="152544"/>
    <x v="6"/>
    <m/>
    <m/>
    <n v="0"/>
    <n v="378.50470000000001"/>
    <n v="3"/>
    <n v="1.0369991780821919"/>
    <x v="40"/>
    <n v="378.50470000000001"/>
    <n v="3"/>
  </r>
  <r>
    <x v="7219"/>
    <n v="41008927"/>
    <s v="SMALL RETAIL SHOP/STALL"/>
    <s v="4100892721101"/>
    <s v="(66) 0871776604"/>
    <s v="152544"/>
    <x v="6"/>
    <m/>
    <m/>
    <n v="0"/>
    <n v="378.50470000000001"/>
    <n v="3"/>
    <n v="1.0369991780821919"/>
    <x v="40"/>
    <n v="378.50470000000001"/>
    <n v="3"/>
  </r>
  <r>
    <x v="20"/>
    <n v="6735096"/>
    <s v="NOODLE FOOD SHOP"/>
    <s v="00673509660319"/>
    <s v="(66) 0837613006"/>
    <s v="163953"/>
    <x v="13"/>
    <n v="2150.4670000000001"/>
    <n v="21"/>
    <n v="5.8916904109589048"/>
    <n v="2528.9721"/>
    <n v="24"/>
    <n v="6.9286906849315066"/>
    <x v="57"/>
    <n v="378.50509999999986"/>
    <n v="3"/>
  </r>
  <r>
    <x v="7220"/>
    <n v="41031501"/>
    <s v="DRUGS STORE"/>
    <s v="4103150140104"/>
    <s v="(66) 0898120051"/>
    <s v="201928"/>
    <x v="12"/>
    <m/>
    <m/>
    <n v="0"/>
    <n v="383.17750000000001"/>
    <n v="3"/>
    <n v="1.0498013698630138"/>
    <x v="40"/>
    <n v="383.17750000000001"/>
    <n v="3"/>
  </r>
  <r>
    <x v="91"/>
    <n v="50510410"/>
    <s v="NON-PROFESSIONAL USER"/>
    <s v="05051041000706"/>
    <s v="(66) 0905349520"/>
    <s v="152544"/>
    <x v="6"/>
    <m/>
    <m/>
    <n v="0"/>
    <n v="383.17750000000001"/>
    <n v="3"/>
    <n v="1.0498013698630138"/>
    <x v="40"/>
    <n v="383.17750000000001"/>
    <n v="3"/>
  </r>
  <r>
    <x v="7221"/>
    <n v="6038416"/>
    <s v="FOUNDATION/ASSOCIATION/ROTARY"/>
    <s v="0603841600505"/>
    <s v="(66) 0868476333"/>
    <s v="831193"/>
    <x v="2"/>
    <m/>
    <m/>
    <n v="0"/>
    <n v="386.91579999999999"/>
    <n v="6"/>
    <n v="1.0600432876712329"/>
    <x v="21"/>
    <n v="386.91579999999999"/>
    <n v="6"/>
  </r>
  <r>
    <x v="6614"/>
    <n v="50529198"/>
    <s v="OTHER FOOD KIOSK"/>
    <s v="05052919830331"/>
    <s v="(66) 0956977927"/>
    <s v="821820"/>
    <x v="1"/>
    <m/>
    <m/>
    <n v="0"/>
    <n v="386.91590000000002"/>
    <n v="6"/>
    <n v="1.0600435616438357"/>
    <x v="21"/>
    <n v="386.91590000000002"/>
    <n v="6"/>
  </r>
  <r>
    <x v="7222"/>
    <n v="6771530"/>
    <s v="Self-Regist: End-User"/>
    <s v="00677153040797"/>
    <s v="(66) 0933754216"/>
    <s v="831193"/>
    <x v="2"/>
    <n v="314.95330000000001"/>
    <n v="5"/>
    <n v="0.86288575342465756"/>
    <n v="701.86929999999995"/>
    <n v="11"/>
    <n v="1.9229295890410958"/>
    <x v="46"/>
    <n v="386.91599999999994"/>
    <n v="6"/>
  </r>
  <r>
    <x v="7223"/>
    <n v="6792026"/>
    <s v="Self-Regist: End-User"/>
    <s v="00679202620797"/>
    <s v="(66) 0834858168"/>
    <s v="831193"/>
    <x v="2"/>
    <m/>
    <m/>
    <n v="0"/>
    <n v="386.916"/>
    <n v="6"/>
    <n v="1.0600438356164383"/>
    <x v="21"/>
    <n v="386.916"/>
    <n v="6"/>
  </r>
  <r>
    <x v="7224"/>
    <n v="6811077"/>
    <s v="Self-Regist: Food Retailer"/>
    <s v="00681107740198"/>
    <s v="(66) 0946369716"/>
    <s v="831193"/>
    <x v="2"/>
    <m/>
    <m/>
    <n v="0"/>
    <n v="386.916"/>
    <n v="6"/>
    <n v="1.0600438356164383"/>
    <x v="21"/>
    <n v="386.916"/>
    <n v="6"/>
  </r>
  <r>
    <x v="7225"/>
    <n v="6760232"/>
    <s v="Self-Regist: End-User"/>
    <s v="00676023240797"/>
    <s v="(66) 0810313067"/>
    <s v="835081"/>
    <x v="8"/>
    <m/>
    <m/>
    <n v="0"/>
    <n v="389.71969999999999"/>
    <n v="9"/>
    <n v="1.0677252054794519"/>
    <x v="34"/>
    <n v="389.71969999999999"/>
    <n v="9"/>
  </r>
  <r>
    <x v="747"/>
    <n v="34027778"/>
    <s v="THAI FOOD"/>
    <s v="3402777890306"/>
    <s v="(66) 0924196355"/>
    <s v="152544"/>
    <x v="6"/>
    <n v="261.68220000000002"/>
    <n v="2"/>
    <n v="0.71693753424657536"/>
    <n v="652.3365"/>
    <n v="5"/>
    <n v="1.7872232876712328"/>
    <x v="60"/>
    <n v="390.65429999999998"/>
    <n v="3"/>
  </r>
  <r>
    <x v="7203"/>
    <n v="6797334"/>
    <s v="Self-Regist: Hotel/Resort/Guest House"/>
    <s v="00679733410396"/>
    <s v="(66) 0927578869"/>
    <s v="164079"/>
    <x v="9"/>
    <m/>
    <m/>
    <n v="0"/>
    <n v="391.58870000000002"/>
    <n v="3"/>
    <n v="1.0728457534246576"/>
    <x v="40"/>
    <n v="391.58870000000002"/>
    <n v="3"/>
  </r>
  <r>
    <x v="6918"/>
    <n v="6778835"/>
    <s v="COFFEE/DRINKS/SNACK/BAKERY SHOP"/>
    <s v="00677883511322"/>
    <s v="(66) 0654156089"/>
    <s v="164079"/>
    <x v="9"/>
    <n v="785.04660000000001"/>
    <n v="6"/>
    <n v="2.1508126027397259"/>
    <n v="1177.5699"/>
    <n v="9"/>
    <n v="3.2262189041095888"/>
    <x v="34"/>
    <n v="392.52329999999995"/>
    <n v="3"/>
  </r>
  <r>
    <x v="4333"/>
    <n v="-1"/>
    <s v="CUSTOMER -1"/>
    <s v="-1"/>
    <s v="0981111111"/>
    <s v="164079"/>
    <x v="9"/>
    <m/>
    <m/>
    <n v="0"/>
    <n v="392.52330000000001"/>
    <n v="3"/>
    <n v="1.0754063013698629"/>
    <x v="40"/>
    <n v="392.52330000000001"/>
    <n v="3"/>
  </r>
  <r>
    <x v="7226"/>
    <n v="6729209"/>
    <s v="COFFEE/DRINKS/SNACK/BAKERY SHOP"/>
    <s v="00672920960322"/>
    <s v="(66) 0906702475"/>
    <s v="201928"/>
    <x v="12"/>
    <m/>
    <m/>
    <n v="0"/>
    <n v="392.52330000000001"/>
    <n v="3"/>
    <n v="1.0754063013698629"/>
    <x v="40"/>
    <n v="392.52330000000001"/>
    <n v="3"/>
  </r>
  <r>
    <x v="4354"/>
    <n v="6811497"/>
    <s v="Self-Regist: End-User"/>
    <s v="00681149711797"/>
    <s v="(66) 0855260842"/>
    <s v="201928"/>
    <x v="12"/>
    <m/>
    <m/>
    <n v="0"/>
    <n v="392.52330000000001"/>
    <n v="3"/>
    <n v="1.0754063013698629"/>
    <x v="40"/>
    <n v="392.52330000000001"/>
    <n v="3"/>
  </r>
  <r>
    <x v="2182"/>
    <n v="6122929"/>
    <s v="HOTEL &amp; RESORT ( B )"/>
    <s v="0612292930303"/>
    <s v="(66) 0864218471"/>
    <s v="201928"/>
    <x v="12"/>
    <m/>
    <m/>
    <n v="0"/>
    <n v="392.52330000000001"/>
    <n v="3"/>
    <n v="1.0754063013698629"/>
    <x v="40"/>
    <n v="392.52330000000001"/>
    <n v="3"/>
  </r>
  <r>
    <x v="4874"/>
    <n v="6149497"/>
    <s v="SMALL RETAIL SHOP/STALL"/>
    <s v="0614949731101"/>
    <s v="(66) 0918639505"/>
    <s v="201928"/>
    <x v="12"/>
    <m/>
    <m/>
    <n v="0"/>
    <n v="392.52330000000001"/>
    <n v="3"/>
    <n v="1.0754063013698629"/>
    <x v="40"/>
    <n v="392.52330000000001"/>
    <n v="3"/>
  </r>
  <r>
    <x v="6237"/>
    <n v="6037982"/>
    <s v="OTHER NON-FOOD SHOP"/>
    <s v="0603798290230"/>
    <s v="N/A"/>
    <s v="201928"/>
    <x v="12"/>
    <m/>
    <m/>
    <n v="0"/>
    <n v="392.52330000000001"/>
    <n v="3"/>
    <n v="1.0754063013698629"/>
    <x v="40"/>
    <n v="392.52330000000001"/>
    <n v="3"/>
  </r>
  <r>
    <x v="887"/>
    <n v="6790860"/>
    <s v="Self-Regist: End-User"/>
    <s v="00679086060797"/>
    <s v="(66) 0627706820"/>
    <s v="164079"/>
    <x v="9"/>
    <m/>
    <m/>
    <n v="0"/>
    <n v="392.52339999999998"/>
    <n v="3"/>
    <n v="1.0754065753424658"/>
    <x v="40"/>
    <n v="392.52339999999998"/>
    <n v="3"/>
  </r>
  <r>
    <x v="7227"/>
    <n v="6736225"/>
    <s v="NON-PROFESSIONAL USER"/>
    <s v="00673622520706"/>
    <s v="(66) 0832734698"/>
    <s v="152544"/>
    <x v="6"/>
    <m/>
    <m/>
    <n v="0"/>
    <n v="392.52339999999998"/>
    <n v="3"/>
    <n v="1.0754065753424658"/>
    <x v="40"/>
    <n v="392.52339999999998"/>
    <n v="3"/>
  </r>
  <r>
    <x v="315"/>
    <n v="6784111"/>
    <s v="NON-PROFESSIONAL USER"/>
    <s v="00678411140706"/>
    <s v="(66) 0937595173"/>
    <s v="164079"/>
    <x v="9"/>
    <m/>
    <m/>
    <n v="0"/>
    <n v="392.52339999999998"/>
    <n v="3"/>
    <n v="1.0754065753424658"/>
    <x v="40"/>
    <n v="392.52339999999998"/>
    <n v="3"/>
  </r>
  <r>
    <x v="6551"/>
    <n v="50502264"/>
    <s v="THAI FOOD"/>
    <s v="5050226450306"/>
    <s v="(66) 0613069022"/>
    <s v="201928"/>
    <x v="12"/>
    <m/>
    <m/>
    <n v="0"/>
    <n v="392.52339999999998"/>
    <n v="3"/>
    <n v="1.0754065753424658"/>
    <x v="40"/>
    <n v="392.52339999999998"/>
    <n v="3"/>
  </r>
  <r>
    <x v="7228"/>
    <n v="6737226"/>
    <s v="FAST FOOD (MEAL)"/>
    <s v="00673722621324"/>
    <s v="(66) 0846399551"/>
    <s v="164079"/>
    <x v="9"/>
    <m/>
    <m/>
    <n v="0"/>
    <n v="392.52339999999998"/>
    <n v="3"/>
    <n v="1.0754065753424658"/>
    <x v="40"/>
    <n v="392.52339999999998"/>
    <n v="3"/>
  </r>
  <r>
    <x v="80"/>
    <n v="34553303"/>
    <s v="COFFEE/DRINKS/SNACK/BAKERY SHOP"/>
    <s v="03455330370322"/>
    <s v="(66) 0954469388"/>
    <s v="201928"/>
    <x v="12"/>
    <n v="654.2056"/>
    <n v="5"/>
    <n v="1.7923441095890411"/>
    <n v="1046.729"/>
    <n v="8"/>
    <n v="2.8677506849315071"/>
    <x v="12"/>
    <n v="392.52340000000004"/>
    <n v="3"/>
  </r>
  <r>
    <x v="7229"/>
    <n v="6795385"/>
    <s v="Self-Regist: End-User"/>
    <s v="00679538510797"/>
    <s v="(66) 0903269732"/>
    <s v="821820"/>
    <x v="1"/>
    <m/>
    <m/>
    <n v="0"/>
    <n v="394.39269999999999"/>
    <n v="6"/>
    <n v="1.0805279452054795"/>
    <x v="21"/>
    <n v="394.39269999999999"/>
    <n v="6"/>
  </r>
  <r>
    <x v="34"/>
    <n v="6739155"/>
    <s v="THAI SPECIAL FOOD SHOP"/>
    <s v="00673915550327"/>
    <s v="(66) 0899551178"/>
    <s v="230201"/>
    <x v="18"/>
    <m/>
    <m/>
    <n v="0"/>
    <n v="397.19630000000001"/>
    <n v="5"/>
    <n v="1.0882090410958905"/>
    <x v="60"/>
    <n v="397.19630000000001"/>
    <n v="5"/>
  </r>
  <r>
    <x v="6617"/>
    <n v="1679564"/>
    <s v="CATERING BUSINESS"/>
    <s v="00167956410323"/>
    <s v="(66) 0618267880"/>
    <s v="152374"/>
    <x v="3"/>
    <m/>
    <m/>
    <n v="0"/>
    <n v="398.13080000000002"/>
    <n v="2"/>
    <n v="1.0907693150684932"/>
    <x v="43"/>
    <n v="398.13080000000002"/>
    <n v="2"/>
  </r>
  <r>
    <x v="2129"/>
    <n v="6778416"/>
    <s v="THAI FOOD"/>
    <s v="00677841670306"/>
    <s v="(66) 0869102055"/>
    <s v="835081"/>
    <x v="8"/>
    <m/>
    <m/>
    <n v="0"/>
    <n v="398.1309"/>
    <n v="9"/>
    <n v="1.0907695890410958"/>
    <x v="34"/>
    <n v="398.1309"/>
    <n v="9"/>
  </r>
  <r>
    <x v="7230"/>
    <n v="6771397"/>
    <s v="NON-PROFESSIONAL USER"/>
    <s v="00677139760706"/>
    <s v="(66) 0846158934"/>
    <s v="835081"/>
    <x v="8"/>
    <m/>
    <m/>
    <n v="0"/>
    <n v="399.99990000000003"/>
    <n v="9"/>
    <n v="1.0958901369863014"/>
    <x v="34"/>
    <n v="399.99990000000003"/>
    <n v="9"/>
  </r>
  <r>
    <x v="7231"/>
    <n v="87034723"/>
    <s v="NON-PROFESSIONAL USER"/>
    <s v="08703472360706"/>
    <s v="(66) 0858654819"/>
    <s v="821820"/>
    <x v="1"/>
    <m/>
    <m/>
    <n v="0"/>
    <n v="400.00020000000001"/>
    <n v="6"/>
    <n v="1.0958909589041097"/>
    <x v="21"/>
    <n v="400.00020000000001"/>
    <n v="6"/>
  </r>
  <r>
    <x v="4358"/>
    <n v="6175067"/>
    <s v="THAI FOOD"/>
    <s v="0617506711306"/>
    <s v="(66) 0810332999"/>
    <s v="152375"/>
    <x v="7"/>
    <n v="4240.1869999999999"/>
    <n v="25"/>
    <n v="11.616950684931506"/>
    <n v="4641.1212999999998"/>
    <n v="28"/>
    <n v="12.715400821917807"/>
    <x v="67"/>
    <n v="400.93429999999989"/>
    <n v="3"/>
  </r>
  <r>
    <x v="7232"/>
    <n v="41608713"/>
    <s v="COFFEE/DRINKS/SNACK/BAKERY SHOP"/>
    <s v="04160871381322"/>
    <s v="(66) 0612736655"/>
    <s v="152544"/>
    <x v="6"/>
    <n v="754.20550000000003"/>
    <n v="6"/>
    <n v="2.0663164383561643"/>
    <n v="1168.2240999999999"/>
    <n v="9"/>
    <n v="3.2006139726027394"/>
    <x v="34"/>
    <n v="414.01859999999988"/>
    <n v="3"/>
  </r>
  <r>
    <x v="7233"/>
    <n v="6772911"/>
    <s v="OTHER COMMERCIAL SERVICE"/>
    <s v="00677291130430"/>
    <s v="(66) 0655322529"/>
    <s v="201928"/>
    <x v="12"/>
    <n v="370.09339999999997"/>
    <n v="3"/>
    <n v="1.0139545205479452"/>
    <n v="785.04669999999999"/>
    <n v="6"/>
    <n v="2.1508128767123287"/>
    <x v="21"/>
    <n v="414.95330000000001"/>
    <n v="3"/>
  </r>
  <r>
    <x v="258"/>
    <n v="6754812"/>
    <s v="NON-PROFESSIONAL USER"/>
    <s v="00675481211706"/>
    <s v="(66) 0866575783"/>
    <s v="152543"/>
    <x v="10"/>
    <n v="828.97199999999998"/>
    <n v="8"/>
    <n v="2.2711561643835614"/>
    <n v="1244.8598"/>
    <n v="12"/>
    <n v="3.410574794520548"/>
    <x v="10"/>
    <n v="415.88779999999997"/>
    <n v="4"/>
  </r>
  <r>
    <x v="6951"/>
    <n v="6803312"/>
    <s v="OTHER WESTERN FOOD"/>
    <s v="00680331270315"/>
    <s v="(66) 0989649562"/>
    <s v="163953"/>
    <x v="13"/>
    <m/>
    <m/>
    <n v="0"/>
    <n v="418.69159999999999"/>
    <n v="4"/>
    <n v="1.1471002739726026"/>
    <x v="39"/>
    <n v="418.69159999999999"/>
    <n v="4"/>
  </r>
  <r>
    <x v="7234"/>
    <n v="6132648"/>
    <s v="OTHER FOOD RETAIL SHOP"/>
    <s v="00613264821130"/>
    <s v="(66) 0992907788"/>
    <s v="163953"/>
    <x v="13"/>
    <m/>
    <m/>
    <n v="0"/>
    <n v="420.5607"/>
    <n v="4"/>
    <n v="1.1522210958904109"/>
    <x v="39"/>
    <n v="420.5607"/>
    <n v="4"/>
  </r>
  <r>
    <x v="7235"/>
    <n v="6734253"/>
    <s v="OTHER FOOD KIOSK"/>
    <s v="00673425370331"/>
    <s v="(66) 0952342620"/>
    <s v="835081"/>
    <x v="8"/>
    <m/>
    <m/>
    <n v="0"/>
    <n v="420.5607"/>
    <n v="10"/>
    <n v="1.1522210958904109"/>
    <x v="33"/>
    <n v="420.5607"/>
    <n v="10"/>
  </r>
  <r>
    <x v="4398"/>
    <n v="41044634"/>
    <s v="BAKERY SHOP"/>
    <s v="4104463400321"/>
    <s v="(66) 0809929791"/>
    <s v="152543"/>
    <x v="10"/>
    <n v="302.80380000000002"/>
    <n v="3"/>
    <n v="0.82959945205479457"/>
    <n v="727.10289999999998"/>
    <n v="7"/>
    <n v="1.9920627397260273"/>
    <x v="23"/>
    <n v="424.29909999999995"/>
    <n v="4"/>
  </r>
  <r>
    <x v="7236"/>
    <n v="41618964"/>
    <s v="OTHER WESTERN FOOD"/>
    <s v="04161896420315"/>
    <s v="(66) 0989252526"/>
    <s v="152543"/>
    <x v="10"/>
    <m/>
    <m/>
    <n v="0"/>
    <n v="424.29910000000001"/>
    <n v="4"/>
    <n v="1.1624632876712329"/>
    <x v="39"/>
    <n v="424.29910000000001"/>
    <n v="4"/>
  </r>
  <r>
    <x v="7237"/>
    <n v="6719717"/>
    <s v="BAKERY SHOP"/>
    <s v="0671971700321"/>
    <s v="(66) 0858661489"/>
    <s v="896160"/>
    <x v="4"/>
    <m/>
    <m/>
    <n v="0"/>
    <n v="425.23360000000002"/>
    <n v="7"/>
    <n v="1.1650235616438356"/>
    <x v="23"/>
    <n v="425.23360000000002"/>
    <n v="7"/>
  </r>
  <r>
    <x v="7238"/>
    <n v="41634822"/>
    <s v="NON-PROFESSIONAL USER"/>
    <s v="04163482290706"/>
    <s v="(66) 0819515456"/>
    <s v="163953"/>
    <x v="13"/>
    <m/>
    <m/>
    <n v="0"/>
    <n v="429.90649999999999"/>
    <n v="4"/>
    <n v="1.1778260273972603"/>
    <x v="39"/>
    <n v="429.90649999999999"/>
    <n v="4"/>
  </r>
  <r>
    <x v="7239"/>
    <n v="41051522"/>
    <s v="PORK PAN/BARBECUE/SUKI"/>
    <s v="04105152241317"/>
    <s v="(66) 0659917574"/>
    <s v="152543"/>
    <x v="10"/>
    <m/>
    <m/>
    <n v="0"/>
    <n v="429.90649999999999"/>
    <n v="4"/>
    <n v="1.1778260273972603"/>
    <x v="39"/>
    <n v="429.90649999999999"/>
    <n v="4"/>
  </r>
  <r>
    <x v="7240"/>
    <n v="50525822"/>
    <s v="THAI FOOD"/>
    <s v="05052582231306"/>
    <s v="(66) 0813362644"/>
    <s v="163953"/>
    <x v="13"/>
    <m/>
    <m/>
    <n v="0"/>
    <n v="429.90649999999999"/>
    <n v="4"/>
    <n v="1.1778260273972603"/>
    <x v="39"/>
    <n v="429.90649999999999"/>
    <n v="4"/>
  </r>
  <r>
    <x v="7241"/>
    <n v="6777268"/>
    <s v="NON-PROFESSIONAL USER"/>
    <s v="00677726860706"/>
    <s v="(66) 0848080099"/>
    <s v="896160"/>
    <x v="4"/>
    <n v="121.4954"/>
    <n v="2"/>
    <n v="0.33286410958904111"/>
    <n v="554.20579999999995"/>
    <n v="9"/>
    <n v="1.5183720547945205"/>
    <x v="34"/>
    <n v="432.71039999999994"/>
    <n v="7"/>
  </r>
  <r>
    <x v="7242"/>
    <n v="21952542"/>
    <s v="HOTEL &amp; RESORT ( B )"/>
    <s v="02195254280303"/>
    <s v="(66) 0880187427"/>
    <s v="835081"/>
    <x v="8"/>
    <m/>
    <m/>
    <n v="0"/>
    <n v="433.64479999999998"/>
    <n v="10"/>
    <n v="1.1880679452054794"/>
    <x v="33"/>
    <n v="433.64479999999998"/>
    <n v="10"/>
  </r>
  <r>
    <x v="6617"/>
    <n v="1679564"/>
    <s v="CATERING BUSINESS"/>
    <s v="00167956410323"/>
    <s v="(66) 0618267880"/>
    <s v="152543"/>
    <x v="10"/>
    <m/>
    <m/>
    <n v="0"/>
    <n v="435.51409999999998"/>
    <n v="4"/>
    <n v="1.1931893150684931"/>
    <x v="39"/>
    <n v="435.51409999999998"/>
    <n v="4"/>
  </r>
  <r>
    <x v="7243"/>
    <n v="6170897"/>
    <s v="NON-PROFESSIONAL USER"/>
    <s v="0617089711706"/>
    <s v="(66) 0869786974"/>
    <s v="831193"/>
    <x v="2"/>
    <m/>
    <m/>
    <n v="0"/>
    <n v="436.44869999999997"/>
    <n v="7"/>
    <n v="1.1957498630136985"/>
    <x v="23"/>
    <n v="436.44869999999997"/>
    <n v="7"/>
  </r>
  <r>
    <x v="7244"/>
    <n v="6788620"/>
    <s v="Self-Regist: End-User"/>
    <s v="00678862011797"/>
    <s v="(66) 0806719549"/>
    <s v="894971"/>
    <x v="0"/>
    <n v="1271.028"/>
    <n v="4"/>
    <n v="3.4822684931506851"/>
    <n v="1710.2804000000001"/>
    <n v="5"/>
    <n v="4.6856997260273978"/>
    <x v="60"/>
    <n v="439.25240000000008"/>
    <n v="1"/>
  </r>
  <r>
    <x v="6078"/>
    <n v="41635946"/>
    <s v="COFFEE/DRINKS/SNACK/BAKERY SHOP"/>
    <s v="04163594670322"/>
    <s v="(66) 0956901444"/>
    <s v="831193"/>
    <x v="2"/>
    <m/>
    <m/>
    <n v="0"/>
    <n v="442.05619999999999"/>
    <n v="7"/>
    <n v="1.2111128767123287"/>
    <x v="23"/>
    <n v="442.05619999999999"/>
    <n v="7"/>
  </r>
  <r>
    <x v="7245"/>
    <n v="50027884"/>
    <s v="OTHER COMMERCIAL SERVICE"/>
    <s v="5002788421430"/>
    <s v="(66) 0818824561"/>
    <s v="152374"/>
    <x v="3"/>
    <n v="4368.2244000000001"/>
    <n v="25"/>
    <n v="11.967738082191781"/>
    <n v="4811.2151000000003"/>
    <n v="26"/>
    <n v="13.181411232876714"/>
    <x v="45"/>
    <n v="442.99070000000029"/>
    <n v="1"/>
  </r>
  <r>
    <x v="7246"/>
    <n v="6788648"/>
    <s v="Self-Regist: End-User"/>
    <s v="00678864890797"/>
    <s v="(66) 0811234355"/>
    <s v="831193"/>
    <x v="2"/>
    <m/>
    <m/>
    <n v="0"/>
    <n v="447.66370000000001"/>
    <n v="7"/>
    <n v="1.2264758904109589"/>
    <x v="23"/>
    <n v="447.66370000000001"/>
    <n v="7"/>
  </r>
  <r>
    <x v="7247"/>
    <n v="81026274"/>
    <s v="NON-PROFESSIONAL USER"/>
    <s v="08102627410706"/>
    <s v="(66) 0622879099"/>
    <s v="835081"/>
    <x v="8"/>
    <m/>
    <m/>
    <n v="0"/>
    <n v="448.59809999999999"/>
    <n v="10"/>
    <n v="1.2290358904109588"/>
    <x v="33"/>
    <n v="448.59809999999999"/>
    <n v="10"/>
  </r>
  <r>
    <x v="7248"/>
    <n v="6731302"/>
    <s v="COFFEE/DRINKS/SNACK/BAKERY SHOP"/>
    <s v="00673130240322"/>
    <s v="(66) 0918595684"/>
    <s v="821820"/>
    <x v="1"/>
    <m/>
    <m/>
    <n v="0"/>
    <n v="451.40179999999998"/>
    <n v="7"/>
    <n v="1.2367172602739724"/>
    <x v="23"/>
    <n v="451.40179999999998"/>
    <n v="7"/>
  </r>
  <r>
    <x v="7168"/>
    <n v="6810185"/>
    <s v="Self-Regist: End-User"/>
    <s v="00681018510797"/>
    <s v="(66) 0811735535"/>
    <s v="831193"/>
    <x v="2"/>
    <m/>
    <m/>
    <n v="0"/>
    <n v="451.40199999999999"/>
    <n v="7"/>
    <n v="1.2367178082191781"/>
    <x v="23"/>
    <n v="451.40199999999999"/>
    <n v="7"/>
  </r>
  <r>
    <x v="6024"/>
    <n v="6776306"/>
    <s v="THAI FOOD"/>
    <s v="00677630680306"/>
    <s v="(66) 0843120105"/>
    <s v="831193"/>
    <x v="2"/>
    <m/>
    <m/>
    <n v="0"/>
    <n v="451.40199999999999"/>
    <n v="7"/>
    <n v="1.2367178082191781"/>
    <x v="23"/>
    <n v="451.40199999999999"/>
    <n v="7"/>
  </r>
  <r>
    <x v="7249"/>
    <n v="6803677"/>
    <s v="Self-Regist: End-User"/>
    <s v="00680367760797"/>
    <s v="(66) 0871885571"/>
    <s v="821820"/>
    <x v="1"/>
    <m/>
    <m/>
    <n v="0"/>
    <n v="451.40199999999999"/>
    <n v="7"/>
    <n v="1.2367178082191781"/>
    <x v="23"/>
    <n v="451.40199999999999"/>
    <n v="7"/>
  </r>
  <r>
    <x v="7250"/>
    <n v="500446021"/>
    <s v="Self-Regist: End-User"/>
    <s v="50044602170797"/>
    <s v="(66) 0988203607"/>
    <s v="821820"/>
    <x v="1"/>
    <m/>
    <m/>
    <n v="0"/>
    <n v="457.0095"/>
    <n v="7"/>
    <n v="1.2520808219178081"/>
    <x v="23"/>
    <n v="457.0095"/>
    <n v="7"/>
  </r>
  <r>
    <x v="4442"/>
    <n v="41623950"/>
    <s v="TRAVEL AGENT"/>
    <s v="04162395070408"/>
    <s v="(66) 0810265031"/>
    <s v="831193"/>
    <x v="2"/>
    <n v="127.1028"/>
    <n v="2"/>
    <n v="0.34822684931506848"/>
    <n v="601.86940000000004"/>
    <n v="10"/>
    <n v="1.6489572602739728"/>
    <x v="33"/>
    <n v="474.76660000000004"/>
    <n v="8"/>
  </r>
  <r>
    <x v="62"/>
    <n v="41057157"/>
    <s v="COFFEE/DRINKS/SNACK/BAKERY SHOP"/>
    <s v="4105715721322"/>
    <s v="(66) 0997832499"/>
    <s v="827704"/>
    <x v="21"/>
    <m/>
    <m/>
    <n v="0"/>
    <n v="475.70089999999999"/>
    <n v="1"/>
    <n v="1.3032901369863013"/>
    <x v="44"/>
    <n v="475.70089999999999"/>
    <n v="1"/>
  </r>
  <r>
    <x v="4775"/>
    <n v="6796180"/>
    <s v="COFFEE/DRINKS/SNACK/BAKERY SHOP"/>
    <s v="00679618040322"/>
    <s v="(66) 0896355425"/>
    <s v="827704"/>
    <x v="21"/>
    <m/>
    <m/>
    <n v="0"/>
    <n v="475.70089999999999"/>
    <n v="1"/>
    <n v="1.3032901369863013"/>
    <x v="44"/>
    <n v="475.70089999999999"/>
    <n v="1"/>
  </r>
  <r>
    <x v="7251"/>
    <n v="6804395"/>
    <s v="Self-Regist: End-User"/>
    <s v="00680439511797"/>
    <s v="(66) 0630196654"/>
    <s v="230201"/>
    <x v="18"/>
    <m/>
    <m/>
    <n v="0"/>
    <n v="476.63549999999998"/>
    <n v="6"/>
    <n v="1.3058506849315068"/>
    <x v="21"/>
    <n v="476.63549999999998"/>
    <n v="6"/>
  </r>
  <r>
    <x v="1657"/>
    <n v="6738889"/>
    <s v="BAKERY SHOP"/>
    <s v="00673888930321"/>
    <s v="(66) 0899980741"/>
    <s v="896160"/>
    <x v="4"/>
    <m/>
    <m/>
    <n v="0"/>
    <n v="480.37389999999999"/>
    <n v="8"/>
    <n v="1.3160928767123288"/>
    <x v="12"/>
    <n v="480.37389999999999"/>
    <n v="8"/>
  </r>
  <r>
    <x v="536"/>
    <n v="34562869"/>
    <s v="Self-Regist: End-User"/>
    <s v="03456286990797"/>
    <s v="(66) 0624593289"/>
    <s v="152375"/>
    <x v="7"/>
    <m/>
    <m/>
    <n v="0"/>
    <n v="483.17750000000001"/>
    <n v="3"/>
    <n v="1.3237739726027398"/>
    <x v="40"/>
    <n v="483.17750000000001"/>
    <n v="3"/>
  </r>
  <r>
    <x v="7252"/>
    <n v="50516175"/>
    <s v="COFFEE/DRINKS/SNACK/BAKERY SHOP"/>
    <s v="05051617550322"/>
    <s v="(66) 0918236624"/>
    <s v="835081"/>
    <x v="8"/>
    <m/>
    <m/>
    <n v="0"/>
    <n v="484.1121"/>
    <n v="11"/>
    <n v="1.3263345205479451"/>
    <x v="46"/>
    <n v="484.1121"/>
    <n v="11"/>
  </r>
  <r>
    <x v="324"/>
    <n v="6770658"/>
    <s v="PORK PAN/BARBECUE/SUKI"/>
    <s v="00677065820317"/>
    <s v="(66) 0951399975"/>
    <s v="827703"/>
    <x v="17"/>
    <n v="509.3458"/>
    <n v="1"/>
    <n v="1.3954679452054795"/>
    <n v="993.4579"/>
    <n v="2"/>
    <n v="2.7218024657534245"/>
    <x v="43"/>
    <n v="484.1121"/>
    <n v="1"/>
  </r>
  <r>
    <x v="7253"/>
    <n v="6158064"/>
    <s v="HOTEL &amp; RESORT ( B )"/>
    <s v="0615806450303"/>
    <s v="(66) 0816711094"/>
    <s v="831193"/>
    <x v="2"/>
    <m/>
    <m/>
    <n v="0"/>
    <n v="485.98129999999998"/>
    <n v="8"/>
    <n v="1.3314556164383562"/>
    <x v="12"/>
    <n v="485.98129999999998"/>
    <n v="8"/>
  </r>
  <r>
    <x v="7254"/>
    <n v="6728310"/>
    <s v="NON-PROFESSIONAL USER"/>
    <s v="00672831040706"/>
    <s v="(66) 0844887477"/>
    <s v="831193"/>
    <x v="2"/>
    <m/>
    <m/>
    <n v="0"/>
    <n v="485.98129999999998"/>
    <n v="8"/>
    <n v="1.3314556164383562"/>
    <x v="12"/>
    <n v="485.98129999999998"/>
    <n v="8"/>
  </r>
  <r>
    <x v="7255"/>
    <n v="122007218"/>
    <s v="NON-PROFESSIONAL USER"/>
    <s v="12200721860706"/>
    <s v="(66) 0856166623"/>
    <s v="835081"/>
    <x v="8"/>
    <n v="44.8598"/>
    <n v="1"/>
    <n v="0.12290356164383562"/>
    <n v="534.57929999999999"/>
    <n v="12"/>
    <n v="1.4646008219178082"/>
    <x v="10"/>
    <n v="489.71949999999998"/>
    <n v="11"/>
  </r>
  <r>
    <x v="29"/>
    <n v="50533206"/>
    <s v="THAI FOOD"/>
    <s v="05053320630306"/>
    <s v="(66) 0822327567"/>
    <s v="152375"/>
    <x v="7"/>
    <m/>
    <m/>
    <n v="0"/>
    <n v="489.71960000000001"/>
    <n v="3"/>
    <n v="1.3416975342465753"/>
    <x v="40"/>
    <n v="489.71960000000001"/>
    <n v="3"/>
  </r>
  <r>
    <x v="7256"/>
    <n v="6792523"/>
    <s v="Self-Regist: Unidentified Professional"/>
    <s v="00679252370796"/>
    <s v="(66) 0877893083"/>
    <s v="152375"/>
    <x v="7"/>
    <m/>
    <m/>
    <n v="0"/>
    <n v="489.71960000000001"/>
    <n v="3"/>
    <n v="1.3416975342465753"/>
    <x v="40"/>
    <n v="489.71960000000001"/>
    <n v="3"/>
  </r>
  <r>
    <x v="7257"/>
    <n v="50014146"/>
    <s v="SMALL RETAIL SHOP/STALL"/>
    <s v="5001414640101"/>
    <s v="(66) 0932133772"/>
    <s v="163953"/>
    <x v="13"/>
    <m/>
    <m/>
    <n v="0"/>
    <n v="490.6542"/>
    <n v="5"/>
    <n v="1.3442580821917809"/>
    <x v="60"/>
    <n v="490.6542"/>
    <n v="5"/>
  </r>
  <r>
    <x v="4398"/>
    <n v="41044634"/>
    <s v="BAKERY SHOP"/>
    <s v="4104463400321"/>
    <s v="(66) 0809929791"/>
    <s v="152375"/>
    <x v="7"/>
    <m/>
    <m/>
    <n v="0"/>
    <n v="492.52330000000001"/>
    <n v="3"/>
    <n v="1.3493789041095892"/>
    <x v="40"/>
    <n v="492.52330000000001"/>
    <n v="3"/>
  </r>
  <r>
    <x v="7258"/>
    <n v="41049627"/>
    <s v="NON-PROFESSIONAL USER"/>
    <s v="4104962790706"/>
    <s v="(66) 0851074906"/>
    <s v="831193"/>
    <x v="2"/>
    <n v="440.18700000000001"/>
    <n v="7"/>
    <n v="1.2059917808219178"/>
    <n v="932.71050000000002"/>
    <n v="15"/>
    <n v="2.5553712328767122"/>
    <x v="61"/>
    <n v="492.52350000000001"/>
    <n v="8"/>
  </r>
  <r>
    <x v="7259"/>
    <n v="41634615"/>
    <s v="COFFEE/DRINKS/SNACK/BAKERY SHOP"/>
    <s v="04163461540322"/>
    <s v="(66) 0840464403"/>
    <s v="831193"/>
    <x v="2"/>
    <m/>
    <m/>
    <n v="0"/>
    <n v="493.4581"/>
    <n v="8"/>
    <n v="1.3519399999999999"/>
    <x v="12"/>
    <n v="493.4581"/>
    <n v="8"/>
  </r>
  <r>
    <x v="7260"/>
    <n v="6803846"/>
    <s v="Self-Regist: End-User"/>
    <s v="00680384610797"/>
    <s v="(66) 0923474227"/>
    <s v="827712"/>
    <x v="20"/>
    <m/>
    <m/>
    <n v="0"/>
    <n v="496.26170000000002"/>
    <n v="1"/>
    <n v="1.3596210958904109"/>
    <x v="44"/>
    <n v="496.26170000000002"/>
    <n v="1"/>
  </r>
  <r>
    <x v="106"/>
    <n v="804999999"/>
    <s v="DAYPASS - END-USER"/>
    <s v="80499999954707"/>
    <s v="N/A"/>
    <s v="827712"/>
    <x v="20"/>
    <m/>
    <m/>
    <n v="0"/>
    <n v="496.26170000000002"/>
    <n v="1"/>
    <n v="1.3596210958904109"/>
    <x v="44"/>
    <n v="496.26170000000002"/>
    <n v="1"/>
  </r>
  <r>
    <x v="7000"/>
    <n v="6773830"/>
    <s v="Self-Regist: End-User"/>
    <s v="00677383090797"/>
    <s v="(66) 0866594284"/>
    <s v="827712"/>
    <x v="20"/>
    <m/>
    <m/>
    <n v="0"/>
    <n v="496.26170000000002"/>
    <n v="1"/>
    <n v="1.3596210958904109"/>
    <x v="44"/>
    <n v="496.26170000000002"/>
    <n v="1"/>
  </r>
  <r>
    <x v="7261"/>
    <n v="6803594"/>
    <s v="COFFEE/DRINKS/SNACK/BAKERY SHOP"/>
    <s v="00680359400322"/>
    <s v="(66) 0925149426"/>
    <s v="827712"/>
    <x v="20"/>
    <m/>
    <m/>
    <n v="0"/>
    <n v="496.26170000000002"/>
    <n v="1"/>
    <n v="1.3596210958904109"/>
    <x v="44"/>
    <n v="496.26170000000002"/>
    <n v="1"/>
  </r>
  <r>
    <x v="7262"/>
    <n v="6743878"/>
    <s v="Self-Regist: End-User"/>
    <s v="00674387860797"/>
    <s v="(66) 0967757791"/>
    <s v="827712"/>
    <x v="20"/>
    <m/>
    <m/>
    <n v="0"/>
    <n v="496.26170000000002"/>
    <n v="1"/>
    <n v="1.3596210958904109"/>
    <x v="44"/>
    <n v="496.26170000000002"/>
    <n v="1"/>
  </r>
  <r>
    <x v="780"/>
    <n v="6775844"/>
    <s v="NON-PROFESSIONAL USER"/>
    <s v="00677584461706"/>
    <s v="(66) 0955149094"/>
    <s v="827712"/>
    <x v="20"/>
    <m/>
    <m/>
    <n v="0"/>
    <n v="496.26170000000002"/>
    <n v="1"/>
    <n v="1.3596210958904109"/>
    <x v="44"/>
    <n v="496.26170000000002"/>
    <n v="1"/>
  </r>
  <r>
    <x v="7263"/>
    <n v="6802209"/>
    <s v="Self-Regist: End-User"/>
    <s v="00680220920797"/>
    <s v="(66) 0932174285"/>
    <s v="827712"/>
    <x v="20"/>
    <m/>
    <m/>
    <n v="0"/>
    <n v="496.26170000000002"/>
    <n v="1"/>
    <n v="1.3596210958904109"/>
    <x v="44"/>
    <n v="496.26170000000002"/>
    <n v="1"/>
  </r>
  <r>
    <x v="6617"/>
    <n v="1679564"/>
    <s v="CATERING BUSINESS"/>
    <s v="00167956410323"/>
    <s v="(66) 0618267880"/>
    <s v="827704"/>
    <x v="21"/>
    <m/>
    <m/>
    <n v="0"/>
    <n v="499.06540000000001"/>
    <n v="1"/>
    <n v="1.3673024657534247"/>
    <x v="44"/>
    <n v="499.06540000000001"/>
    <n v="1"/>
  </r>
  <r>
    <x v="7264"/>
    <n v="6738924"/>
    <s v="OTHER FOOD KIOSK"/>
    <s v="00673892420331"/>
    <s v="(66) 0902659197"/>
    <s v="152375"/>
    <x v="7"/>
    <m/>
    <m/>
    <n v="0"/>
    <n v="501.8691"/>
    <n v="3"/>
    <n v="1.3749838356164383"/>
    <x v="40"/>
    <n v="501.8691"/>
    <n v="3"/>
  </r>
  <r>
    <x v="6707"/>
    <n v="6747307"/>
    <s v="Self-Regist: End-User"/>
    <s v="00674730770797"/>
    <s v="(66) 0895545359"/>
    <s v="152375"/>
    <x v="7"/>
    <m/>
    <m/>
    <n v="0"/>
    <n v="501.8691"/>
    <n v="3"/>
    <n v="1.3749838356164383"/>
    <x v="40"/>
    <n v="501.8691"/>
    <n v="3"/>
  </r>
  <r>
    <x v="6789"/>
    <n v="6767898"/>
    <s v="Self-Regist: End-User"/>
    <s v="00676789880797"/>
    <s v="(66) 0813704026"/>
    <s v="152375"/>
    <x v="7"/>
    <m/>
    <m/>
    <n v="0"/>
    <n v="501.8691"/>
    <n v="3"/>
    <n v="1.3749838356164383"/>
    <x v="40"/>
    <n v="501.8691"/>
    <n v="3"/>
  </r>
  <r>
    <x v="7265"/>
    <n v="23826026"/>
    <s v="Self-Regist: End-User"/>
    <s v="02382602600797"/>
    <s v="(66) 0869108561"/>
    <s v="152375"/>
    <x v="7"/>
    <m/>
    <m/>
    <n v="0"/>
    <n v="501.8691"/>
    <n v="3"/>
    <n v="1.3749838356164383"/>
    <x v="40"/>
    <n v="501.8691"/>
    <n v="3"/>
  </r>
  <r>
    <x v="6836"/>
    <n v="6770223"/>
    <s v="NON-PROFESSIONAL USER"/>
    <s v="00677022311706"/>
    <s v="(66) 0981041585"/>
    <s v="152375"/>
    <x v="7"/>
    <m/>
    <m/>
    <n v="0"/>
    <n v="501.8691"/>
    <n v="3"/>
    <n v="1.3749838356164383"/>
    <x v="40"/>
    <n v="501.8691"/>
    <n v="3"/>
  </r>
  <r>
    <x v="3819"/>
    <n v="6797014"/>
    <s v="Self-Regist: End-User"/>
    <s v="00679701400797"/>
    <s v="(66) 0904713964"/>
    <s v="152375"/>
    <x v="7"/>
    <m/>
    <m/>
    <n v="0"/>
    <n v="501.8691"/>
    <n v="3"/>
    <n v="1.3749838356164383"/>
    <x v="40"/>
    <n v="501.8691"/>
    <n v="3"/>
  </r>
  <r>
    <x v="6951"/>
    <n v="6803312"/>
    <s v="OTHER WESTERN FOOD"/>
    <s v="00680331270315"/>
    <s v="(66) 0989649562"/>
    <s v="152375"/>
    <x v="7"/>
    <m/>
    <m/>
    <n v="0"/>
    <n v="501.86919999999998"/>
    <n v="3"/>
    <n v="1.3749841095890409"/>
    <x v="40"/>
    <n v="501.86919999999998"/>
    <n v="3"/>
  </r>
  <r>
    <x v="7266"/>
    <n v="6773437"/>
    <s v="HOTEL &amp; RESORT ( C )"/>
    <s v="00677343711302"/>
    <s v="(66) 0996191597"/>
    <s v="821820"/>
    <x v="1"/>
    <n v="16757.943599999999"/>
    <n v="259"/>
    <n v="45.91217424657534"/>
    <n v="17260.748200000002"/>
    <n v="261"/>
    <n v="47.289721095890414"/>
    <x v="68"/>
    <n v="502.80460000000312"/>
    <n v="2"/>
  </r>
  <r>
    <x v="7267"/>
    <n v="6808075"/>
    <s v="Self-Regist: End-User"/>
    <s v="00680807500797"/>
    <s v="(66) 0932371419"/>
    <s v="835081"/>
    <x v="8"/>
    <m/>
    <m/>
    <n v="0"/>
    <n v="504.68239999999997"/>
    <n v="12"/>
    <n v="1.3826915068493151"/>
    <x v="10"/>
    <n v="504.68239999999997"/>
    <n v="12"/>
  </r>
  <r>
    <x v="7268"/>
    <n v="50019819"/>
    <s v="VARIETY FOOD SHOP"/>
    <s v="5001981924318"/>
    <s v="(66) 0897573504"/>
    <s v="831193"/>
    <x v="2"/>
    <m/>
    <m/>
    <n v="0"/>
    <n v="508.41120000000001"/>
    <n v="8"/>
    <n v="1.3929073972602739"/>
    <x v="12"/>
    <n v="508.41120000000001"/>
    <n v="8"/>
  </r>
  <r>
    <x v="7269"/>
    <n v="50016702"/>
    <s v="OTHER NON-FOOD SHOP"/>
    <s v="5001670222230"/>
    <s v="(66) 0849335303"/>
    <s v="163953"/>
    <x v="13"/>
    <m/>
    <m/>
    <n v="0"/>
    <n v="509.3458"/>
    <n v="5"/>
    <n v="1.3954679452054795"/>
    <x v="60"/>
    <n v="509.3458"/>
    <n v="5"/>
  </r>
  <r>
    <x v="7270"/>
    <n v="6118116"/>
    <s v="SMALL RETAIL SHOP/STALL"/>
    <s v="0611811631101"/>
    <s v="(66) 0954471134"/>
    <s v="831193"/>
    <x v="2"/>
    <m/>
    <m/>
    <n v="0"/>
    <n v="512.14959999999996"/>
    <n v="8"/>
    <n v="1.4031495890410959"/>
    <x v="12"/>
    <n v="512.14959999999996"/>
    <n v="8"/>
  </r>
  <r>
    <x v="3743"/>
    <n v="6792075"/>
    <s v="Self-Regist: End-User"/>
    <s v="00679207580797"/>
    <s v="(66) 0657508846"/>
    <s v="831193"/>
    <x v="2"/>
    <m/>
    <m/>
    <n v="0"/>
    <n v="512.14970000000005"/>
    <n v="8"/>
    <n v="1.4031498630136987"/>
    <x v="12"/>
    <n v="512.14970000000005"/>
    <n v="8"/>
  </r>
  <r>
    <x v="5082"/>
    <n v="6778044"/>
    <s v="Self-Regist: End-User"/>
    <s v="00677804440797"/>
    <s v="(66) 0811845860"/>
    <s v="201928"/>
    <x v="12"/>
    <n v="261.68220000000002"/>
    <n v="2"/>
    <n v="0.71693753424657536"/>
    <n v="775.70079999999996"/>
    <n v="6"/>
    <n v="2.1252076712328765"/>
    <x v="21"/>
    <n v="514.01859999999988"/>
    <n v="4"/>
  </r>
  <r>
    <x v="7271"/>
    <n v="50526243"/>
    <s v="Self-Regist: End-User"/>
    <s v="05052624311797"/>
    <s v="0897553293"/>
    <s v="201928"/>
    <x v="12"/>
    <m/>
    <m/>
    <n v="0"/>
    <n v="514.01859999999999"/>
    <n v="4"/>
    <n v="1.4082701369863013"/>
    <x v="39"/>
    <n v="514.01859999999999"/>
    <n v="4"/>
  </r>
  <r>
    <x v="7272"/>
    <n v="6779445"/>
    <s v="NON-PROFESSIONAL USER"/>
    <s v="00677944500706"/>
    <s v="(66) 0627469809"/>
    <s v="201928"/>
    <x v="12"/>
    <n v="130.84110000000001"/>
    <n v="1"/>
    <n v="0.35846876712328768"/>
    <n v="644.85969999999998"/>
    <n v="5"/>
    <n v="1.7667389041095889"/>
    <x v="60"/>
    <n v="514.01859999999999"/>
    <n v="4"/>
  </r>
  <r>
    <x v="7273"/>
    <n v="6797901"/>
    <s v="Self-Regist: Restaurant"/>
    <s v="00679790111397"/>
    <s v="(66) 0901569699"/>
    <s v="152375"/>
    <x v="7"/>
    <n v="155.14019999999999"/>
    <n v="1"/>
    <n v="0.42504164383561643"/>
    <n v="669.15880000000004"/>
    <n v="4"/>
    <n v="1.8333117808219179"/>
    <x v="39"/>
    <n v="514.01860000000011"/>
    <n v="3"/>
  </r>
  <r>
    <x v="6918"/>
    <n v="6778835"/>
    <s v="COFFEE/DRINKS/SNACK/BAKERY SHOP"/>
    <s v="00677883511322"/>
    <s v="(66) 0654156089"/>
    <s v="163953"/>
    <x v="13"/>
    <n v="633.64469999999994"/>
    <n v="6"/>
    <n v="1.7360128767123286"/>
    <n v="1148.5981999999999"/>
    <n v="11"/>
    <n v="3.1468443835616435"/>
    <x v="46"/>
    <n v="514.95349999999996"/>
    <n v="5"/>
  </r>
  <r>
    <x v="6023"/>
    <n v="6178644"/>
    <s v="HOTEL &amp; RESORT ( C )"/>
    <s v="0617864480304"/>
    <s v="(66) 0623109188"/>
    <s v="831193"/>
    <x v="2"/>
    <m/>
    <m/>
    <n v="0"/>
    <n v="515.88789999999995"/>
    <n v="8"/>
    <n v="1.413391506849315"/>
    <x v="12"/>
    <n v="515.88789999999995"/>
    <n v="8"/>
  </r>
  <r>
    <x v="96"/>
    <n v="6735884"/>
    <s v="HOTEL &amp; RESORT ( B )"/>
    <s v="00673588430303"/>
    <s v="(66) 0639011448"/>
    <s v="831193"/>
    <x v="2"/>
    <m/>
    <m/>
    <n v="0"/>
    <n v="515.88789999999995"/>
    <n v="8"/>
    <n v="1.413391506849315"/>
    <x v="12"/>
    <n v="515.88789999999995"/>
    <n v="8"/>
  </r>
  <r>
    <x v="7274"/>
    <n v="6779825"/>
    <s v="HOTEL &amp; RESORT ( B )"/>
    <s v="00677982510303"/>
    <s v="(66) 0961696555"/>
    <s v="831193"/>
    <x v="2"/>
    <m/>
    <m/>
    <n v="0"/>
    <n v="515.88789999999995"/>
    <n v="8"/>
    <n v="1.413391506849315"/>
    <x v="12"/>
    <n v="515.88789999999995"/>
    <n v="8"/>
  </r>
  <r>
    <x v="6918"/>
    <n v="6778835"/>
    <s v="COFFEE/DRINKS/SNACK/BAKERY SHOP"/>
    <s v="00677883511322"/>
    <s v="(66) 0654156089"/>
    <s v="201928"/>
    <x v="12"/>
    <n v="128.03739999999999"/>
    <n v="1"/>
    <n v="0.35078739726027397"/>
    <n v="644.85969999999998"/>
    <n v="5"/>
    <n v="1.7667389041095889"/>
    <x v="60"/>
    <n v="516.82230000000004"/>
    <n v="4"/>
  </r>
  <r>
    <x v="7275"/>
    <n v="50507473"/>
    <s v="NON-PROFESSIONAL USER"/>
    <s v="05050747320706"/>
    <s v="(66) 0843878274"/>
    <s v="831193"/>
    <x v="2"/>
    <n v="62.616799999999998"/>
    <n v="1"/>
    <n v="0.17155287671232877"/>
    <n v="580.37390000000005"/>
    <n v="9"/>
    <n v="1.590065479452055"/>
    <x v="34"/>
    <n v="517.75710000000004"/>
    <n v="8"/>
  </r>
  <r>
    <x v="6296"/>
    <n v="6803349"/>
    <s v="Self-Regist: End-User"/>
    <s v="00680334970797"/>
    <s v="(66) 0919326536"/>
    <s v="152543"/>
    <x v="10"/>
    <m/>
    <m/>
    <n v="0"/>
    <n v="517.75710000000004"/>
    <n v="5"/>
    <n v="1.4185126027397261"/>
    <x v="60"/>
    <n v="517.75710000000004"/>
    <n v="5"/>
  </r>
  <r>
    <x v="6918"/>
    <n v="6778835"/>
    <s v="COFFEE/DRINKS/SNACK/BAKERY SHOP"/>
    <s v="00677883511322"/>
    <s v="(66) 0654156089"/>
    <s v="152544"/>
    <x v="6"/>
    <n v="378.50459999999998"/>
    <n v="3"/>
    <n v="1.0369989041095891"/>
    <n v="897.1961"/>
    <n v="7"/>
    <n v="2.4580715068493149"/>
    <x v="23"/>
    <n v="518.69150000000002"/>
    <n v="4"/>
  </r>
  <r>
    <x v="7276"/>
    <n v="6152929"/>
    <s v="OTHER COMMERCIAL SERVICE"/>
    <s v="0615292920430"/>
    <s v="(66) 0813070784"/>
    <s v="152374"/>
    <x v="3"/>
    <m/>
    <m/>
    <n v="0"/>
    <n v="518.69159999999999"/>
    <n v="3"/>
    <n v="1.4210728767123288"/>
    <x v="40"/>
    <n v="518.69159999999999"/>
    <n v="3"/>
  </r>
  <r>
    <x v="7277"/>
    <n v="34567163"/>
    <s v="Self-Regist: End-User"/>
    <s v="03456716380797"/>
    <s v="(66) 0825922991"/>
    <s v="201928"/>
    <x v="12"/>
    <m/>
    <m/>
    <n v="0"/>
    <n v="518.69159999999999"/>
    <n v="4"/>
    <n v="1.4210728767123288"/>
    <x v="39"/>
    <n v="518.69159999999999"/>
    <n v="4"/>
  </r>
  <r>
    <x v="6464"/>
    <n v="50520489"/>
    <s v="HOTEL &amp; RESORT ( C )"/>
    <s v="05052048970302"/>
    <s v="(66) 0908889934"/>
    <s v="152374"/>
    <x v="3"/>
    <m/>
    <m/>
    <n v="0"/>
    <n v="518.69159999999999"/>
    <n v="3"/>
    <n v="1.4210728767123288"/>
    <x v="40"/>
    <n v="518.69159999999999"/>
    <n v="3"/>
  </r>
  <r>
    <x v="4358"/>
    <n v="6175067"/>
    <s v="THAI FOOD"/>
    <s v="0617506711306"/>
    <s v="(66) 0810332999"/>
    <s v="164079"/>
    <x v="9"/>
    <m/>
    <m/>
    <n v="0"/>
    <n v="520.5607"/>
    <n v="4"/>
    <n v="1.4261936986301369"/>
    <x v="39"/>
    <n v="520.5607"/>
    <n v="4"/>
  </r>
  <r>
    <x v="6518"/>
    <n v="41646564"/>
    <s v="THAI NORTHEASTERN FOOD"/>
    <s v="04164656420307"/>
    <s v="(66) 0922678430"/>
    <s v="152543"/>
    <x v="10"/>
    <m/>
    <m/>
    <n v="0"/>
    <n v="520.56079999999997"/>
    <n v="5"/>
    <n v="1.4261939726027397"/>
    <x v="60"/>
    <n v="520.56079999999997"/>
    <n v="5"/>
  </r>
  <r>
    <x v="7278"/>
    <n v="6759017"/>
    <s v="NON-PROFESSIONAL USER"/>
    <s v="00675901740706"/>
    <s v="(66) 0661126096"/>
    <s v="201928"/>
    <x v="12"/>
    <m/>
    <m/>
    <n v="0"/>
    <n v="523.36440000000005"/>
    <n v="4"/>
    <n v="1.4338750684931507"/>
    <x v="39"/>
    <n v="523.36440000000005"/>
    <n v="4"/>
  </r>
  <r>
    <x v="7279"/>
    <n v="6743191"/>
    <s v="Self-Regist: End-User"/>
    <s v="00674319120797"/>
    <s v="(66) 0869077732"/>
    <s v="201928"/>
    <x v="12"/>
    <n v="130.84110000000001"/>
    <n v="1"/>
    <n v="0.35846876712328768"/>
    <n v="654.20550000000003"/>
    <n v="5"/>
    <n v="1.7923438356164385"/>
    <x v="60"/>
    <n v="523.36440000000005"/>
    <n v="4"/>
  </r>
  <r>
    <x v="7280"/>
    <n v="6757479"/>
    <s v="Self-Regist: End-User"/>
    <s v="00675747990797"/>
    <s v="(66) 0812686640"/>
    <s v="201928"/>
    <x v="12"/>
    <m/>
    <m/>
    <n v="0"/>
    <n v="523.36440000000005"/>
    <n v="4"/>
    <n v="1.4338750684931507"/>
    <x v="39"/>
    <n v="523.36440000000005"/>
    <n v="4"/>
  </r>
  <r>
    <x v="6214"/>
    <n v="41037481"/>
    <s v="OTHER WESTERN FOOD"/>
    <s v="4103748130315"/>
    <s v="(66) 0853477445"/>
    <s v="201928"/>
    <x v="12"/>
    <m/>
    <m/>
    <n v="0"/>
    <n v="523.36440000000005"/>
    <n v="4"/>
    <n v="1.4338750684931507"/>
    <x v="39"/>
    <n v="523.36440000000005"/>
    <n v="4"/>
  </r>
  <r>
    <x v="6205"/>
    <n v="18849478"/>
    <s v="COFFEE/DRINKS/SNACK/BAKERY SHOP"/>
    <s v="01884947830322"/>
    <s v="(66) 0924826398"/>
    <s v="164079"/>
    <x v="9"/>
    <n v="130.84110000000001"/>
    <n v="1"/>
    <n v="0.35846876712328768"/>
    <n v="654.20550000000003"/>
    <n v="5"/>
    <n v="1.7923438356164385"/>
    <x v="60"/>
    <n v="523.36440000000005"/>
    <n v="4"/>
  </r>
  <r>
    <x v="7281"/>
    <n v="6773970"/>
    <s v="TEMPLE/MOSQUE/CHURCH"/>
    <s v="00677397080504"/>
    <s v="(66) 0835682929"/>
    <s v="201928"/>
    <x v="12"/>
    <m/>
    <m/>
    <n v="0"/>
    <n v="523.36440000000005"/>
    <n v="4"/>
    <n v="1.4338750684931507"/>
    <x v="39"/>
    <n v="523.36440000000005"/>
    <n v="4"/>
  </r>
  <r>
    <x v="6123"/>
    <n v="6801422"/>
    <s v="Self-Regist: End-User"/>
    <s v="00680142240797"/>
    <s v="(66) 0815940880"/>
    <s v="164079"/>
    <x v="9"/>
    <m/>
    <m/>
    <n v="0"/>
    <n v="523.36440000000005"/>
    <n v="4"/>
    <n v="1.4338750684931507"/>
    <x v="39"/>
    <n v="523.36440000000005"/>
    <n v="4"/>
  </r>
  <r>
    <x v="7282"/>
    <n v="41631441"/>
    <s v="THAI SPECIAL FOOD SHOP"/>
    <s v="04163144190327"/>
    <s v="(66) 0992422299"/>
    <s v="152544"/>
    <x v="6"/>
    <m/>
    <m/>
    <n v="0"/>
    <n v="523.36450000000002"/>
    <n v="4"/>
    <n v="1.4338753424657535"/>
    <x v="39"/>
    <n v="523.36450000000002"/>
    <n v="4"/>
  </r>
  <r>
    <x v="245"/>
    <n v="50505522"/>
    <s v="THAI NORTHEASTERN FOOD"/>
    <s v="05050552250307"/>
    <s v="(66) 0817834151"/>
    <s v="152544"/>
    <x v="6"/>
    <m/>
    <m/>
    <n v="0"/>
    <n v="523.36450000000002"/>
    <n v="4"/>
    <n v="1.4338753424657535"/>
    <x v="39"/>
    <n v="523.36450000000002"/>
    <n v="4"/>
  </r>
  <r>
    <x v="7023"/>
    <n v="6808391"/>
    <s v="Self-Regist: End-User"/>
    <s v="00680839100797"/>
    <s v="(66) 0952359166"/>
    <s v="152374"/>
    <x v="3"/>
    <m/>
    <m/>
    <n v="0"/>
    <n v="524.29909999999995"/>
    <n v="3"/>
    <n v="1.4364358904109589"/>
    <x v="40"/>
    <n v="524.29909999999995"/>
    <n v="3"/>
  </r>
  <r>
    <x v="7283"/>
    <n v="5171745"/>
    <s v="APARTMENT/DORMITORY"/>
    <s v="0517174590301"/>
    <s v="(66) 0983636366"/>
    <s v="122829"/>
    <x v="14"/>
    <m/>
    <m/>
    <n v="0"/>
    <n v="531.77570000000003"/>
    <n v="3"/>
    <n v="1.4569197260273974"/>
    <x v="40"/>
    <n v="531.77570000000003"/>
    <n v="3"/>
  </r>
  <r>
    <x v="5083"/>
    <n v="6797130"/>
    <s v="Self-Regist: End-User"/>
    <s v="00679713010797"/>
    <s v="(66) 0636058276"/>
    <s v="821820"/>
    <x v="1"/>
    <m/>
    <m/>
    <n v="0"/>
    <n v="532.7011"/>
    <n v="8"/>
    <n v="1.4594550684931507"/>
    <x v="12"/>
    <n v="532.7011"/>
    <n v="8"/>
  </r>
  <r>
    <x v="7284"/>
    <n v="41618826"/>
    <s v="HOTEL &amp; RESORT ( B )"/>
    <s v="04161882690303"/>
    <s v="(66) 0856209162"/>
    <s v="821820"/>
    <x v="1"/>
    <n v="64.486000000000004"/>
    <n v="1"/>
    <n v="0.17667397260273973"/>
    <n v="597.19640000000004"/>
    <n v="9"/>
    <n v="1.6361545205479453"/>
    <x v="34"/>
    <n v="532.71040000000005"/>
    <n v="8"/>
  </r>
  <r>
    <x v="1632"/>
    <n v="6774614"/>
    <s v="Self-Regist: End-User"/>
    <s v="00677461490797"/>
    <s v="(66) 0809635784"/>
    <s v="152374"/>
    <x v="3"/>
    <n v="185.04669999999999"/>
    <n v="1"/>
    <n v="0.50697726027397261"/>
    <n v="722.4298"/>
    <n v="4"/>
    <n v="1.9792597260273972"/>
    <x v="39"/>
    <n v="537.38310000000001"/>
    <n v="3"/>
  </r>
  <r>
    <x v="435"/>
    <n v="6171816"/>
    <s v="COFFEE/DRINKS/SNACK/BAKERY SHOP"/>
    <s v="0617181630322"/>
    <s v="(66) 0996326399"/>
    <s v="163953"/>
    <x v="13"/>
    <m/>
    <m/>
    <n v="0"/>
    <n v="537.38319999999999"/>
    <n v="5"/>
    <n v="1.4722827397260274"/>
    <x v="60"/>
    <n v="537.38319999999999"/>
    <n v="5"/>
  </r>
  <r>
    <x v="15"/>
    <n v="6778632"/>
    <s v="THAI FOOD"/>
    <s v="00677863220306"/>
    <s v="(66) 0987145185"/>
    <s v="201928"/>
    <x v="12"/>
    <n v="1294.3924"/>
    <n v="10"/>
    <n v="3.5462805479452055"/>
    <n v="1831.7755999999999"/>
    <n v="14"/>
    <n v="5.0185632876712329"/>
    <x v="37"/>
    <n v="537.38319999999999"/>
    <n v="4"/>
  </r>
  <r>
    <x v="7285"/>
    <n v="6737010"/>
    <s v="THAI SPECIAL FOOD SHOP"/>
    <s v="00673701010327"/>
    <s v="(66) 0874646569"/>
    <s v="835081"/>
    <x v="8"/>
    <m/>
    <m/>
    <n v="0"/>
    <n v="538.31780000000003"/>
    <n v="12"/>
    <n v="1.474843287671233"/>
    <x v="10"/>
    <n v="538.31780000000003"/>
    <n v="12"/>
  </r>
  <r>
    <x v="84"/>
    <n v="6768551"/>
    <s v="COFFEE/DRINKS/SNACK/BAKERY SHOP"/>
    <s v="00676855160322"/>
    <s v="(66) 0637838668"/>
    <s v="827713"/>
    <x v="16"/>
    <m/>
    <m/>
    <n v="0"/>
    <n v="546.72900000000004"/>
    <n v="1"/>
    <n v="1.4978876712328768"/>
    <x v="44"/>
    <n v="546.72900000000004"/>
    <n v="1"/>
  </r>
  <r>
    <x v="7262"/>
    <n v="6743878"/>
    <s v="Self-Regist: End-User"/>
    <s v="00674387860797"/>
    <s v="(66) 0967757791"/>
    <s v="827713"/>
    <x v="16"/>
    <m/>
    <m/>
    <n v="0"/>
    <n v="546.72900000000004"/>
    <n v="1"/>
    <n v="1.4978876712328768"/>
    <x v="44"/>
    <n v="546.72900000000004"/>
    <n v="1"/>
  </r>
  <r>
    <x v="7286"/>
    <n v="6776599"/>
    <s v="MEDICAL STATION (HOSPITAL/CLINIC)"/>
    <s v="00677659980501"/>
    <s v="(66) 0979192662"/>
    <s v="827713"/>
    <x v="16"/>
    <m/>
    <m/>
    <n v="0"/>
    <n v="546.72900000000004"/>
    <n v="1"/>
    <n v="1.4978876712328768"/>
    <x v="44"/>
    <n v="546.72900000000004"/>
    <n v="1"/>
  </r>
  <r>
    <x v="6951"/>
    <n v="6803312"/>
    <s v="OTHER WESTERN FOOD"/>
    <s v="00680331270315"/>
    <s v="(66) 0989649562"/>
    <s v="827713"/>
    <x v="16"/>
    <m/>
    <m/>
    <n v="0"/>
    <n v="546.72900000000004"/>
    <n v="1"/>
    <n v="1.4978876712328768"/>
    <x v="44"/>
    <n v="546.72900000000004"/>
    <n v="1"/>
  </r>
  <r>
    <x v="6685"/>
    <n v="6724049"/>
    <s v="SMALL RETAIL SHOP/STALL"/>
    <s v="00672404940101"/>
    <s v="(66) 0871895993"/>
    <s v="122829"/>
    <x v="14"/>
    <m/>
    <m/>
    <n v="0"/>
    <n v="546.72900000000004"/>
    <n v="3"/>
    <n v="1.4978876712328768"/>
    <x v="40"/>
    <n v="546.72900000000004"/>
    <n v="3"/>
  </r>
  <r>
    <x v="780"/>
    <n v="6775844"/>
    <s v="NON-PROFESSIONAL USER"/>
    <s v="00677584461706"/>
    <s v="(66) 0955149094"/>
    <s v="827713"/>
    <x v="16"/>
    <m/>
    <m/>
    <n v="0"/>
    <n v="546.72900000000004"/>
    <n v="1"/>
    <n v="1.4978876712328768"/>
    <x v="44"/>
    <n v="546.72900000000004"/>
    <n v="1"/>
  </r>
  <r>
    <x v="7204"/>
    <n v="6748456"/>
    <s v="NON-PROFESSIONAL USER"/>
    <s v="00674845620706"/>
    <s v="(66) 0821896769"/>
    <s v="827713"/>
    <x v="16"/>
    <m/>
    <m/>
    <n v="0"/>
    <n v="546.72900000000004"/>
    <n v="1"/>
    <n v="1.4978876712328768"/>
    <x v="44"/>
    <n v="546.72900000000004"/>
    <n v="1"/>
  </r>
  <r>
    <x v="7263"/>
    <n v="6802209"/>
    <s v="Self-Regist: End-User"/>
    <s v="00680220920797"/>
    <s v="(66) 0932174285"/>
    <s v="827713"/>
    <x v="16"/>
    <m/>
    <m/>
    <n v="0"/>
    <n v="546.72900000000004"/>
    <n v="1"/>
    <n v="1.4978876712328768"/>
    <x v="44"/>
    <n v="546.72900000000004"/>
    <n v="1"/>
  </r>
  <r>
    <x v="1576"/>
    <n v="6791702"/>
    <s v="Self-Regist: End-User"/>
    <s v="00679170200797"/>
    <s v="(66) 0882602544"/>
    <s v="152543"/>
    <x v="10"/>
    <n v="385.04669999999999"/>
    <n v="4"/>
    <n v="1.0549224657534246"/>
    <n v="933.64480000000003"/>
    <n v="9"/>
    <n v="2.5579309589041097"/>
    <x v="34"/>
    <n v="548.59810000000004"/>
    <n v="5"/>
  </r>
  <r>
    <x v="7287"/>
    <n v="34568588"/>
    <s v="THAI FOOD"/>
    <s v="03456858841306"/>
    <s v="(66) 0984159429"/>
    <s v="821820"/>
    <x v="1"/>
    <m/>
    <m/>
    <n v="0"/>
    <n v="549.53269999999998"/>
    <n v="8"/>
    <n v="1.5055690410958904"/>
    <x v="12"/>
    <n v="549.53269999999998"/>
    <n v="8"/>
  </r>
  <r>
    <x v="7288"/>
    <n v="50007702"/>
    <s v="OTHER NON-FOOD SHOP"/>
    <s v="5000770260230"/>
    <s v="(66) 0840402463"/>
    <s v="831193"/>
    <x v="2"/>
    <m/>
    <m/>
    <n v="0"/>
    <n v="550.46730000000002"/>
    <n v="9"/>
    <n v="1.508129589041096"/>
    <x v="34"/>
    <n v="550.46730000000002"/>
    <n v="9"/>
  </r>
  <r>
    <x v="7289"/>
    <n v="41625417"/>
    <s v="SMALL RETAIL SHOP/STALL"/>
    <s v="04162541711101"/>
    <s v="(66) 0841511947"/>
    <s v="831193"/>
    <x v="2"/>
    <m/>
    <m/>
    <n v="0"/>
    <n v="551.40189999999996"/>
    <n v="10"/>
    <n v="1.5106901369863013"/>
    <x v="33"/>
    <n v="551.40189999999996"/>
    <n v="10"/>
  </r>
  <r>
    <x v="7290"/>
    <n v="41608805"/>
    <s v="FOOD WHOLESALER"/>
    <s v="04160880520601"/>
    <s v="(66) 0897583485"/>
    <s v="201928"/>
    <x v="12"/>
    <n v="1280.3735999999999"/>
    <n v="10"/>
    <n v="3.5078728767123284"/>
    <n v="1831.7756999999999"/>
    <n v="14"/>
    <n v="5.0185635616438358"/>
    <x v="37"/>
    <n v="551.40210000000002"/>
    <n v="4"/>
  </r>
  <r>
    <x v="7291"/>
    <n v="6777608"/>
    <s v="NON-PROFESSIONAL USER"/>
    <s v="00677760820706"/>
    <s v="(66) 0805479946"/>
    <s v="831193"/>
    <x v="2"/>
    <m/>
    <m/>
    <n v="0"/>
    <n v="552.32709999999997"/>
    <n v="9"/>
    <n v="1.5132249315068493"/>
    <x v="34"/>
    <n v="552.32709999999997"/>
    <n v="9"/>
  </r>
  <r>
    <x v="5335"/>
    <n v="6791325"/>
    <s v="COFFEE/DRINKS/SNACK/BAKERY SHOP"/>
    <s v="00679132580322"/>
    <s v="(66) 0936326964"/>
    <s v="152374"/>
    <x v="3"/>
    <m/>
    <m/>
    <n v="0"/>
    <n v="555.14009999999996"/>
    <n v="3"/>
    <n v="1.5209317808219176"/>
    <x v="40"/>
    <n v="555.14009999999996"/>
    <n v="3"/>
  </r>
  <r>
    <x v="7264"/>
    <n v="6738924"/>
    <s v="OTHER FOOD KIOSK"/>
    <s v="00673892420331"/>
    <s v="(66) 0902659197"/>
    <s v="152374"/>
    <x v="3"/>
    <m/>
    <m/>
    <n v="0"/>
    <n v="555.14009999999996"/>
    <n v="3"/>
    <n v="1.5209317808219176"/>
    <x v="40"/>
    <n v="555.14009999999996"/>
    <n v="3"/>
  </r>
  <r>
    <x v="7292"/>
    <n v="6171392"/>
    <s v="NON-PROFESSIONAL USER"/>
    <s v="0617139290706"/>
    <s v="(66) 0963535426"/>
    <s v="152374"/>
    <x v="3"/>
    <m/>
    <m/>
    <n v="0"/>
    <n v="555.14009999999996"/>
    <n v="3"/>
    <n v="1.5209317808219176"/>
    <x v="40"/>
    <n v="555.14009999999996"/>
    <n v="3"/>
  </r>
  <r>
    <x v="7256"/>
    <n v="6792523"/>
    <s v="Self-Regist: Unidentified Professional"/>
    <s v="00679252370796"/>
    <s v="(66) 0877893083"/>
    <s v="152374"/>
    <x v="3"/>
    <m/>
    <m/>
    <n v="0"/>
    <n v="555.14009999999996"/>
    <n v="3"/>
    <n v="1.5209317808219176"/>
    <x v="40"/>
    <n v="555.14009999999996"/>
    <n v="3"/>
  </r>
  <r>
    <x v="724"/>
    <n v="41606018"/>
    <s v="COFFEE/DRINKS/SNACK/BAKERY SHOP"/>
    <s v="04160601870322"/>
    <s v="(66) 0874973510"/>
    <s v="152374"/>
    <x v="3"/>
    <m/>
    <m/>
    <n v="0"/>
    <n v="555.14020000000005"/>
    <n v="3"/>
    <n v="1.5209320547945206"/>
    <x v="40"/>
    <n v="555.14020000000005"/>
    <n v="3"/>
  </r>
  <r>
    <x v="5192"/>
    <n v="50534275"/>
    <s v="Self-Regist: Food Retailer"/>
    <s v="05053427510198"/>
    <s v="(66) 0949894685"/>
    <s v="152374"/>
    <x v="3"/>
    <m/>
    <m/>
    <n v="0"/>
    <n v="555.14020000000005"/>
    <n v="3"/>
    <n v="1.5209320547945206"/>
    <x v="40"/>
    <n v="555.14020000000005"/>
    <n v="3"/>
  </r>
  <r>
    <x v="6919"/>
    <n v="6731519"/>
    <s v="OTHER COMMERCIAL SERVICE"/>
    <s v="00673151960430"/>
    <s v="(66) 0818832285"/>
    <s v="152374"/>
    <x v="3"/>
    <n v="925.2337"/>
    <n v="5"/>
    <n v="2.5348868493150687"/>
    <n v="1480.3739"/>
    <n v="8"/>
    <n v="4.0558189041095893"/>
    <x v="12"/>
    <n v="555.14020000000005"/>
    <n v="3"/>
  </r>
  <r>
    <x v="6908"/>
    <n v="6801405"/>
    <s v="Self-Regist: Restaurant"/>
    <s v="00680140550397"/>
    <s v="(66) 0956745597"/>
    <s v="152374"/>
    <x v="3"/>
    <m/>
    <m/>
    <n v="0"/>
    <n v="555.14020000000005"/>
    <n v="3"/>
    <n v="1.5209320547945206"/>
    <x v="40"/>
    <n v="555.14020000000005"/>
    <n v="3"/>
  </r>
  <r>
    <x v="514"/>
    <n v="41642564"/>
    <s v="NON-PROFESSIONAL USER"/>
    <s v="04164256400706"/>
    <s v="(66) 0817462817"/>
    <s v="152374"/>
    <x v="3"/>
    <n v="370.09339999999997"/>
    <n v="2"/>
    <n v="1.0139545205479452"/>
    <n v="925.2337"/>
    <n v="5"/>
    <n v="2.5348868493150687"/>
    <x v="60"/>
    <n v="555.14030000000002"/>
    <n v="3"/>
  </r>
  <r>
    <x v="7273"/>
    <n v="6797901"/>
    <s v="Self-Regist: Restaurant"/>
    <s v="00679790111397"/>
    <s v="(66) 0901569699"/>
    <s v="152374"/>
    <x v="3"/>
    <n v="555.14009999999996"/>
    <n v="3"/>
    <n v="1.5209317808219176"/>
    <n v="1110.2804000000001"/>
    <n v="6"/>
    <n v="3.0418641095890413"/>
    <x v="21"/>
    <n v="555.14030000000014"/>
    <n v="3"/>
  </r>
  <r>
    <x v="108"/>
    <n v="6767086"/>
    <s v="OTHER WESTERN FOOD"/>
    <s v="00676708620315"/>
    <s v="(66) 0627780799"/>
    <s v="201928"/>
    <x v="12"/>
    <n v="1794.3924999999999"/>
    <n v="14"/>
    <n v="4.9161438356164382"/>
    <n v="2350.4672999999998"/>
    <n v="18"/>
    <n v="6.4396364383561639"/>
    <x v="42"/>
    <n v="556.07479999999987"/>
    <n v="4"/>
  </r>
  <r>
    <x v="7293"/>
    <n v="6804823"/>
    <s v="HOTEL &amp; RESORT ( A )"/>
    <s v="00680482331304"/>
    <s v="(66) 0983838365"/>
    <s v="835081"/>
    <x v="8"/>
    <m/>
    <m/>
    <n v="0"/>
    <n v="566.36440000000005"/>
    <n v="13"/>
    <n v="1.551683287671233"/>
    <x v="27"/>
    <n v="566.36440000000005"/>
    <n v="13"/>
  </r>
  <r>
    <x v="7294"/>
    <n v="68036919"/>
    <s v="NON-PROFESSIONAL USER"/>
    <s v="06803691970706"/>
    <s v="(66) 0968211133"/>
    <s v="831193"/>
    <x v="2"/>
    <m/>
    <m/>
    <n v="0"/>
    <n v="569.15890000000002"/>
    <n v="9"/>
    <n v="1.5593394520547945"/>
    <x v="34"/>
    <n v="569.15890000000002"/>
    <n v="9"/>
  </r>
  <r>
    <x v="7295"/>
    <n v="6785785"/>
    <s v="SMALL RETAIL SHOP/STALL"/>
    <s v="00678578530101"/>
    <s v="(66) 0882692124"/>
    <s v="835081"/>
    <x v="8"/>
    <m/>
    <m/>
    <n v="0"/>
    <n v="575.70090000000005"/>
    <n v="14"/>
    <n v="1.5772627397260275"/>
    <x v="37"/>
    <n v="575.70090000000005"/>
    <n v="14"/>
  </r>
  <r>
    <x v="5779"/>
    <n v="6079168"/>
    <s v="NON-PROFESSIONAL USER"/>
    <s v="0607916821706"/>
    <s v="(66) 0930351675"/>
    <s v="835081"/>
    <x v="8"/>
    <m/>
    <m/>
    <n v="0"/>
    <n v="583.17750000000001"/>
    <n v="13"/>
    <n v="1.5977465753424658"/>
    <x v="27"/>
    <n v="583.17750000000001"/>
    <n v="13"/>
  </r>
  <r>
    <x v="7296"/>
    <n v="81029991"/>
    <s v="MINIMART"/>
    <s v="08102999170106"/>
    <s v="(66) 0819612377"/>
    <s v="835081"/>
    <x v="8"/>
    <m/>
    <m/>
    <n v="0"/>
    <n v="583.17750000000001"/>
    <n v="13"/>
    <n v="1.5977465753424658"/>
    <x v="27"/>
    <n v="583.17750000000001"/>
    <n v="13"/>
  </r>
  <r>
    <x v="7297"/>
    <n v="133023105"/>
    <s v="NON-PROFESSIONAL USER"/>
    <s v="13302310510706"/>
    <s v="(66) 0924493564"/>
    <s v="821820"/>
    <x v="1"/>
    <m/>
    <m/>
    <n v="0"/>
    <n v="584.11220000000003"/>
    <n v="9"/>
    <n v="1.6003073972602742"/>
    <x v="34"/>
    <n v="584.11220000000003"/>
    <n v="9"/>
  </r>
  <r>
    <x v="217"/>
    <n v="6738690"/>
    <s v="HOTEL &amp; RESORT ( C )"/>
    <s v="00673869030302"/>
    <s v="(66) 0814171786"/>
    <s v="164079"/>
    <x v="9"/>
    <n v="2685.0464999999999"/>
    <n v="21"/>
    <n v="7.3562917808219179"/>
    <n v="3271.0277999999998"/>
    <n v="25"/>
    <n v="8.9617199999999997"/>
    <x v="64"/>
    <n v="585.98129999999992"/>
    <n v="4"/>
  </r>
  <r>
    <x v="7298"/>
    <n v="6732537"/>
    <s v="OTHER WESTERN FOOD"/>
    <s v="00673253730315"/>
    <s v="(66) 0617983301"/>
    <s v="827720"/>
    <x v="15"/>
    <m/>
    <m/>
    <n v="0"/>
    <n v="588.78499999999997"/>
    <n v="1"/>
    <n v="1.6131095890410958"/>
    <x v="44"/>
    <n v="588.78499999999997"/>
    <n v="1"/>
  </r>
  <r>
    <x v="244"/>
    <n v="6025561"/>
    <s v="OTHER WESTERN FOOD"/>
    <s v="0602556171315"/>
    <s v="(66) 0818113688"/>
    <s v="827719"/>
    <x v="11"/>
    <m/>
    <m/>
    <n v="0"/>
    <n v="588.78499999999997"/>
    <n v="1"/>
    <n v="1.6131095890410958"/>
    <x v="44"/>
    <n v="588.78499999999997"/>
    <n v="1"/>
  </r>
  <r>
    <x v="7299"/>
    <n v="50536826"/>
    <s v="Self-Regist: End-User"/>
    <s v="05053682640797"/>
    <s v="(66) 0987501518"/>
    <s v="821820"/>
    <x v="1"/>
    <n v="64.486000000000004"/>
    <n v="1"/>
    <n v="0.17667397260273973"/>
    <n v="656.07489999999996"/>
    <n v="10"/>
    <n v="1.7974654794520546"/>
    <x v="33"/>
    <n v="591.58889999999997"/>
    <n v="9"/>
  </r>
  <r>
    <x v="7300"/>
    <n v="41637971"/>
    <s v="PORK PAN/BARBECUE/SUKI"/>
    <s v="04163797150317"/>
    <s v="(66) 0806536261"/>
    <s v="831193"/>
    <x v="2"/>
    <m/>
    <m/>
    <n v="0"/>
    <n v="607.47659999999996"/>
    <n v="10"/>
    <n v="1.6643194520547944"/>
    <x v="33"/>
    <n v="607.47659999999996"/>
    <n v="10"/>
  </r>
  <r>
    <x v="5895"/>
    <n v="6772975"/>
    <s v="NON-PROFESSIONAL USER"/>
    <s v="00677297560706"/>
    <s v="(66) 0618095554"/>
    <s v="835081"/>
    <x v="8"/>
    <m/>
    <m/>
    <n v="0"/>
    <n v="608.41120000000001"/>
    <n v="14"/>
    <n v="1.6668799999999999"/>
    <x v="37"/>
    <n v="608.41120000000001"/>
    <n v="14"/>
  </r>
  <r>
    <x v="147"/>
    <n v="6730539"/>
    <s v="MOVABLE VAN FOOD"/>
    <s v="00673053980120"/>
    <s v="(66) 0843780041"/>
    <s v="152543"/>
    <x v="10"/>
    <m/>
    <m/>
    <n v="0"/>
    <n v="614.01869999999997"/>
    <n v="6"/>
    <n v="1.6822430136986299"/>
    <x v="21"/>
    <n v="614.01869999999997"/>
    <n v="6"/>
  </r>
  <r>
    <x v="7301"/>
    <n v="41624702"/>
    <s v="OTHER ASIAN FOOD"/>
    <s v="04162470200326"/>
    <s v="(66) 0651569955"/>
    <s v="835081"/>
    <x v="8"/>
    <m/>
    <m/>
    <n v="0"/>
    <n v="614.01880000000006"/>
    <n v="15"/>
    <n v="1.682243287671233"/>
    <x v="61"/>
    <n v="614.01880000000006"/>
    <n v="15"/>
  </r>
  <r>
    <x v="7302"/>
    <n v="6722279"/>
    <s v="HOTEL &amp; RESORT ( B )"/>
    <s v="00672227951303"/>
    <s v="(66) 0813460423"/>
    <s v="122866"/>
    <x v="5"/>
    <m/>
    <m/>
    <n v="0"/>
    <n v="616.82240000000002"/>
    <n v="4"/>
    <n v="1.689924383561644"/>
    <x v="39"/>
    <n v="616.82240000000002"/>
    <n v="4"/>
  </r>
  <r>
    <x v="7303"/>
    <n v="6740423"/>
    <s v="THAI FOOD"/>
    <s v="00674042311318"/>
    <s v="(66) 0869103315"/>
    <s v="152543"/>
    <x v="10"/>
    <m/>
    <m/>
    <n v="0"/>
    <n v="619.62630000000001"/>
    <n v="6"/>
    <n v="1.697606301369863"/>
    <x v="21"/>
    <n v="619.62630000000001"/>
    <n v="6"/>
  </r>
  <r>
    <x v="172"/>
    <n v="6795891"/>
    <s v="Self-Regist: End-User"/>
    <s v="00679589170797"/>
    <s v="(66) 0991433118"/>
    <s v="163953"/>
    <x v="13"/>
    <n v="203.73830000000001"/>
    <n v="2"/>
    <n v="0.55818712328767128"/>
    <n v="831.77570000000003"/>
    <n v="8"/>
    <n v="2.2788375342465752"/>
    <x v="12"/>
    <n v="628.03740000000005"/>
    <n v="6"/>
  </r>
  <r>
    <x v="7304"/>
    <n v="6070238"/>
    <s v="TRAVEL AGENT"/>
    <s v="0607023840408"/>
    <s v="(66) 0861899888"/>
    <s v="152543"/>
    <x v="10"/>
    <n v="2605.6073999999999"/>
    <n v="25"/>
    <n v="7.1386504109589035"/>
    <n v="3233.6448999999998"/>
    <n v="31"/>
    <n v="8.8593010958904106"/>
    <x v="58"/>
    <n v="628.03749999999991"/>
    <n v="6"/>
  </r>
  <r>
    <x v="142"/>
    <n v="6754674"/>
    <s v="SMALL RETAIL SHOP/STALL"/>
    <s v="00675467480101"/>
    <s v="(66) 0836364554"/>
    <s v="827713"/>
    <x v="16"/>
    <n v="460.74770000000001"/>
    <n v="1"/>
    <n v="1.2623224657534247"/>
    <n v="1093.4580000000001"/>
    <n v="2"/>
    <n v="2.9957753424657536"/>
    <x v="43"/>
    <n v="632.71030000000007"/>
    <n v="1"/>
  </r>
  <r>
    <x v="6617"/>
    <n v="1679564"/>
    <s v="CATERING BUSINESS"/>
    <s v="00167956410323"/>
    <s v="(66) 0618267880"/>
    <s v="827719"/>
    <x v="11"/>
    <m/>
    <m/>
    <n v="0"/>
    <n v="635.51400000000001"/>
    <n v="1"/>
    <n v="1.7411342465753425"/>
    <x v="44"/>
    <n v="635.51400000000001"/>
    <n v="1"/>
  </r>
  <r>
    <x v="172"/>
    <n v="6795891"/>
    <s v="Self-Regist: End-User"/>
    <s v="00679589170797"/>
    <s v="(66) 0991433118"/>
    <s v="152544"/>
    <x v="6"/>
    <n v="514.01859999999999"/>
    <n v="4"/>
    <n v="1.4082701369863013"/>
    <n v="1149.5418999999999"/>
    <n v="9"/>
    <n v="3.1494298630136983"/>
    <x v="34"/>
    <n v="635.52329999999995"/>
    <n v="5"/>
  </r>
  <r>
    <x v="5609"/>
    <n v="50023396"/>
    <s v="NON-PROFESSIONAL USER"/>
    <s v="5002339690706"/>
    <s v="(66) 0856210388"/>
    <s v="831193"/>
    <x v="2"/>
    <m/>
    <m/>
    <n v="0"/>
    <n v="639.25250000000005"/>
    <n v="10"/>
    <n v="1.7513767123287673"/>
    <x v="33"/>
    <n v="639.25250000000005"/>
    <n v="10"/>
  </r>
  <r>
    <x v="7305"/>
    <n v="6779908"/>
    <s v="NON-PROFESSIONAL USER"/>
    <s v="00677990870706"/>
    <s v="(66) 0655798760"/>
    <s v="201928"/>
    <x v="12"/>
    <m/>
    <m/>
    <n v="0"/>
    <n v="640.18679999999995"/>
    <n v="5"/>
    <n v="1.7539364383561642"/>
    <x v="60"/>
    <n v="640.18679999999995"/>
    <n v="5"/>
  </r>
  <r>
    <x v="1402"/>
    <n v="6781317"/>
    <s v="FOOD &amp; NON-FOOD WHOLESALER"/>
    <s v="00678131730604"/>
    <s v="(66) 0945642262"/>
    <s v="152374"/>
    <x v="3"/>
    <n v="1754.2056"/>
    <n v="10"/>
    <n v="4.8060427397260277"/>
    <n v="2396.2615999999998"/>
    <n v="13"/>
    <n v="6.5651002739726021"/>
    <x v="27"/>
    <n v="642.05599999999981"/>
    <n v="3"/>
  </r>
  <r>
    <x v="7306"/>
    <n v="6782692"/>
    <s v="COFFEE/DRINKS/SNACK/BAKERY SHOP"/>
    <s v="00678269280322"/>
    <s v="(66) 0877049824"/>
    <s v="152375"/>
    <x v="7"/>
    <m/>
    <m/>
    <n v="0"/>
    <n v="644.85979999999995"/>
    <n v="4"/>
    <n v="1.7667391780821917"/>
    <x v="39"/>
    <n v="644.85979999999995"/>
    <n v="4"/>
  </r>
  <r>
    <x v="7307"/>
    <n v="6777021"/>
    <s v="PORK PAN/BARBECUE/SUKI"/>
    <s v="00677702151317"/>
    <s v="(66) 0981019058"/>
    <s v="831193"/>
    <x v="2"/>
    <m/>
    <m/>
    <n v="0"/>
    <n v="644.85979999999995"/>
    <n v="10"/>
    <n v="1.7667391780821917"/>
    <x v="33"/>
    <n v="644.85979999999995"/>
    <n v="10"/>
  </r>
  <r>
    <x v="7308"/>
    <n v="6796023"/>
    <s v="FRESH FOOD WHOLESALER"/>
    <s v="00679602360602"/>
    <s v="(66) 0929055569"/>
    <s v="831193"/>
    <x v="2"/>
    <m/>
    <m/>
    <n v="0"/>
    <n v="644.85979999999995"/>
    <n v="10"/>
    <n v="1.7667391780821917"/>
    <x v="33"/>
    <n v="644.85979999999995"/>
    <n v="10"/>
  </r>
  <r>
    <x v="7289"/>
    <n v="41625417"/>
    <s v="SMALL RETAIL SHOP/STALL"/>
    <s v="04162541711101"/>
    <s v="(66) 0841511947"/>
    <s v="821820"/>
    <x v="1"/>
    <m/>
    <m/>
    <n v="0"/>
    <n v="644.85979999999995"/>
    <n v="10"/>
    <n v="1.7667391780821917"/>
    <x v="33"/>
    <n v="644.85979999999995"/>
    <n v="10"/>
  </r>
  <r>
    <x v="7309"/>
    <n v="23833012"/>
    <s v="Self-Regist: End-User"/>
    <s v="02383301260797"/>
    <s v="(66) 0623095742"/>
    <s v="831193"/>
    <x v="2"/>
    <m/>
    <m/>
    <n v="0"/>
    <n v="644.86"/>
    <n v="10"/>
    <n v="1.7667397260273974"/>
    <x v="33"/>
    <n v="644.86"/>
    <n v="10"/>
  </r>
  <r>
    <x v="713"/>
    <n v="41610764"/>
    <s v="COFFEE/DRINKS/SNACK/BAKERY SHOP"/>
    <s v="04161076411322"/>
    <s v="(66) 0654156089"/>
    <s v="152375"/>
    <x v="7"/>
    <n v="357.94389999999999"/>
    <n v="2"/>
    <n v="0.98066821917808211"/>
    <n v="1003.7383"/>
    <n v="6"/>
    <n v="2.7499679452054795"/>
    <x v="21"/>
    <n v="645.7944"/>
    <n v="4"/>
  </r>
  <r>
    <x v="7310"/>
    <n v="23808526"/>
    <s v="CP GROUP"/>
    <s v="02380852610512"/>
    <s v="(66) 0810286948"/>
    <s v="894971"/>
    <x v="0"/>
    <m/>
    <m/>
    <n v="0"/>
    <n v="652.33640000000003"/>
    <n v="2"/>
    <n v="1.7872230136986302"/>
    <x v="43"/>
    <n v="652.33640000000003"/>
    <n v="2"/>
  </r>
  <r>
    <x v="7311"/>
    <n v="6763669"/>
    <s v="Self-Regist: End-User"/>
    <s v="00676366990797"/>
    <s v="(66) 0612480099"/>
    <s v="201928"/>
    <x v="12"/>
    <m/>
    <m/>
    <n v="0"/>
    <n v="653.27089999999998"/>
    <n v="5"/>
    <n v="1.7897832876712327"/>
    <x v="60"/>
    <n v="653.27089999999998"/>
    <n v="5"/>
  </r>
  <r>
    <x v="7312"/>
    <n v="6794231"/>
    <s v="Self-Regist: End-User"/>
    <s v="00679423120797"/>
    <s v="(66) 0803961654"/>
    <s v="894971"/>
    <x v="0"/>
    <m/>
    <m/>
    <n v="0"/>
    <n v="653.27099999999996"/>
    <n v="2"/>
    <n v="1.7897835616438356"/>
    <x v="43"/>
    <n v="653.27099999999996"/>
    <n v="2"/>
  </r>
  <r>
    <x v="4354"/>
    <n v="6798759"/>
    <s v="Self-Regist: End-User"/>
    <s v="00679875960797"/>
    <s v="(66) 0935832977"/>
    <s v="201928"/>
    <x v="12"/>
    <n v="654.20550000000003"/>
    <n v="5"/>
    <n v="1.7923438356164385"/>
    <n v="1308.4110000000001"/>
    <n v="10"/>
    <n v="3.584687671232877"/>
    <x v="33"/>
    <n v="654.20550000000003"/>
    <n v="5"/>
  </r>
  <r>
    <x v="3594"/>
    <n v="6744601"/>
    <s v="Self-Regist: End-User"/>
    <s v="00674460180797"/>
    <s v="(66) 0802787243"/>
    <s v="894971"/>
    <x v="0"/>
    <m/>
    <m/>
    <n v="0"/>
    <n v="654.2056"/>
    <n v="2"/>
    <n v="1.7923441095890411"/>
    <x v="43"/>
    <n v="654.2056"/>
    <n v="2"/>
  </r>
  <r>
    <x v="7313"/>
    <n v="52025635"/>
    <s v="NON-PROFESSIONAL USER"/>
    <s v="5202563530706"/>
    <s v="(66) 0818828119"/>
    <s v="894971"/>
    <x v="0"/>
    <m/>
    <m/>
    <n v="0"/>
    <n v="654.2056"/>
    <n v="2"/>
    <n v="1.7923441095890411"/>
    <x v="43"/>
    <n v="654.2056"/>
    <n v="2"/>
  </r>
  <r>
    <x v="2615"/>
    <n v="6728954"/>
    <s v="OTHER ASIAN FOOD"/>
    <s v="00672895470326"/>
    <s v="(66) 0892648025"/>
    <s v="894971"/>
    <x v="0"/>
    <m/>
    <m/>
    <n v="0"/>
    <n v="654.2056"/>
    <n v="2"/>
    <n v="1.7923441095890411"/>
    <x v="43"/>
    <n v="654.2056"/>
    <n v="2"/>
  </r>
  <r>
    <x v="7314"/>
    <n v="115096261"/>
    <s v="Self-Regist: End-User"/>
    <s v="11509626180797"/>
    <s v="(66) 0629699919"/>
    <s v="894971"/>
    <x v="0"/>
    <m/>
    <m/>
    <n v="0"/>
    <n v="654.2056"/>
    <n v="2"/>
    <n v="1.7923441095890411"/>
    <x v="43"/>
    <n v="654.2056"/>
    <n v="2"/>
  </r>
  <r>
    <x v="109"/>
    <n v="6732755"/>
    <s v="THAI FOOD"/>
    <s v="00673275540306"/>
    <s v="(66) 0644692828"/>
    <s v="164079"/>
    <x v="9"/>
    <n v="1308.4110000000001"/>
    <n v="10"/>
    <n v="3.584687671232877"/>
    <n v="1962.6167"/>
    <n v="15"/>
    <n v="5.3770320547945207"/>
    <x v="61"/>
    <n v="654.20569999999998"/>
    <n v="5"/>
  </r>
  <r>
    <x v="7315"/>
    <n v="41621151"/>
    <s v="Self-Regist: End-User"/>
    <s v="04162115120797"/>
    <s v="(66) 0998590478"/>
    <s v="894971"/>
    <x v="0"/>
    <m/>
    <m/>
    <n v="0"/>
    <n v="662.61680000000001"/>
    <n v="2"/>
    <n v="1.815388493150685"/>
    <x v="43"/>
    <n v="662.61680000000001"/>
    <n v="2"/>
  </r>
  <r>
    <x v="7316"/>
    <n v="41004071"/>
    <s v="OTHER NON-FOOD SHOP"/>
    <s v="4100407160230"/>
    <s v="(66) 0811804309"/>
    <s v="894971"/>
    <x v="0"/>
    <m/>
    <m/>
    <n v="0"/>
    <n v="663.55139999999994"/>
    <n v="2"/>
    <n v="1.8179490410958903"/>
    <x v="43"/>
    <n v="663.55139999999994"/>
    <n v="2"/>
  </r>
  <r>
    <x v="7317"/>
    <n v="31344616"/>
    <s v="NON-PROFESSIONAL USER"/>
    <s v="03134461620706"/>
    <s v="(66) 0803591329"/>
    <s v="894971"/>
    <x v="0"/>
    <m/>
    <m/>
    <n v="0"/>
    <n v="663.55139999999994"/>
    <n v="2"/>
    <n v="1.8179490410958903"/>
    <x v="43"/>
    <n v="663.55139999999994"/>
    <n v="2"/>
  </r>
  <r>
    <x v="7318"/>
    <n v="6811785"/>
    <s v="Self-Regist: End-User"/>
    <s v="00681178540797"/>
    <s v="(66) 0933615587"/>
    <s v="894971"/>
    <x v="0"/>
    <m/>
    <m/>
    <n v="0"/>
    <n v="663.55139999999994"/>
    <n v="2"/>
    <n v="1.8179490410958903"/>
    <x v="43"/>
    <n v="663.55139999999994"/>
    <n v="2"/>
  </r>
  <r>
    <x v="7319"/>
    <n v="6781388"/>
    <s v="NON-PROFESSIONAL USER"/>
    <s v="00678138810706"/>
    <s v="(66) 0864229649"/>
    <s v="894971"/>
    <x v="0"/>
    <m/>
    <m/>
    <n v="0"/>
    <n v="663.55139999999994"/>
    <n v="2"/>
    <n v="1.8179490410958903"/>
    <x v="43"/>
    <n v="663.55139999999994"/>
    <n v="2"/>
  </r>
  <r>
    <x v="7320"/>
    <n v="6783592"/>
    <s v="Self-Regist: End-User"/>
    <s v="00678359290797"/>
    <s v="(66) 0875039334"/>
    <s v="894971"/>
    <x v="0"/>
    <m/>
    <m/>
    <n v="0"/>
    <n v="663.55139999999994"/>
    <n v="2"/>
    <n v="1.8179490410958903"/>
    <x v="43"/>
    <n v="663.55139999999994"/>
    <n v="2"/>
  </r>
  <r>
    <x v="7321"/>
    <n v="81028020"/>
    <s v="Self-Regist: End-User"/>
    <s v="08102802060797"/>
    <s v="(66) 0816472738"/>
    <s v="894971"/>
    <x v="0"/>
    <m/>
    <m/>
    <n v="0"/>
    <n v="663.55139999999994"/>
    <n v="2"/>
    <n v="1.8179490410958903"/>
    <x v="43"/>
    <n v="663.55139999999994"/>
    <n v="2"/>
  </r>
  <r>
    <x v="6781"/>
    <n v="50535137"/>
    <s v="Self-Regist: End-User"/>
    <s v="05053513730797"/>
    <s v="(66) 0818854408"/>
    <s v="152375"/>
    <x v="7"/>
    <m/>
    <m/>
    <n v="0"/>
    <n v="669.15880000000004"/>
    <n v="4"/>
    <n v="1.8333117808219179"/>
    <x v="39"/>
    <n v="669.15880000000004"/>
    <n v="4"/>
  </r>
  <r>
    <x v="7304"/>
    <n v="6070238"/>
    <s v="TRAVEL AGENT"/>
    <s v="0607023840408"/>
    <s v="(66) 0861899888"/>
    <s v="163953"/>
    <x v="13"/>
    <n v="2231.7757999999999"/>
    <n v="21"/>
    <n v="6.1144542465753418"/>
    <n v="2900.9346"/>
    <n v="28"/>
    <n v="7.9477660273972601"/>
    <x v="67"/>
    <n v="669.15880000000016"/>
    <n v="7"/>
  </r>
  <r>
    <x v="7322"/>
    <n v="34545873"/>
    <s v="PORK PAN/BARBECUE/SUKI"/>
    <s v="03454587311317"/>
    <s v="(66) 0825631460"/>
    <s v="122829"/>
    <x v="14"/>
    <m/>
    <m/>
    <n v="0"/>
    <n v="669.15890000000002"/>
    <n v="4"/>
    <n v="1.8333120547945205"/>
    <x v="39"/>
    <n v="669.15890000000002"/>
    <n v="4"/>
  </r>
  <r>
    <x v="888"/>
    <n v="50001913"/>
    <s v="HOTEL &amp; RESORT ( A )"/>
    <s v="5000191370304"/>
    <s v="(66) 0967896665"/>
    <s v="163953"/>
    <x v="13"/>
    <n v="752.33640000000003"/>
    <n v="7"/>
    <n v="2.061195616438356"/>
    <n v="1422.43"/>
    <n v="14"/>
    <n v="3.8970684931506852"/>
    <x v="37"/>
    <n v="670.09360000000004"/>
    <n v="7"/>
  </r>
  <r>
    <x v="7323"/>
    <n v="6790133"/>
    <s v="Self-Regist: End-User"/>
    <s v="00679013310797"/>
    <s v="(66) 0818232088"/>
    <s v="894971"/>
    <x v="0"/>
    <m/>
    <m/>
    <n v="0"/>
    <n v="672.8972"/>
    <n v="2"/>
    <n v="1.8435539726027397"/>
    <x v="43"/>
    <n v="672.8972"/>
    <n v="2"/>
  </r>
  <r>
    <x v="7324"/>
    <n v="6780786"/>
    <s v="NON-PROFESSIONAL USER"/>
    <s v="00678078690706"/>
    <s v="(66) 0659899460"/>
    <s v="894971"/>
    <x v="0"/>
    <m/>
    <m/>
    <n v="0"/>
    <n v="672.8972"/>
    <n v="2"/>
    <n v="1.8435539726027397"/>
    <x v="43"/>
    <n v="672.8972"/>
    <n v="2"/>
  </r>
  <r>
    <x v="6644"/>
    <n v="6174116"/>
    <s v="SMALL RETAIL SHOP/STALL"/>
    <s v="0617411680101"/>
    <s v="(66) 0895243479"/>
    <s v="894971"/>
    <x v="0"/>
    <m/>
    <m/>
    <n v="0"/>
    <n v="672.8972"/>
    <n v="2"/>
    <n v="1.8435539726027397"/>
    <x v="43"/>
    <n v="672.8972"/>
    <n v="2"/>
  </r>
  <r>
    <x v="7325"/>
    <n v="6770751"/>
    <s v="NON-PROFESSIONAL USER"/>
    <s v="00677075180706"/>
    <s v="(66) 0811842377"/>
    <s v="894971"/>
    <x v="0"/>
    <m/>
    <m/>
    <n v="0"/>
    <n v="672.8972"/>
    <n v="2"/>
    <n v="1.8435539726027397"/>
    <x v="43"/>
    <n v="672.8972"/>
    <n v="2"/>
  </r>
  <r>
    <x v="7326"/>
    <n v="6778157"/>
    <s v="NOODLE FOOD SHOP"/>
    <s v="00677815700319"/>
    <s v="(66) 0931521222"/>
    <s v="835081"/>
    <x v="8"/>
    <m/>
    <m/>
    <n v="0"/>
    <n v="672.8972"/>
    <n v="15"/>
    <n v="1.8435539726027397"/>
    <x v="61"/>
    <n v="672.8972"/>
    <n v="15"/>
  </r>
  <r>
    <x v="4047"/>
    <n v="41640096"/>
    <s v="OTHER COMMERCIAL SERVICE"/>
    <s v="04164009630430"/>
    <s v="(66) 0612828777"/>
    <s v="894971"/>
    <x v="0"/>
    <m/>
    <m/>
    <n v="0"/>
    <n v="672.8972"/>
    <n v="2"/>
    <n v="1.8435539726027397"/>
    <x v="43"/>
    <n v="672.8972"/>
    <n v="2"/>
  </r>
  <r>
    <x v="7327"/>
    <n v="6782360"/>
    <s v="NON-PROFESSIONAL USER"/>
    <s v="00678236080706"/>
    <s v="(66) 0813866855"/>
    <s v="894971"/>
    <x v="0"/>
    <m/>
    <m/>
    <n v="0"/>
    <n v="672.8972"/>
    <n v="2"/>
    <n v="1.8435539726027397"/>
    <x v="43"/>
    <n v="672.8972"/>
    <n v="2"/>
  </r>
  <r>
    <x v="7328"/>
    <n v="6794732"/>
    <s v="HOTEL &amp; RESORT ( B )"/>
    <s v="00679473280303"/>
    <s v="(66) 0991813000"/>
    <s v="894971"/>
    <x v="0"/>
    <m/>
    <m/>
    <n v="0"/>
    <n v="672.8972"/>
    <n v="2"/>
    <n v="1.8435539726027397"/>
    <x v="43"/>
    <n v="672.8972"/>
    <n v="2"/>
  </r>
  <r>
    <x v="6599"/>
    <n v="6778514"/>
    <s v="TRAVEL AGENT"/>
    <s v="00677851460408"/>
    <s v="(66) 0962596085"/>
    <s v="894971"/>
    <x v="0"/>
    <m/>
    <m/>
    <n v="0"/>
    <n v="672.8972"/>
    <n v="2"/>
    <n v="1.8435539726027397"/>
    <x v="43"/>
    <n v="672.8972"/>
    <n v="2"/>
  </r>
  <r>
    <x v="7329"/>
    <n v="50531881"/>
    <s v="COFFEE/DRINKS/SNACK/BAKERY SHOP"/>
    <s v="05053188150322"/>
    <s v="(66) 0991369899"/>
    <s v="894971"/>
    <x v="0"/>
    <m/>
    <m/>
    <n v="0"/>
    <n v="672.8972"/>
    <n v="2"/>
    <n v="1.8435539726027397"/>
    <x v="43"/>
    <n v="672.8972"/>
    <n v="2"/>
  </r>
  <r>
    <x v="7330"/>
    <n v="50532964"/>
    <s v="Self-Regist: End-User"/>
    <s v="05053296460797"/>
    <s v="(66) 0818856547"/>
    <s v="894971"/>
    <x v="0"/>
    <m/>
    <m/>
    <n v="0"/>
    <n v="672.8972"/>
    <n v="2"/>
    <n v="1.8435539726027397"/>
    <x v="43"/>
    <n v="672.8972"/>
    <n v="2"/>
  </r>
  <r>
    <x v="7331"/>
    <n v="6793884"/>
    <s v="Self-Regist: End-User"/>
    <s v="00679388400797"/>
    <s v="(66) 0855496176"/>
    <s v="894971"/>
    <x v="0"/>
    <m/>
    <m/>
    <n v="0"/>
    <n v="672.8972"/>
    <n v="2"/>
    <n v="1.8435539726027397"/>
    <x v="43"/>
    <n v="672.8972"/>
    <n v="2"/>
  </r>
  <r>
    <x v="2707"/>
    <n v="6745712"/>
    <s v="Self-Regist: End-User"/>
    <s v="00674571240797"/>
    <s v="(66) 0909789151"/>
    <s v="894971"/>
    <x v="0"/>
    <m/>
    <m/>
    <n v="0"/>
    <n v="672.8972"/>
    <n v="2"/>
    <n v="1.8435539726027397"/>
    <x v="43"/>
    <n v="672.8972"/>
    <n v="2"/>
  </r>
  <r>
    <x v="967"/>
    <n v="6787238"/>
    <s v="Self-Regist: End-User"/>
    <s v="00678723810797"/>
    <s v="(66) 0857150001"/>
    <s v="894971"/>
    <x v="0"/>
    <m/>
    <m/>
    <n v="0"/>
    <n v="672.8972"/>
    <n v="2"/>
    <n v="1.8435539726027397"/>
    <x v="43"/>
    <n v="672.8972"/>
    <n v="2"/>
  </r>
  <r>
    <x v="7332"/>
    <n v="6024914"/>
    <s v="ELECTRONIC APPLIANCE SHOP"/>
    <s v="0602491480204"/>
    <m/>
    <s v="894971"/>
    <x v="0"/>
    <m/>
    <m/>
    <n v="0"/>
    <n v="672.8972"/>
    <n v="2"/>
    <n v="1.8435539726027397"/>
    <x v="43"/>
    <n v="672.8972"/>
    <n v="2"/>
  </r>
  <r>
    <x v="749"/>
    <n v="6748086"/>
    <s v="OFFICE (PRIVATE SECTOR)"/>
    <s v="00674808671507"/>
    <s v="(66) 0815951619"/>
    <s v="152375"/>
    <x v="7"/>
    <n v="1827.1026999999999"/>
    <n v="11"/>
    <n v="5.005760821917808"/>
    <n v="2509.3454999999999"/>
    <n v="15"/>
    <n v="6.8749191780821919"/>
    <x v="61"/>
    <n v="682.24279999999999"/>
    <n v="4"/>
  </r>
  <r>
    <x v="7333"/>
    <n v="6797164"/>
    <s v="Self-Regist: End-User"/>
    <s v="00679716430797"/>
    <s v="(66) 0855281742"/>
    <s v="894971"/>
    <x v="0"/>
    <n v="654.2056"/>
    <n v="2"/>
    <n v="1.7923441095890411"/>
    <n v="1336.4485999999999"/>
    <n v="4"/>
    <n v="3.66150301369863"/>
    <x v="39"/>
    <n v="682.24299999999994"/>
    <n v="2"/>
  </r>
  <r>
    <x v="7334"/>
    <n v="6773414"/>
    <s v="NON-PROFESSIONAL USER"/>
    <s v="00677341440706"/>
    <s v="(66) 0627426907"/>
    <s v="894971"/>
    <x v="0"/>
    <m/>
    <m/>
    <n v="0"/>
    <n v="682.24300000000005"/>
    <n v="2"/>
    <n v="1.8691589041095893"/>
    <x v="43"/>
    <n v="682.24300000000005"/>
    <n v="2"/>
  </r>
  <r>
    <x v="7335"/>
    <n v="41646629"/>
    <s v="NON-PROFESSIONAL USER"/>
    <s v="04164662960706"/>
    <s v="(66) 0955387182"/>
    <s v="894971"/>
    <x v="0"/>
    <m/>
    <m/>
    <n v="0"/>
    <n v="682.24300000000005"/>
    <n v="2"/>
    <n v="1.8691589041095893"/>
    <x v="43"/>
    <n v="682.24300000000005"/>
    <n v="2"/>
  </r>
  <r>
    <x v="7336"/>
    <n v="41596141"/>
    <s v="FRUIT &amp; VEGGIE SHOP/STALL"/>
    <s v="4159614130102"/>
    <s v="(66) 0817834343"/>
    <s v="894971"/>
    <x v="0"/>
    <m/>
    <m/>
    <n v="0"/>
    <n v="682.24300000000005"/>
    <n v="2"/>
    <n v="1.8691589041095893"/>
    <x v="43"/>
    <n v="682.24300000000005"/>
    <n v="2"/>
  </r>
  <r>
    <x v="1086"/>
    <n v="6728817"/>
    <s v="FOUNDATION/ASSOCIATION/ROTARY"/>
    <s v="00672881760505"/>
    <s v="(66) 0920308593"/>
    <s v="894971"/>
    <x v="0"/>
    <m/>
    <m/>
    <n v="0"/>
    <n v="682.24300000000005"/>
    <n v="2"/>
    <n v="1.8691589041095893"/>
    <x v="43"/>
    <n v="682.24300000000005"/>
    <n v="2"/>
  </r>
  <r>
    <x v="7337"/>
    <n v="6802441"/>
    <s v="Self-Regist: End-User"/>
    <s v="00680244140797"/>
    <s v="(66) 0826962035"/>
    <s v="894971"/>
    <x v="0"/>
    <m/>
    <m/>
    <n v="0"/>
    <n v="682.24300000000005"/>
    <n v="2"/>
    <n v="1.8691589041095893"/>
    <x v="43"/>
    <n v="682.24300000000005"/>
    <n v="2"/>
  </r>
  <r>
    <x v="7338"/>
    <n v="19935577"/>
    <s v="SMALL RETAIL SHOP/STALL"/>
    <s v="01993557720101"/>
    <s v="(66) 0659645946"/>
    <s v="894971"/>
    <x v="0"/>
    <m/>
    <m/>
    <n v="0"/>
    <n v="682.24300000000005"/>
    <n v="2"/>
    <n v="1.8691589041095893"/>
    <x v="43"/>
    <n v="682.24300000000005"/>
    <n v="2"/>
  </r>
  <r>
    <x v="7339"/>
    <n v="6025233"/>
    <s v="OTHER NON-FOOD SHOP"/>
    <s v="0602523310230"/>
    <m/>
    <s v="894971"/>
    <x v="0"/>
    <m/>
    <m/>
    <n v="0"/>
    <n v="682.24300000000005"/>
    <n v="2"/>
    <n v="1.8691589041095893"/>
    <x v="43"/>
    <n v="682.24300000000005"/>
    <n v="2"/>
  </r>
  <r>
    <x v="1360"/>
    <n v="6739190"/>
    <s v="COFFEE/DRINKS/SNACK/BAKERY SHOP"/>
    <s v="00673919060322"/>
    <s v="(66) 0986549453"/>
    <s v="152544"/>
    <x v="6"/>
    <n v="1006.5419000000001"/>
    <n v="8"/>
    <n v="2.7576490410958905"/>
    <n v="1691.5885000000001"/>
    <n v="13"/>
    <n v="4.6344890410958905"/>
    <x v="27"/>
    <n v="685.04660000000001"/>
    <n v="5"/>
  </r>
  <r>
    <x v="7340"/>
    <n v="6770207"/>
    <s v="HOTEL &amp; RESORT ( B )"/>
    <s v="00677020730303"/>
    <s v="(66) 0806003200"/>
    <s v="831193"/>
    <x v="2"/>
    <n v="125.2336"/>
    <n v="2"/>
    <n v="0.34310575342465754"/>
    <n v="815.88810000000001"/>
    <n v="13"/>
    <n v="2.2353098630136987"/>
    <x v="27"/>
    <n v="690.65449999999998"/>
    <n v="11"/>
  </r>
  <r>
    <x v="7341"/>
    <n v="81002936"/>
    <s v="THAI FOOD"/>
    <s v="8100293690306"/>
    <s v="(66) 0865870596"/>
    <s v="894971"/>
    <x v="0"/>
    <m/>
    <m/>
    <n v="0"/>
    <n v="691.58879999999999"/>
    <n v="2"/>
    <n v="1.8947638356164382"/>
    <x v="43"/>
    <n v="691.58879999999999"/>
    <n v="2"/>
  </r>
  <r>
    <x v="7342"/>
    <n v="6797616"/>
    <s v="Self-Regist: End-User"/>
    <s v="00679761630797"/>
    <s v="(66) 0984139704"/>
    <s v="894971"/>
    <x v="0"/>
    <m/>
    <m/>
    <n v="0"/>
    <n v="691.58879999999999"/>
    <n v="2"/>
    <n v="1.8947638356164382"/>
    <x v="43"/>
    <n v="691.58879999999999"/>
    <n v="2"/>
  </r>
  <r>
    <x v="7343"/>
    <n v="500473939"/>
    <s v="Self-Regist: End-User"/>
    <s v="50047393960797"/>
    <s v="(66) 0884453624"/>
    <s v="894971"/>
    <x v="0"/>
    <m/>
    <m/>
    <n v="0"/>
    <n v="691.58879999999999"/>
    <n v="2"/>
    <n v="1.8947638356164382"/>
    <x v="43"/>
    <n v="691.58879999999999"/>
    <n v="2"/>
  </r>
  <r>
    <x v="7344"/>
    <n v="6775899"/>
    <s v="NON-PROFESSIONAL USER"/>
    <s v="00677589960706"/>
    <s v="(66) 0805362456"/>
    <s v="894971"/>
    <x v="0"/>
    <n v="317.75700000000001"/>
    <n v="1"/>
    <n v="0.87056712328767127"/>
    <n v="1009.3458000000001"/>
    <n v="3"/>
    <n v="2.7653309589041095"/>
    <x v="40"/>
    <n v="691.58879999999999"/>
    <n v="2"/>
  </r>
  <r>
    <x v="7345"/>
    <n v="6734493"/>
    <s v="SMALL RETAIL SHOP/STALL"/>
    <s v="00673449300101"/>
    <s v="(66) 0898550513"/>
    <s v="831193"/>
    <x v="2"/>
    <n v="496.26179999999999"/>
    <n v="8"/>
    <n v="1.3596213698630137"/>
    <n v="1193.4579000000001"/>
    <n v="19"/>
    <n v="3.269747671232877"/>
    <x v="26"/>
    <n v="697.19610000000011"/>
    <n v="11"/>
  </r>
  <r>
    <x v="7346"/>
    <n v="6769008"/>
    <s v="SMALL RETAIL SHOP/STALL"/>
    <s v="00676900811101"/>
    <s v="(66) 0861893780"/>
    <s v="831193"/>
    <x v="2"/>
    <m/>
    <m/>
    <n v="0"/>
    <n v="700.00019999999995"/>
    <n v="11"/>
    <n v="1.9178087671232875"/>
    <x v="46"/>
    <n v="700.00019999999995"/>
    <n v="11"/>
  </r>
  <r>
    <x v="7347"/>
    <n v="6779940"/>
    <s v="Self-Regist: End-User"/>
    <s v="00677994011797"/>
    <s v="(66) 0839416971"/>
    <s v="831193"/>
    <x v="2"/>
    <m/>
    <m/>
    <n v="0"/>
    <n v="709.34580000000005"/>
    <n v="11"/>
    <n v="1.9434131506849317"/>
    <x v="46"/>
    <n v="709.34580000000005"/>
    <n v="11"/>
  </r>
  <r>
    <x v="7348"/>
    <n v="6792658"/>
    <s v="NON-PROFESSIONAL USER"/>
    <s v="00679265860706"/>
    <s v="(66) 0841734004"/>
    <s v="831193"/>
    <x v="2"/>
    <m/>
    <m/>
    <n v="0"/>
    <n v="709.34580000000005"/>
    <n v="11"/>
    <n v="1.9434131506849317"/>
    <x v="46"/>
    <n v="709.34580000000005"/>
    <n v="11"/>
  </r>
  <r>
    <x v="7075"/>
    <n v="6779131"/>
    <s v="COFFEE/DRINKS/SNACK/BAKERY SHOP"/>
    <s v="00677913120322"/>
    <s v="(66) 0827791919"/>
    <s v="152374"/>
    <x v="3"/>
    <n v="8296.2618999999995"/>
    <n v="46"/>
    <n v="22.729484657534247"/>
    <n v="9011.2149000000009"/>
    <n v="49"/>
    <n v="24.688260000000003"/>
    <x v="69"/>
    <n v="714.95300000000134"/>
    <n v="3"/>
  </r>
  <r>
    <x v="7349"/>
    <n v="6175261"/>
    <s v="OTHER COMMERCIAL SERVICE"/>
    <s v="0617526120430"/>
    <s v="(66) 0888987935"/>
    <s v="152374"/>
    <x v="3"/>
    <m/>
    <m/>
    <n v="0"/>
    <n v="714.95320000000004"/>
    <n v="4"/>
    <n v="1.9587758904109589"/>
    <x v="39"/>
    <n v="714.95320000000004"/>
    <n v="4"/>
  </r>
  <r>
    <x v="3362"/>
    <n v="6791290"/>
    <s v="NON-PROFESSIONAL USER"/>
    <s v="00679129050706"/>
    <s v="(66) 0802933505"/>
    <s v="152374"/>
    <x v="3"/>
    <m/>
    <m/>
    <n v="0"/>
    <n v="721.49530000000004"/>
    <n v="4"/>
    <n v="1.9766994520547947"/>
    <x v="39"/>
    <n v="721.49530000000004"/>
    <n v="4"/>
  </r>
  <r>
    <x v="29"/>
    <n v="50533206"/>
    <s v="THAI FOOD"/>
    <s v="05053320630306"/>
    <s v="(66) 0822327567"/>
    <s v="163953"/>
    <x v="13"/>
    <m/>
    <m/>
    <n v="0"/>
    <n v="729.90660000000003"/>
    <n v="7"/>
    <n v="1.9997441095890411"/>
    <x v="23"/>
    <n v="729.90660000000003"/>
    <n v="7"/>
  </r>
  <r>
    <x v="5362"/>
    <n v="6788561"/>
    <s v="Self-Regist: End-User"/>
    <s v="00678856120797"/>
    <s v="(66) 0903275253"/>
    <s v="152374"/>
    <x v="3"/>
    <m/>
    <m/>
    <n v="0"/>
    <n v="730.84100000000001"/>
    <n v="4"/>
    <n v="2.002304109589041"/>
    <x v="39"/>
    <n v="730.84100000000001"/>
    <n v="4"/>
  </r>
  <r>
    <x v="7350"/>
    <n v="6736606"/>
    <s v="APARTMENT/DORMITORY"/>
    <s v="00673660660301"/>
    <s v="(66) 0882672041"/>
    <s v="152374"/>
    <x v="3"/>
    <m/>
    <m/>
    <n v="0"/>
    <n v="730.84109999999998"/>
    <n v="4"/>
    <n v="2.0023043835616439"/>
    <x v="39"/>
    <n v="730.84109999999998"/>
    <n v="4"/>
  </r>
  <r>
    <x v="1249"/>
    <n v="6767677"/>
    <s v="OTHER FOOD KIOSK"/>
    <s v="00676767790331"/>
    <s v="(66) 0968759477"/>
    <s v="821820"/>
    <x v="1"/>
    <m/>
    <m/>
    <n v="0"/>
    <n v="736.44889999999998"/>
    <n v="11"/>
    <n v="2.0176682191780819"/>
    <x v="46"/>
    <n v="736.44889999999998"/>
    <n v="11"/>
  </r>
  <r>
    <x v="7351"/>
    <n v="34554282"/>
    <s v="NOODLE FOOD SHOP"/>
    <s v="03455428240319"/>
    <s v="(66) 0869163936"/>
    <s v="821820"/>
    <x v="1"/>
    <m/>
    <m/>
    <n v="0"/>
    <n v="737.38329999999996"/>
    <n v="11"/>
    <n v="2.0202282191780823"/>
    <x v="46"/>
    <n v="737.38329999999996"/>
    <n v="11"/>
  </r>
  <r>
    <x v="7352"/>
    <n v="6780167"/>
    <s v="Self-Regist: End-User"/>
    <s v="00678016770797"/>
    <s v="(66) 0821462871"/>
    <s v="152374"/>
    <x v="3"/>
    <m/>
    <m/>
    <n v="0"/>
    <n v="740.18700000000001"/>
    <n v="4"/>
    <n v="2.0279095890410961"/>
    <x v="39"/>
    <n v="740.18700000000001"/>
    <n v="4"/>
  </r>
  <r>
    <x v="7353"/>
    <n v="41605201"/>
    <s v="HOTEL &amp; RESORT ( C )"/>
    <s v="04160520180302"/>
    <s v="(66) 0817838388"/>
    <s v="152374"/>
    <x v="3"/>
    <m/>
    <m/>
    <n v="0"/>
    <n v="740.18700000000001"/>
    <n v="4"/>
    <n v="2.0279095890410961"/>
    <x v="39"/>
    <n v="740.18700000000001"/>
    <n v="4"/>
  </r>
  <r>
    <x v="6676"/>
    <n v="6794758"/>
    <s v="OTHER COMMERCIAL SERVICE"/>
    <s v="00679475810430"/>
    <s v="(66) 0898147117"/>
    <s v="152374"/>
    <x v="3"/>
    <n v="370.09339999999997"/>
    <n v="2"/>
    <n v="1.0139545205479452"/>
    <n v="1110.2804000000001"/>
    <n v="6"/>
    <n v="3.0418641095890413"/>
    <x v="21"/>
    <n v="740.18700000000013"/>
    <n v="4"/>
  </r>
  <r>
    <x v="7354"/>
    <n v="6803189"/>
    <s v="Self-Regist: End-User"/>
    <s v="00680318920797"/>
    <s v="(66) 0856208869"/>
    <s v="831193"/>
    <x v="2"/>
    <m/>
    <m/>
    <n v="0"/>
    <n v="747.66380000000004"/>
    <n v="12"/>
    <n v="2.04839397260274"/>
    <x v="10"/>
    <n v="747.66380000000004"/>
    <n v="12"/>
  </r>
  <r>
    <x v="6982"/>
    <n v="6742706"/>
    <s v="COFFEE/DRINKS/SNACK/BAKERY SHOP"/>
    <s v="00674270650322"/>
    <s v="(66) 0982599116"/>
    <s v="152374"/>
    <x v="3"/>
    <n v="172.8972"/>
    <n v="1"/>
    <n v="0.47369095890410956"/>
    <n v="925.2337"/>
    <n v="5"/>
    <n v="2.5348868493150687"/>
    <x v="60"/>
    <n v="752.3365"/>
    <n v="4"/>
  </r>
  <r>
    <x v="795"/>
    <n v="50538756"/>
    <s v="Self-Regist: End-User"/>
    <s v="05053875610797"/>
    <s v="(66) 0882679005"/>
    <s v="152374"/>
    <x v="3"/>
    <n v="357.94389999999999"/>
    <n v="2"/>
    <n v="0.98066821917808211"/>
    <n v="1110.2805000000001"/>
    <n v="6"/>
    <n v="3.0418643835616441"/>
    <x v="21"/>
    <n v="752.33660000000009"/>
    <n v="4"/>
  </r>
  <r>
    <x v="245"/>
    <n v="50505522"/>
    <s v="THAI NORTHEASTERN FOOD"/>
    <s v="05050552250307"/>
    <s v="(66) 0817834151"/>
    <s v="827718"/>
    <x v="19"/>
    <m/>
    <m/>
    <n v="0"/>
    <n v="757.00930000000005"/>
    <n v="2"/>
    <n v="2.0739980821917809"/>
    <x v="43"/>
    <n v="757.00930000000005"/>
    <n v="2"/>
  </r>
  <r>
    <x v="2796"/>
    <n v="6624103"/>
    <s v="NON-PROFESSIONAL USER"/>
    <s v="0662410300706"/>
    <s v="(66) 0613969369"/>
    <s v="152374"/>
    <x v="3"/>
    <n v="719.62609999999995"/>
    <n v="4"/>
    <n v="1.9715783561643834"/>
    <n v="1480.3737000000001"/>
    <n v="8"/>
    <n v="4.0558183561643837"/>
    <x v="12"/>
    <n v="760.74760000000015"/>
    <n v="4"/>
  </r>
  <r>
    <x v="7355"/>
    <n v="6734299"/>
    <s v="THAI FOOD"/>
    <s v="00673429980306"/>
    <s v="(66) 0815341543"/>
    <s v="831193"/>
    <x v="2"/>
    <m/>
    <m/>
    <n v="0"/>
    <n v="768.22450000000003"/>
    <n v="12"/>
    <n v="2.1047246575342466"/>
    <x v="10"/>
    <n v="768.22450000000003"/>
    <n v="12"/>
  </r>
  <r>
    <x v="7356"/>
    <n v="6764321"/>
    <s v="VARIETY FOOD SHOP"/>
    <s v="00676432140318"/>
    <s v="(66) 0819514085"/>
    <s v="831193"/>
    <x v="2"/>
    <m/>
    <m/>
    <n v="0"/>
    <n v="773.83199999999999"/>
    <n v="12"/>
    <n v="2.1200876712328767"/>
    <x v="10"/>
    <n v="773.83199999999999"/>
    <n v="12"/>
  </r>
  <r>
    <x v="4561"/>
    <n v="6804333"/>
    <s v="Self-Regist: End-User"/>
    <s v="00680433320797"/>
    <s v="(66) 0639521417"/>
    <s v="201928"/>
    <x v="12"/>
    <m/>
    <m/>
    <n v="0"/>
    <n v="775.70079999999996"/>
    <n v="6"/>
    <n v="2.1252076712328765"/>
    <x v="21"/>
    <n v="775.70079999999996"/>
    <n v="6"/>
  </r>
  <r>
    <x v="7357"/>
    <n v="6808900"/>
    <s v="Self-Regist: Restaurant"/>
    <s v="00680890020397"/>
    <s v="(66) 0805006477"/>
    <s v="201928"/>
    <x v="12"/>
    <m/>
    <m/>
    <n v="0"/>
    <n v="779.43910000000005"/>
    <n v="6"/>
    <n v="2.1354495890410958"/>
    <x v="21"/>
    <n v="779.43910000000005"/>
    <n v="6"/>
  </r>
  <r>
    <x v="7358"/>
    <n v="6774886"/>
    <s v="Self-Regist: End-User"/>
    <s v="00677488690797"/>
    <s v="(66) 0930131888"/>
    <s v="201928"/>
    <x v="12"/>
    <m/>
    <m/>
    <n v="0"/>
    <n v="780.37369999999999"/>
    <n v="6"/>
    <n v="2.1380101369863014"/>
    <x v="21"/>
    <n v="780.37369999999999"/>
    <n v="6"/>
  </r>
  <r>
    <x v="827"/>
    <n v="6721418"/>
    <s v="OTHER COMMERCIAL SERVICE"/>
    <s v="00672141820430"/>
    <s v="(66) 0899810389"/>
    <s v="152544"/>
    <x v="6"/>
    <m/>
    <m/>
    <n v="0"/>
    <n v="780.37369999999999"/>
    <n v="6"/>
    <n v="2.1380101369863014"/>
    <x v="21"/>
    <n v="780.37369999999999"/>
    <n v="6"/>
  </r>
  <r>
    <x v="4309"/>
    <n v="6734337"/>
    <s v="PUB/BAR/KARAOKE"/>
    <s v="00673433750430"/>
    <s v="(66) 0837893692"/>
    <s v="152374"/>
    <x v="3"/>
    <n v="7063.5519000000004"/>
    <n v="40"/>
    <n v="19.352196986301372"/>
    <n v="7845.7941000000001"/>
    <n v="43"/>
    <n v="21.495326301369865"/>
    <x v="70"/>
    <n v="782.24219999999968"/>
    <n v="3"/>
  </r>
  <r>
    <x v="2275"/>
    <n v="41634987"/>
    <s v="JAPANESE FOOD"/>
    <s v="04163498790310"/>
    <s v="(66) 0925550562"/>
    <s v="164079"/>
    <x v="9"/>
    <m/>
    <m/>
    <n v="0"/>
    <n v="785.04660000000001"/>
    <n v="6"/>
    <n v="2.1508126027397259"/>
    <x v="21"/>
    <n v="785.04660000000001"/>
    <n v="6"/>
  </r>
  <r>
    <x v="7359"/>
    <n v="50539684"/>
    <s v="HOTEL &amp; RESORT ( A )"/>
    <s v="05053968480304"/>
    <s v="(66) 0902323953"/>
    <s v="164079"/>
    <x v="9"/>
    <m/>
    <m/>
    <n v="0"/>
    <n v="785.04660000000001"/>
    <n v="6"/>
    <n v="2.1508126027397259"/>
    <x v="21"/>
    <n v="785.04660000000001"/>
    <n v="6"/>
  </r>
  <r>
    <x v="7360"/>
    <n v="50522777"/>
    <s v="NON-PROFESSIONAL USER"/>
    <s v="05052277720706"/>
    <s v="(66) 0979321000"/>
    <s v="201928"/>
    <x v="12"/>
    <m/>
    <m/>
    <n v="0"/>
    <n v="785.04679999999996"/>
    <n v="6"/>
    <n v="2.1508131506849315"/>
    <x v="21"/>
    <n v="785.04679999999996"/>
    <n v="6"/>
  </r>
  <r>
    <x v="41"/>
    <n v="6023839"/>
    <s v="THAI FOOD"/>
    <s v="0602383992306"/>
    <s v="(66) 0869110005"/>
    <s v="152544"/>
    <x v="6"/>
    <n v="130.84110000000001"/>
    <n v="1"/>
    <n v="0.35846876712328768"/>
    <n v="915.88789999999995"/>
    <n v="7"/>
    <n v="2.5092819178082189"/>
    <x v="23"/>
    <n v="785.04679999999996"/>
    <n v="6"/>
  </r>
  <r>
    <x v="6301"/>
    <n v="6796153"/>
    <s v="PORK PAN/BARBECUE/SUKI"/>
    <s v="00679615331317"/>
    <s v="(66) 0861958999"/>
    <s v="230201"/>
    <x v="18"/>
    <m/>
    <m/>
    <n v="0"/>
    <n v="794.39260000000002"/>
    <n v="10"/>
    <n v="2.1764180821917809"/>
    <x v="33"/>
    <n v="794.39260000000002"/>
    <n v="10"/>
  </r>
  <r>
    <x v="7303"/>
    <n v="6740423"/>
    <s v="THAI FOOD"/>
    <s v="00674042311318"/>
    <s v="(66) 0869103315"/>
    <s v="230201"/>
    <x v="18"/>
    <m/>
    <m/>
    <n v="0"/>
    <n v="794.39279999999997"/>
    <n v="10"/>
    <n v="2.1764186301369861"/>
    <x v="33"/>
    <n v="794.39279999999997"/>
    <n v="10"/>
  </r>
  <r>
    <x v="7361"/>
    <n v="6808179"/>
    <s v="THAI FOOD"/>
    <s v="00680817960306"/>
    <s v="(66) 0834758894"/>
    <s v="230201"/>
    <x v="18"/>
    <m/>
    <m/>
    <n v="0"/>
    <n v="794.39290000000005"/>
    <n v="10"/>
    <n v="2.1764189041095894"/>
    <x v="33"/>
    <n v="794.39290000000005"/>
    <n v="10"/>
  </r>
  <r>
    <x v="7350"/>
    <n v="6736606"/>
    <s v="APARTMENT/DORMITORY"/>
    <s v="00673660660301"/>
    <s v="(66) 0882672041"/>
    <s v="152375"/>
    <x v="7"/>
    <m/>
    <m/>
    <n v="0"/>
    <n v="799.06539999999995"/>
    <n v="5"/>
    <n v="2.1892202739726025"/>
    <x v="60"/>
    <n v="799.06539999999995"/>
    <n v="5"/>
  </r>
  <r>
    <x v="7362"/>
    <n v="6800680"/>
    <s v="Self-Regist: End-User"/>
    <s v="00680068040797"/>
    <s v="(66) 0637905763"/>
    <s v="896160"/>
    <x v="4"/>
    <m/>
    <m/>
    <n v="0"/>
    <n v="800.93460000000005"/>
    <n v="13"/>
    <n v="2.1943413698630136"/>
    <x v="27"/>
    <n v="800.93460000000005"/>
    <n v="13"/>
  </r>
  <r>
    <x v="7363"/>
    <n v="6767774"/>
    <s v="VARIETY FOOD SHOP"/>
    <s v="00676777450318"/>
    <s v="(66) 0645413319"/>
    <s v="831193"/>
    <x v="2"/>
    <n v="2954.2341999999999"/>
    <n v="47"/>
    <n v="8.0937923287671225"/>
    <n v="3761.6831000000002"/>
    <n v="59"/>
    <n v="10.305981095890411"/>
    <x v="71"/>
    <n v="807.44890000000032"/>
    <n v="12"/>
  </r>
  <r>
    <x v="7364"/>
    <n v="41649731"/>
    <s v="Self-Regist: End-User"/>
    <s v="04164973190797"/>
    <s v="(66) 0999045699"/>
    <s v="835081"/>
    <x v="8"/>
    <m/>
    <m/>
    <n v="0"/>
    <n v="807.47659999999996"/>
    <n v="18"/>
    <n v="2.2122646575342464"/>
    <x v="42"/>
    <n v="807.47659999999996"/>
    <n v="18"/>
  </r>
  <r>
    <x v="6107"/>
    <n v="41635468"/>
    <s v="THAI FOOD"/>
    <s v="04163546870306"/>
    <s v="(66) 0656288183"/>
    <s v="163953"/>
    <x v="13"/>
    <m/>
    <m/>
    <n v="0"/>
    <n v="813.08420000000001"/>
    <n v="8"/>
    <n v="2.2276279452054797"/>
    <x v="12"/>
    <n v="813.08420000000001"/>
    <n v="8"/>
  </r>
  <r>
    <x v="7365"/>
    <n v="6768056"/>
    <s v="HOTEL &amp; RESORT ( A )"/>
    <s v="00676805670304"/>
    <s v="(66) 0849860658"/>
    <s v="201928"/>
    <x v="12"/>
    <m/>
    <m/>
    <n v="0"/>
    <n v="816.44860000000006"/>
    <n v="6"/>
    <n v="2.2368454794520551"/>
    <x v="21"/>
    <n v="816.44860000000006"/>
    <n v="6"/>
  </r>
  <r>
    <x v="7366"/>
    <n v="6763846"/>
    <s v="NON-PROFESSIONAL USER"/>
    <s v="00676384620706"/>
    <s v="(66) 0835787650"/>
    <s v="831193"/>
    <x v="2"/>
    <n v="177.5701"/>
    <n v="3"/>
    <n v="0.48649342465753426"/>
    <n v="998.13080000000002"/>
    <n v="16"/>
    <n v="2.7346049315068495"/>
    <x v="38"/>
    <n v="820.5607"/>
    <n v="13"/>
  </r>
  <r>
    <x v="7232"/>
    <n v="41608713"/>
    <s v="COFFEE/DRINKS/SNACK/BAKERY SHOP"/>
    <s v="04160871381322"/>
    <s v="(66) 0612736655"/>
    <s v="152543"/>
    <x v="10"/>
    <n v="322.4298"/>
    <n v="3"/>
    <n v="0.88336931506849314"/>
    <n v="1142.9908"/>
    <n v="11"/>
    <n v="3.1314816438356163"/>
    <x v="46"/>
    <n v="820.56100000000004"/>
    <n v="8"/>
  </r>
  <r>
    <x v="7367"/>
    <n v="46559781"/>
    <s v="COFFEE/DRINKS/SNACK KIOSK"/>
    <s v="04655978170332"/>
    <s v="(66) 0916989039"/>
    <s v="835081"/>
    <x v="8"/>
    <m/>
    <m/>
    <n v="0"/>
    <n v="822.42989999999998"/>
    <n v="20"/>
    <n v="2.2532326027397258"/>
    <x v="51"/>
    <n v="822.42989999999998"/>
    <n v="20"/>
  </r>
  <r>
    <x v="877"/>
    <n v="41609255"/>
    <s v="COFFEE/DRINKS/SNACK/BAKERY SHOP"/>
    <s v="04160925590322"/>
    <s v="(66) 0659670393"/>
    <s v="163953"/>
    <x v="13"/>
    <n v="1790.6541"/>
    <n v="17"/>
    <n v="4.905901643835616"/>
    <n v="2615.8879000000002"/>
    <n v="25"/>
    <n v="7.1668161643835617"/>
    <x v="64"/>
    <n v="825.2338000000002"/>
    <n v="8"/>
  </r>
  <r>
    <x v="2168"/>
    <n v="6129350"/>
    <s v="HOTEL &amp; RESORT ( B )"/>
    <s v="0612935000303"/>
    <s v="(66) 0819502462"/>
    <s v="163953"/>
    <x v="13"/>
    <n v="1148.5981999999999"/>
    <n v="11"/>
    <n v="3.1468443835616435"/>
    <n v="1976.6355000000001"/>
    <n v="19"/>
    <n v="5.4154397260273974"/>
    <x v="26"/>
    <n v="828.03730000000019"/>
    <n v="8"/>
  </r>
  <r>
    <x v="7368"/>
    <n v="34556148"/>
    <s v="NON-PROFESSIONAL USER"/>
    <s v="03455614820706"/>
    <s v="(66) 0863062538"/>
    <s v="821820"/>
    <x v="1"/>
    <m/>
    <m/>
    <n v="0"/>
    <n v="829.90660000000003"/>
    <n v="12"/>
    <n v="2.2737167123287674"/>
    <x v="10"/>
    <n v="829.90660000000003"/>
    <n v="12"/>
  </r>
  <r>
    <x v="50"/>
    <n v="6040719"/>
    <s v="THAI FOOD"/>
    <s v="0604071971306"/>
    <s v="(66) 0817645791"/>
    <s v="201928"/>
    <x v="12"/>
    <n v="1348.5980999999999"/>
    <n v="11"/>
    <n v="3.6947893150684932"/>
    <n v="2182.2429000000002"/>
    <n v="17"/>
    <n v="5.9787476712328775"/>
    <x v="30"/>
    <n v="833.64480000000026"/>
    <n v="6"/>
  </r>
  <r>
    <x v="827"/>
    <n v="6721418"/>
    <s v="OTHER COMMERCIAL SERVICE"/>
    <s v="00672141820430"/>
    <s v="(66) 0899810389"/>
    <s v="152543"/>
    <x v="10"/>
    <m/>
    <m/>
    <n v="0"/>
    <n v="834.57950000000005"/>
    <n v="8"/>
    <n v="2.2865191780821918"/>
    <x v="12"/>
    <n v="834.57950000000005"/>
    <n v="8"/>
  </r>
  <r>
    <x v="4472"/>
    <n v="41636856"/>
    <s v="Self-Regist: End-User"/>
    <s v="04163685610797"/>
    <s v="(66) 0866702874"/>
    <s v="152375"/>
    <x v="7"/>
    <m/>
    <m/>
    <n v="0"/>
    <n v="836.44849999999997"/>
    <n v="5"/>
    <n v="2.2916397260273973"/>
    <x v="60"/>
    <n v="836.44849999999997"/>
    <n v="5"/>
  </r>
  <r>
    <x v="7369"/>
    <n v="41596878"/>
    <s v="OTHER COMMERCIAL SERVICE"/>
    <s v="4159687850430"/>
    <s v="(66) 0817647114"/>
    <s v="152375"/>
    <x v="7"/>
    <m/>
    <m/>
    <n v="0"/>
    <n v="836.44860000000006"/>
    <n v="5"/>
    <n v="2.2916400000000001"/>
    <x v="60"/>
    <n v="836.44860000000006"/>
    <n v="5"/>
  </r>
  <r>
    <x v="6971"/>
    <n v="6778127"/>
    <s v="PUB/BAR/KARAOKE"/>
    <s v="00677812711305"/>
    <s v="(66) 0826693519"/>
    <s v="152543"/>
    <x v="10"/>
    <n v="1556.0748000000001"/>
    <n v="15"/>
    <n v="4.2632186301369863"/>
    <n v="2393.4580000000001"/>
    <n v="23"/>
    <n v="6.557419178082192"/>
    <x v="56"/>
    <n v="837.38319999999999"/>
    <n v="8"/>
  </r>
  <r>
    <x v="1925"/>
    <n v="6734318"/>
    <s v="COFFEE/DRINKS/SNACK/BAKERY SHOP"/>
    <s v="00673431800322"/>
    <s v="(66) 0857107766"/>
    <s v="152375"/>
    <x v="7"/>
    <n v="155.14019999999999"/>
    <n v="1"/>
    <n v="0.42504164383561643"/>
    <n v="994.39239999999995"/>
    <n v="6"/>
    <n v="2.7243627397260273"/>
    <x v="21"/>
    <n v="839.2521999999999"/>
    <n v="5"/>
  </r>
  <r>
    <x v="1838"/>
    <n v="50524835"/>
    <s v="NON-PROFESSIONAL USER"/>
    <s v="05052483580706"/>
    <s v="(66) 0846171419"/>
    <s v="831193"/>
    <x v="2"/>
    <n v="254.20570000000001"/>
    <n v="4"/>
    <n v="0.69645397260273978"/>
    <n v="1096.2617"/>
    <n v="17"/>
    <n v="3.003456712328767"/>
    <x v="30"/>
    <n v="842.05600000000004"/>
    <n v="13"/>
  </r>
  <r>
    <x v="6885"/>
    <n v="6719875"/>
    <s v="CHINESE FOOD"/>
    <s v="0671987510308"/>
    <s v="(66) 0654953698"/>
    <s v="835081"/>
    <x v="8"/>
    <n v="42.056100000000001"/>
    <n v="1"/>
    <n v="0.11522219178082192"/>
    <n v="897.19629999999995"/>
    <n v="20"/>
    <n v="2.4580720547945205"/>
    <x v="51"/>
    <n v="855.14019999999994"/>
    <n v="19"/>
  </r>
  <r>
    <x v="7370"/>
    <n v="6741195"/>
    <s v="VARIETY FOOD SHOP"/>
    <s v="00674119520318"/>
    <s v="(66) 0820986609"/>
    <s v="821820"/>
    <x v="1"/>
    <n v="125.2337"/>
    <n v="2"/>
    <n v="0.34310602739726026"/>
    <n v="982.24339999999995"/>
    <n v="15"/>
    <n v="2.6910778082191777"/>
    <x v="61"/>
    <n v="857.00969999999995"/>
    <n v="13"/>
  </r>
  <r>
    <x v="7371"/>
    <n v="50514263"/>
    <s v="PORK PAN/BARBECUE/SUKI"/>
    <s v="05051426311317"/>
    <s v="(66) 0933297297"/>
    <s v="831193"/>
    <x v="2"/>
    <n v="193.4579"/>
    <n v="3"/>
    <n v="0.53002164383561645"/>
    <n v="1055.1402"/>
    <n v="17"/>
    <n v="2.8907950684931509"/>
    <x v="30"/>
    <n v="861.68230000000005"/>
    <n v="14"/>
  </r>
  <r>
    <x v="7372"/>
    <n v="100049851"/>
    <s v="Self-Regist: End-User"/>
    <s v="10004985190797"/>
    <s v="(66) 0808597593"/>
    <s v="821820"/>
    <x v="1"/>
    <m/>
    <m/>
    <n v="0"/>
    <n v="871.96299999999997"/>
    <n v="13"/>
    <n v="2.388939726027397"/>
    <x v="27"/>
    <n v="871.96299999999997"/>
    <n v="13"/>
  </r>
  <r>
    <x v="6308"/>
    <n v="6020007"/>
    <s v="SCHOOL/COLLEGE"/>
    <s v="0602000752509"/>
    <s v="(66) 0834718168"/>
    <s v="896160"/>
    <x v="4"/>
    <n v="1726.9345000000001"/>
    <n v="26"/>
    <n v="4.7313273972602738"/>
    <n v="2618.4674"/>
    <n v="41"/>
    <n v="7.1738832876712326"/>
    <x v="72"/>
    <n v="891.53289999999993"/>
    <n v="15"/>
  </r>
  <r>
    <x v="7373"/>
    <n v="303000348"/>
    <s v="THAI NORTHEASTERN FOOD"/>
    <s v="30300034840307"/>
    <s v="(66) 0840418001"/>
    <s v="821820"/>
    <x v="1"/>
    <m/>
    <m/>
    <n v="0"/>
    <n v="894.39300000000003"/>
    <n v="13"/>
    <n v="2.450391780821918"/>
    <x v="27"/>
    <n v="894.39300000000003"/>
    <n v="13"/>
  </r>
  <r>
    <x v="7374"/>
    <n v="6116358"/>
    <s v="CATERING BUSINESS"/>
    <s v="0611635853323"/>
    <s v="(66) 0857200922"/>
    <s v="835081"/>
    <x v="8"/>
    <m/>
    <m/>
    <n v="0"/>
    <n v="897.19629999999995"/>
    <n v="20"/>
    <n v="2.4580720547945205"/>
    <x v="51"/>
    <n v="897.19629999999995"/>
    <n v="20"/>
  </r>
  <r>
    <x v="7375"/>
    <n v="81018854"/>
    <s v="VARIETY FOOD SHOP"/>
    <s v="08101885400318"/>
    <s v="(66) 0847624885"/>
    <s v="831193"/>
    <x v="2"/>
    <m/>
    <m/>
    <n v="0"/>
    <n v="900.93470000000002"/>
    <n v="14"/>
    <n v="2.4683142465753427"/>
    <x v="37"/>
    <n v="900.93470000000002"/>
    <n v="14"/>
  </r>
  <r>
    <x v="172"/>
    <n v="6795891"/>
    <s v="Self-Regist: End-User"/>
    <s v="00679589170797"/>
    <s v="(66) 0991433118"/>
    <s v="164079"/>
    <x v="9"/>
    <m/>
    <m/>
    <n v="0"/>
    <n v="915.8877"/>
    <n v="7"/>
    <n v="2.5092813698630136"/>
    <x v="23"/>
    <n v="915.8877"/>
    <n v="7"/>
  </r>
  <r>
    <x v="226"/>
    <n v="6725369"/>
    <s v="NOODLE FOOD SHOP"/>
    <s v="00672536900319"/>
    <s v="(66) 0817160568"/>
    <s v="152544"/>
    <x v="6"/>
    <n v="130.84110000000001"/>
    <n v="1"/>
    <n v="0.35846876712328768"/>
    <n v="1046.7288000000001"/>
    <n v="8"/>
    <n v="2.8677501369863014"/>
    <x v="12"/>
    <n v="915.88770000000011"/>
    <n v="7"/>
  </r>
  <r>
    <x v="6923"/>
    <n v="50517885"/>
    <s v="THAI FOOD"/>
    <s v="05051788560306"/>
    <s v="(66) 0983453555"/>
    <s v="164079"/>
    <x v="9"/>
    <m/>
    <m/>
    <n v="0"/>
    <n v="915.88789999999995"/>
    <n v="7"/>
    <n v="2.5092819178082189"/>
    <x v="23"/>
    <n v="915.88789999999995"/>
    <n v="7"/>
  </r>
  <r>
    <x v="7376"/>
    <n v="50525014"/>
    <s v="ITALIAN FOOD"/>
    <s v="05052501470314"/>
    <s v="(66) 0808484642"/>
    <s v="831193"/>
    <x v="2"/>
    <n v="2138.3182000000002"/>
    <n v="34"/>
    <n v="5.8584060273972609"/>
    <n v="3060.7483999999999"/>
    <n v="48"/>
    <n v="8.385612054794521"/>
    <x v="73"/>
    <n v="922.43019999999979"/>
    <n v="14"/>
  </r>
  <r>
    <x v="7377"/>
    <n v="6766129"/>
    <s v="INTERNET-CHANNEL END-USER"/>
    <s v="00676612980710"/>
    <s v="(66) 0907109090"/>
    <s v="152374"/>
    <x v="3"/>
    <m/>
    <m/>
    <n v="0"/>
    <n v="925.2337"/>
    <n v="5"/>
    <n v="2.5348868493150687"/>
    <x v="60"/>
    <n v="925.2337"/>
    <n v="5"/>
  </r>
  <r>
    <x v="7378"/>
    <n v="6795923"/>
    <s v="Self-Regist: End-User"/>
    <s v="00679592310797"/>
    <s v="(66) 0838637902"/>
    <s v="152374"/>
    <x v="3"/>
    <m/>
    <m/>
    <n v="0"/>
    <n v="925.2337"/>
    <n v="5"/>
    <n v="2.5348868493150687"/>
    <x v="60"/>
    <n v="925.2337"/>
    <n v="5"/>
  </r>
  <r>
    <x v="7379"/>
    <n v="6023051"/>
    <s v="SMALL RETAIL SHOP/STALL"/>
    <s v="0602305152101"/>
    <s v="(66) 0858641297"/>
    <s v="152374"/>
    <x v="3"/>
    <n v="185.04669999999999"/>
    <n v="1"/>
    <n v="0.50697726027397261"/>
    <n v="1110.2805000000001"/>
    <n v="6"/>
    <n v="3.0418643835616441"/>
    <x v="21"/>
    <n v="925.23380000000009"/>
    <n v="5"/>
  </r>
  <r>
    <x v="7380"/>
    <n v="6721480"/>
    <s v="COFFEE/DRINKS/SNACK KIOSK"/>
    <s v="00672148060332"/>
    <s v="(66) 0989944589"/>
    <s v="152374"/>
    <x v="3"/>
    <n v="172.8972"/>
    <n v="1"/>
    <n v="0.47369095890410956"/>
    <n v="1110.2804000000001"/>
    <n v="6"/>
    <n v="3.0418641095890413"/>
    <x v="21"/>
    <n v="937.3832000000001"/>
    <n v="5"/>
  </r>
  <r>
    <x v="7303"/>
    <n v="6740423"/>
    <s v="THAI FOOD"/>
    <s v="00674042311318"/>
    <s v="(66) 0869103315"/>
    <s v="163953"/>
    <x v="13"/>
    <m/>
    <m/>
    <n v="0"/>
    <n v="950.46730000000002"/>
    <n v="9"/>
    <n v="2.6040200000000002"/>
    <x v="34"/>
    <n v="950.46730000000002"/>
    <n v="9"/>
  </r>
  <r>
    <x v="15"/>
    <n v="6778632"/>
    <s v="THAI FOOD"/>
    <s v="00677863220306"/>
    <s v="(66) 0987145185"/>
    <s v="827704"/>
    <x v="21"/>
    <m/>
    <m/>
    <n v="0"/>
    <n v="951.40179999999998"/>
    <n v="2"/>
    <n v="2.6065802739726025"/>
    <x v="43"/>
    <n v="951.40179999999998"/>
    <n v="2"/>
  </r>
  <r>
    <x v="1576"/>
    <n v="6791702"/>
    <s v="Self-Regist: End-User"/>
    <s v="00679170200797"/>
    <s v="(66) 0882602544"/>
    <s v="152544"/>
    <x v="6"/>
    <n v="990.65409999999997"/>
    <n v="8"/>
    <n v="2.7141208219178083"/>
    <n v="1942.0559000000001"/>
    <n v="15"/>
    <n v="5.3207010958904108"/>
    <x v="61"/>
    <n v="951.40180000000009"/>
    <n v="7"/>
  </r>
  <r>
    <x v="7000"/>
    <n v="6773830"/>
    <s v="Self-Regist: End-User"/>
    <s v="00677383090797"/>
    <s v="(66) 0866594284"/>
    <s v="152374"/>
    <x v="3"/>
    <n v="713.08410000000003"/>
    <n v="4"/>
    <n v="1.9536550684931508"/>
    <n v="1665.4204999999999"/>
    <n v="9"/>
    <n v="4.5627958904109587"/>
    <x v="34"/>
    <n v="952.33639999999991"/>
    <n v="5"/>
  </r>
  <r>
    <x v="7381"/>
    <n v="6787915"/>
    <s v="THAI FOOD"/>
    <s v="00678791580306"/>
    <s v="(66) 0644692828"/>
    <s v="230201"/>
    <x v="18"/>
    <m/>
    <m/>
    <n v="0"/>
    <n v="953.27110000000005"/>
    <n v="12"/>
    <n v="2.6117016438356164"/>
    <x v="10"/>
    <n v="953.27110000000005"/>
    <n v="12"/>
  </r>
  <r>
    <x v="7382"/>
    <n v="50546049"/>
    <s v="Self-Regist: End-User"/>
    <s v="05054604911797"/>
    <s v="(66) 0838235494"/>
    <s v="894971"/>
    <x v="0"/>
    <m/>
    <m/>
    <n v="0"/>
    <n v="981.29920000000004"/>
    <n v="3"/>
    <n v="2.6884909589041097"/>
    <x v="40"/>
    <n v="981.29920000000004"/>
    <n v="3"/>
  </r>
  <r>
    <x v="4673"/>
    <n v="111029903"/>
    <s v="SMALL RETAIL SHOP/STALL"/>
    <s v="11102990310101"/>
    <s v="(66) 0624567997"/>
    <s v="894971"/>
    <x v="0"/>
    <m/>
    <m/>
    <n v="0"/>
    <n v="981.30840000000001"/>
    <n v="3"/>
    <n v="2.6885161643835618"/>
    <x v="40"/>
    <n v="981.30840000000001"/>
    <n v="3"/>
  </r>
  <r>
    <x v="7383"/>
    <n v="41618630"/>
    <s v="CP GROUP"/>
    <s v="04161863070512"/>
    <s v="(66) 0801168960"/>
    <s v="894971"/>
    <x v="0"/>
    <m/>
    <m/>
    <n v="0"/>
    <n v="981.30840000000001"/>
    <n v="3"/>
    <n v="2.6885161643835618"/>
    <x v="40"/>
    <n v="981.30840000000001"/>
    <n v="3"/>
  </r>
  <r>
    <x v="7377"/>
    <n v="6766129"/>
    <s v="INTERNET-CHANNEL END-USER"/>
    <s v="00676612980710"/>
    <s v="(66) 0907109090"/>
    <s v="152375"/>
    <x v="7"/>
    <m/>
    <m/>
    <n v="0"/>
    <n v="985.04660000000001"/>
    <n v="6"/>
    <n v="2.6987578082191783"/>
    <x v="21"/>
    <n v="985.04660000000001"/>
    <n v="6"/>
  </r>
  <r>
    <x v="1077"/>
    <n v="6721714"/>
    <s v="OTHER NON-FOOD SHOP"/>
    <s v="00672171450230"/>
    <s v="(66) 0817247734"/>
    <s v="821820"/>
    <x v="1"/>
    <m/>
    <m/>
    <n v="0"/>
    <n v="985.98130000000003"/>
    <n v="15"/>
    <n v="2.7013186301369863"/>
    <x v="61"/>
    <n v="985.98130000000003"/>
    <n v="15"/>
  </r>
  <r>
    <x v="6207"/>
    <n v="6795579"/>
    <s v="Self-Regist: End-User"/>
    <s v="00679557980797"/>
    <s v="(66) 0646521838"/>
    <s v="894971"/>
    <x v="0"/>
    <m/>
    <m/>
    <n v="0"/>
    <n v="990.65419999999995"/>
    <n v="3"/>
    <n v="2.7141210958904107"/>
    <x v="40"/>
    <n v="990.65419999999995"/>
    <n v="3"/>
  </r>
  <r>
    <x v="7384"/>
    <n v="6619188"/>
    <s v="NON-PROFESSIONAL USER"/>
    <s v="0661918861706"/>
    <s v="(66) 0877300638"/>
    <s v="894971"/>
    <x v="0"/>
    <m/>
    <m/>
    <n v="0"/>
    <n v="990.65419999999995"/>
    <n v="3"/>
    <n v="2.7141210958904107"/>
    <x v="40"/>
    <n v="990.65419999999995"/>
    <n v="3"/>
  </r>
  <r>
    <x v="4497"/>
    <n v="34002183"/>
    <s v="FACTORY/FARM"/>
    <s v="3400218360508"/>
    <m/>
    <s v="894971"/>
    <x v="0"/>
    <m/>
    <m/>
    <n v="0"/>
    <n v="990.65419999999995"/>
    <n v="3"/>
    <n v="2.7141210958904107"/>
    <x v="40"/>
    <n v="990.65419999999995"/>
    <n v="3"/>
  </r>
  <r>
    <x v="7385"/>
    <n v="41631391"/>
    <s v="NON-PROFESSIONAL USER"/>
    <s v="04163139120706"/>
    <s v="(66) 0849292629"/>
    <s v="894971"/>
    <x v="0"/>
    <m/>
    <m/>
    <n v="0"/>
    <n v="990.65419999999995"/>
    <n v="3"/>
    <n v="2.7141210958904107"/>
    <x v="40"/>
    <n v="990.65419999999995"/>
    <n v="3"/>
  </r>
  <r>
    <x v="7369"/>
    <n v="41596878"/>
    <s v="OTHER COMMERCIAL SERVICE"/>
    <s v="4159687850430"/>
    <s v="(66) 0817647114"/>
    <s v="827712"/>
    <x v="20"/>
    <m/>
    <m/>
    <n v="0"/>
    <n v="992.52340000000004"/>
    <n v="2"/>
    <n v="2.7192421917808218"/>
    <x v="43"/>
    <n v="992.52340000000004"/>
    <n v="2"/>
  </r>
  <r>
    <x v="7386"/>
    <n v="6791588"/>
    <s v="NON-PROFESSIONAL USER"/>
    <s v="00679158870706"/>
    <s v="(66) 0612691206"/>
    <s v="894971"/>
    <x v="0"/>
    <m/>
    <m/>
    <n v="0"/>
    <n v="999.06539999999995"/>
    <n v="3"/>
    <n v="2.7371654794520546"/>
    <x v="40"/>
    <n v="999.06539999999995"/>
    <n v="3"/>
  </r>
  <r>
    <x v="7387"/>
    <n v="6178386"/>
    <s v="NON-PROFESSIONAL USER"/>
    <s v="0617838640706"/>
    <s v="(66) 0830053291"/>
    <s v="894971"/>
    <x v="0"/>
    <n v="327.1028"/>
    <n v="1"/>
    <n v="0.89617205479452056"/>
    <n v="1327.1027999999999"/>
    <n v="4"/>
    <n v="3.6358980821917806"/>
    <x v="39"/>
    <n v="999.99999999999989"/>
    <n v="3"/>
  </r>
  <r>
    <x v="7388"/>
    <n v="6804187"/>
    <s v="Self-Regist: End-User"/>
    <s v="00680418720797"/>
    <s v="(66) 0630633105"/>
    <s v="894971"/>
    <x v="0"/>
    <m/>
    <m/>
    <n v="0"/>
    <n v="1000"/>
    <n v="3"/>
    <n v="2.7397260273972601"/>
    <x v="40"/>
    <n v="1000"/>
    <n v="3"/>
  </r>
  <r>
    <x v="7389"/>
    <n v="6788742"/>
    <s v="NON-PROFESSIONAL USER"/>
    <s v="00678874270706"/>
    <s v="(66) 0801943685"/>
    <s v="894971"/>
    <x v="0"/>
    <m/>
    <m/>
    <n v="0"/>
    <n v="1000"/>
    <n v="3"/>
    <n v="2.7397260273972601"/>
    <x v="40"/>
    <n v="1000"/>
    <n v="3"/>
  </r>
  <r>
    <x v="7390"/>
    <n v="50526756"/>
    <s v="Self-Regist: End-User"/>
    <s v="05052675640797"/>
    <s v="(66) 0945535642"/>
    <s v="894971"/>
    <x v="0"/>
    <m/>
    <m/>
    <n v="0"/>
    <n v="1000"/>
    <n v="3"/>
    <n v="2.7397260273972601"/>
    <x v="40"/>
    <n v="1000"/>
    <n v="3"/>
  </r>
  <r>
    <x v="2177"/>
    <n v="6766273"/>
    <s v="THAI FOOD"/>
    <s v="00676627361306"/>
    <s v="(66) 0884271293"/>
    <s v="894971"/>
    <x v="0"/>
    <m/>
    <m/>
    <n v="0"/>
    <n v="1000"/>
    <n v="3"/>
    <n v="2.7397260273972601"/>
    <x v="40"/>
    <n v="1000"/>
    <n v="3"/>
  </r>
  <r>
    <x v="7391"/>
    <n v="6170715"/>
    <s v="NON-PROFESSIONAL USER"/>
    <s v="0617071500706"/>
    <s v="(66) 0813877201"/>
    <s v="894971"/>
    <x v="0"/>
    <m/>
    <m/>
    <n v="0"/>
    <n v="1000"/>
    <n v="3"/>
    <n v="2.7397260273972601"/>
    <x v="40"/>
    <n v="1000"/>
    <n v="3"/>
  </r>
  <r>
    <x v="217"/>
    <n v="6738690"/>
    <s v="HOTEL &amp; RESORT ( C )"/>
    <s v="00673869030302"/>
    <s v="(66) 0814171786"/>
    <s v="896160"/>
    <x v="4"/>
    <n v="242.99080000000001"/>
    <n v="4"/>
    <n v="0.66572821917808223"/>
    <n v="1243.9254000000001"/>
    <n v="20"/>
    <n v="3.4080147945205481"/>
    <x v="51"/>
    <n v="1000.9346"/>
    <n v="16"/>
  </r>
  <r>
    <x v="7392"/>
    <n v="6807154"/>
    <s v="Self-Regist: Unidentified Professional"/>
    <s v="00680715411796"/>
    <s v="(66) 0982755584"/>
    <s v="894971"/>
    <x v="0"/>
    <m/>
    <m/>
    <n v="0"/>
    <n v="1009.3458000000001"/>
    <n v="3"/>
    <n v="2.7653309589041095"/>
    <x v="40"/>
    <n v="1009.3458000000001"/>
    <n v="3"/>
  </r>
  <r>
    <x v="7393"/>
    <n v="6809296"/>
    <s v="Self-Regist: End-User"/>
    <s v="00680929650797"/>
    <s v="(66) 0933185329"/>
    <s v="894971"/>
    <x v="0"/>
    <m/>
    <m/>
    <n v="0"/>
    <n v="1009.3458000000001"/>
    <n v="3"/>
    <n v="2.7653309589041095"/>
    <x v="40"/>
    <n v="1009.3458000000001"/>
    <n v="3"/>
  </r>
  <r>
    <x v="1276"/>
    <n v="8162833"/>
    <s v="NON-PROFESSIONAL USER"/>
    <s v="0816283380706"/>
    <s v="(66) 0812686451"/>
    <s v="894971"/>
    <x v="0"/>
    <m/>
    <m/>
    <n v="0"/>
    <n v="1009.3458000000001"/>
    <n v="3"/>
    <n v="2.7653309589041095"/>
    <x v="40"/>
    <n v="1009.3458000000001"/>
    <n v="3"/>
  </r>
  <r>
    <x v="6641"/>
    <n v="6734938"/>
    <s v="THAI SPECIAL FOOD SHOP"/>
    <s v="00673493850327"/>
    <s v="(66) 0846173972"/>
    <s v="894971"/>
    <x v="0"/>
    <m/>
    <m/>
    <n v="0"/>
    <n v="1009.3458000000001"/>
    <n v="3"/>
    <n v="2.7653309589041095"/>
    <x v="40"/>
    <n v="1009.3458000000001"/>
    <n v="3"/>
  </r>
  <r>
    <x v="7394"/>
    <n v="6742233"/>
    <s v="Self-Regist: Food Retailer"/>
    <s v="00674223350198"/>
    <s v="(66) 0931585375"/>
    <s v="894971"/>
    <x v="0"/>
    <m/>
    <m/>
    <n v="0"/>
    <n v="1009.3458000000001"/>
    <n v="3"/>
    <n v="2.7653309589041095"/>
    <x v="40"/>
    <n v="1009.3458000000001"/>
    <n v="3"/>
  </r>
  <r>
    <x v="7395"/>
    <n v="41648062"/>
    <s v="Self-Regist: End-User"/>
    <s v="04164806250797"/>
    <s v="(66) 0824255142"/>
    <s v="894971"/>
    <x v="0"/>
    <m/>
    <m/>
    <n v="0"/>
    <n v="1009.3458000000001"/>
    <n v="3"/>
    <n v="2.7653309589041095"/>
    <x v="40"/>
    <n v="1009.3458000000001"/>
    <n v="3"/>
  </r>
  <r>
    <x v="7396"/>
    <n v="50526024"/>
    <s v="NON-PROFESSIONAL USER"/>
    <s v="05052602460706"/>
    <s v="(66) 0980570555"/>
    <s v="894971"/>
    <x v="0"/>
    <n v="317.75700000000001"/>
    <n v="1"/>
    <n v="0.87056712328767127"/>
    <n v="1336.4485999999999"/>
    <n v="4"/>
    <n v="3.66150301369863"/>
    <x v="39"/>
    <n v="1018.6915999999999"/>
    <n v="3"/>
  </r>
  <r>
    <x v="7397"/>
    <n v="41638891"/>
    <s v="NON-PROFESSIONAL USER"/>
    <s v="04163889130706"/>
    <s v="(66) 0908881296"/>
    <s v="831193"/>
    <x v="2"/>
    <n v="636.44880000000001"/>
    <n v="10"/>
    <n v="1.7436953424657535"/>
    <n v="1656.0752"/>
    <n v="26"/>
    <n v="4.537192328767123"/>
    <x v="45"/>
    <n v="1019.6264"/>
    <n v="16"/>
  </r>
  <r>
    <x v="6622"/>
    <n v="52025203"/>
    <s v="SMALL RETAIL SHOP/STALL"/>
    <s v="5202520300101"/>
    <s v="(66) 0932848241"/>
    <s v="831193"/>
    <x v="2"/>
    <n v="60.747700000000002"/>
    <n v="1"/>
    <n v="0.16643205479452056"/>
    <n v="1085.0468000000001"/>
    <n v="17"/>
    <n v="2.9727309589041098"/>
    <x v="30"/>
    <n v="1024.2991000000002"/>
    <n v="16"/>
  </r>
  <r>
    <x v="7359"/>
    <n v="50539684"/>
    <s v="HOTEL &amp; RESORT ( A )"/>
    <s v="05053968480304"/>
    <s v="(66) 0902323953"/>
    <s v="152544"/>
    <x v="6"/>
    <m/>
    <m/>
    <n v="0"/>
    <n v="1037.383"/>
    <n v="8"/>
    <n v="2.842145205479452"/>
    <x v="12"/>
    <n v="1037.383"/>
    <n v="8"/>
  </r>
  <r>
    <x v="7359"/>
    <n v="50539684"/>
    <s v="HOTEL &amp; RESORT ( A )"/>
    <s v="05053968480304"/>
    <s v="(66) 0902323953"/>
    <s v="163953"/>
    <x v="13"/>
    <m/>
    <m/>
    <n v="0"/>
    <n v="1041.1215"/>
    <n v="10"/>
    <n v="2.8523876712328766"/>
    <x v="33"/>
    <n v="1041.1215"/>
    <n v="10"/>
  </r>
  <r>
    <x v="1392"/>
    <n v="6769172"/>
    <s v="COFFEE/DRINKS/SNACK/BAKERY SHOP"/>
    <s v="00676917251322"/>
    <s v="(66) 0979251499"/>
    <s v="152543"/>
    <x v="10"/>
    <m/>
    <m/>
    <n v="0"/>
    <n v="1046.729"/>
    <n v="10"/>
    <n v="2.8677506849315071"/>
    <x v="33"/>
    <n v="1046.729"/>
    <n v="10"/>
  </r>
  <r>
    <x v="258"/>
    <n v="6754812"/>
    <s v="NON-PROFESSIONAL USER"/>
    <s v="00675481211706"/>
    <s v="(66) 0866575783"/>
    <s v="152544"/>
    <x v="6"/>
    <n v="2205.6075999999998"/>
    <n v="17"/>
    <n v="6.0427605479452051"/>
    <n v="3252.3366000000001"/>
    <n v="25"/>
    <n v="8.9105112328767131"/>
    <x v="64"/>
    <n v="1046.7290000000003"/>
    <n v="8"/>
  </r>
  <r>
    <x v="1925"/>
    <n v="6734318"/>
    <s v="COFFEE/DRINKS/SNACK/BAKERY SHOP"/>
    <s v="00673431800322"/>
    <s v="(66) 0857107766"/>
    <s v="827713"/>
    <x v="16"/>
    <m/>
    <m/>
    <n v="0"/>
    <n v="1048.5980999999999"/>
    <n v="2"/>
    <n v="2.8728715068493149"/>
    <x v="43"/>
    <n v="1048.5980999999999"/>
    <n v="2"/>
  </r>
  <r>
    <x v="7398"/>
    <n v="6795160"/>
    <s v="HOTEL &amp; RESORT ( C )"/>
    <s v="00679516010302"/>
    <s v="(66) 0992701777"/>
    <s v="831193"/>
    <x v="2"/>
    <m/>
    <m/>
    <n v="0"/>
    <n v="1064.4860000000001"/>
    <n v="17"/>
    <n v="2.9164000000000003"/>
    <x v="30"/>
    <n v="1064.4860000000001"/>
    <n v="17"/>
  </r>
  <r>
    <x v="147"/>
    <n v="6730539"/>
    <s v="MOVABLE VAN FOOD"/>
    <s v="00673053980120"/>
    <s v="(66) 0843780041"/>
    <s v="835081"/>
    <x v="8"/>
    <m/>
    <m/>
    <n v="0"/>
    <n v="1069.1495"/>
    <n v="25"/>
    <n v="2.9291767123287671"/>
    <x v="64"/>
    <n v="1069.1495"/>
    <n v="25"/>
  </r>
  <r>
    <x v="6308"/>
    <n v="6020007"/>
    <s v="SCHOOL/COLLEGE"/>
    <s v="0602000752509"/>
    <s v="(66) 0834718168"/>
    <s v="831193"/>
    <x v="2"/>
    <m/>
    <m/>
    <n v="0"/>
    <n v="1073.0467000000001"/>
    <n v="16"/>
    <n v="2.93985397260274"/>
    <x v="38"/>
    <n v="1073.0467000000001"/>
    <n v="16"/>
  </r>
  <r>
    <x v="7399"/>
    <n v="6783165"/>
    <s v="NON-PROFESSIONAL USER"/>
    <s v="00678316580706"/>
    <s v="(66) 0897553781"/>
    <s v="831193"/>
    <x v="2"/>
    <n v="9446.7289000000001"/>
    <n v="150"/>
    <n v="25.881449041095891"/>
    <n v="10528.0463"/>
    <n v="167"/>
    <n v="28.843962465753425"/>
    <x v="74"/>
    <n v="1081.3173999999999"/>
    <n v="17"/>
  </r>
  <r>
    <x v="7400"/>
    <n v="6784504"/>
    <s v="Self-Regist: End-User"/>
    <s v="00678450470797"/>
    <s v="(66) 0882326073"/>
    <s v="152374"/>
    <x v="3"/>
    <m/>
    <m/>
    <n v="0"/>
    <n v="1085.9813999999999"/>
    <n v="6"/>
    <n v="2.9752915068493149"/>
    <x v="21"/>
    <n v="1085.9813999999999"/>
    <n v="6"/>
  </r>
  <r>
    <x v="7401"/>
    <n v="6171359"/>
    <s v="NON-PROFESSIONAL USER"/>
    <s v="0617135930706"/>
    <s v="(66) 0899918254"/>
    <s v="152374"/>
    <x v="3"/>
    <m/>
    <m/>
    <n v="0"/>
    <n v="1091.5888"/>
    <n v="6"/>
    <n v="2.9906542465753425"/>
    <x v="21"/>
    <n v="1091.5888"/>
    <n v="6"/>
  </r>
  <r>
    <x v="7402"/>
    <n v="34536825"/>
    <s v="COFFEE/DRINKS/SNACK/BAKERY SHOP"/>
    <s v="03453682560322"/>
    <s v="(66) 0641691695"/>
    <s v="152374"/>
    <x v="3"/>
    <m/>
    <m/>
    <n v="0"/>
    <n v="1110.2804000000001"/>
    <n v="6"/>
    <n v="3.0418641095890413"/>
    <x v="21"/>
    <n v="1110.2804000000001"/>
    <n v="6"/>
  </r>
  <r>
    <x v="7403"/>
    <n v="6761588"/>
    <s v="THAI FOOD"/>
    <s v="00676158880306"/>
    <s v="(66) 0923247555"/>
    <s v="152375"/>
    <x v="7"/>
    <n v="728.97199999999998"/>
    <n v="4"/>
    <n v="1.9971835616438356"/>
    <n v="1840.1868999999999"/>
    <n v="11"/>
    <n v="5.0416079452054792"/>
    <x v="46"/>
    <n v="1111.2148999999999"/>
    <n v="7"/>
  </r>
  <r>
    <x v="6889"/>
    <n v="81024502"/>
    <s v="OTHER COMMERCIAL SERVICE"/>
    <s v="08102450260430"/>
    <s v="(66) 0642656639"/>
    <s v="152374"/>
    <x v="3"/>
    <n v="172.8972"/>
    <n v="1"/>
    <n v="0.47369095890410956"/>
    <n v="1295.3271"/>
    <n v="7"/>
    <n v="3.5488413698630135"/>
    <x v="23"/>
    <n v="1122.4299000000001"/>
    <n v="6"/>
  </r>
  <r>
    <x v="6902"/>
    <n v="6735235"/>
    <s v="VARIETY FOOD SHOP"/>
    <s v="00673523500318"/>
    <s v="(66) 0882517401"/>
    <s v="821820"/>
    <x v="1"/>
    <m/>
    <m/>
    <n v="0"/>
    <n v="1129.9065000000001"/>
    <n v="17"/>
    <n v="3.0956342465753428"/>
    <x v="30"/>
    <n v="1129.9065000000001"/>
    <n v="17"/>
  </r>
  <r>
    <x v="7404"/>
    <n v="6765813"/>
    <s v="INTERNET-HoReCa"/>
    <s v="00676581340722"/>
    <s v="(66) 0811668688"/>
    <s v="163953"/>
    <x v="13"/>
    <m/>
    <m/>
    <n v="0"/>
    <n v="1135.5046"/>
    <n v="11"/>
    <n v="3.1109715068493151"/>
    <x v="46"/>
    <n v="1135.5046"/>
    <n v="11"/>
  </r>
  <r>
    <x v="7405"/>
    <n v="6107076"/>
    <s v="SCHOOL/COLLEGE"/>
    <s v="0610707670509"/>
    <s v="(66) 0893107141"/>
    <s v="835081"/>
    <x v="8"/>
    <n v="808.41129999999998"/>
    <n v="19"/>
    <n v="2.2148254794520548"/>
    <n v="1954.2056"/>
    <n v="44"/>
    <n v="5.3539879452054793"/>
    <x v="75"/>
    <n v="1145.7943"/>
    <n v="25"/>
  </r>
  <r>
    <x v="2275"/>
    <n v="41634987"/>
    <s v="JAPANESE FOOD"/>
    <s v="04163498790310"/>
    <s v="(66) 0925550562"/>
    <s v="152543"/>
    <x v="10"/>
    <m/>
    <m/>
    <n v="0"/>
    <n v="1147.6636000000001"/>
    <n v="11"/>
    <n v="3.1442838356164384"/>
    <x v="46"/>
    <n v="1147.6636000000001"/>
    <n v="11"/>
  </r>
  <r>
    <x v="7406"/>
    <n v="6729416"/>
    <s v="SMALL RETAIL SHOP/STALL"/>
    <s v="00672941600101"/>
    <s v="(66) 0899554229"/>
    <s v="821820"/>
    <x v="1"/>
    <m/>
    <m/>
    <n v="0"/>
    <n v="1150.4673"/>
    <n v="17"/>
    <n v="3.1519652054794522"/>
    <x v="30"/>
    <n v="1150.4673"/>
    <n v="17"/>
  </r>
  <r>
    <x v="7269"/>
    <n v="50016702"/>
    <s v="OTHER NON-FOOD SHOP"/>
    <s v="5001670222230"/>
    <s v="(66) 0849335303"/>
    <s v="152543"/>
    <x v="10"/>
    <m/>
    <m/>
    <n v="0"/>
    <n v="1151.4019000000001"/>
    <n v="11"/>
    <n v="3.1545257534246578"/>
    <x v="46"/>
    <n v="1151.4019000000001"/>
    <n v="11"/>
  </r>
  <r>
    <x v="6599"/>
    <n v="6778514"/>
    <s v="TRAVEL AGENT"/>
    <s v="00677851460408"/>
    <s v="(66) 0962596085"/>
    <s v="831193"/>
    <x v="2"/>
    <n v="60.747700000000002"/>
    <n v="1"/>
    <n v="0.16643205479452056"/>
    <n v="1225.2338"/>
    <n v="19"/>
    <n v="3.3568049315068493"/>
    <x v="26"/>
    <n v="1164.4861000000001"/>
    <n v="18"/>
  </r>
  <r>
    <x v="15"/>
    <n v="6778632"/>
    <s v="THAI FOOD"/>
    <s v="00677863220306"/>
    <s v="(66) 0987145185"/>
    <s v="164079"/>
    <x v="9"/>
    <n v="9818.6916999999994"/>
    <n v="77"/>
    <n v="26.90052520547945"/>
    <n v="10990.6543"/>
    <n v="84"/>
    <n v="30.111381643835617"/>
    <x v="76"/>
    <n v="1171.9626000000007"/>
    <n v="7"/>
  </r>
  <r>
    <x v="7407"/>
    <n v="50000946"/>
    <s v="HOTEL &amp; RESORT ( A )"/>
    <s v="5000094650304"/>
    <s v="(66) 0827629237"/>
    <s v="164079"/>
    <x v="9"/>
    <m/>
    <m/>
    <n v="0"/>
    <n v="1173.8317"/>
    <n v="9"/>
    <n v="3.2159772602739727"/>
    <x v="34"/>
    <n v="1173.8317"/>
    <n v="9"/>
  </r>
  <r>
    <x v="7408"/>
    <n v="6785060"/>
    <s v="NON-PROFESSIONAL USER"/>
    <s v="00678506000706"/>
    <s v="(66) 0626179300"/>
    <s v="827720"/>
    <x v="15"/>
    <m/>
    <m/>
    <n v="0"/>
    <n v="1177.5700999999999"/>
    <n v="2"/>
    <n v="3.2262194520547944"/>
    <x v="43"/>
    <n v="1177.5700999999999"/>
    <n v="2"/>
  </r>
  <r>
    <x v="7409"/>
    <n v="6724133"/>
    <s v="VARIETY FOOD SHOP"/>
    <s v="00672413390318"/>
    <s v="(66) 0834800248"/>
    <s v="831193"/>
    <x v="2"/>
    <n v="9756.0560000000005"/>
    <n v="154"/>
    <n v="26.728920547945208"/>
    <n v="10936.448399999999"/>
    <n v="174"/>
    <n v="29.962872328767123"/>
    <x v="77"/>
    <n v="1180.3923999999988"/>
    <n v="20"/>
  </r>
  <r>
    <x v="428"/>
    <n v="6177890"/>
    <s v="THAI FOOD"/>
    <s v="0617789090306"/>
    <s v="(66) 0814721131"/>
    <s v="821820"/>
    <x v="1"/>
    <m/>
    <m/>
    <n v="0"/>
    <n v="1190.6545000000001"/>
    <n v="18"/>
    <n v="3.2620671232876717"/>
    <x v="42"/>
    <n v="1190.6545000000001"/>
    <n v="18"/>
  </r>
  <r>
    <x v="5877"/>
    <n v="6168310"/>
    <s v="THAI FOOD"/>
    <s v="0616831060306"/>
    <s v="(66) 0866737760"/>
    <s v="230201"/>
    <x v="18"/>
    <m/>
    <m/>
    <n v="0"/>
    <n v="1191.5889"/>
    <n v="15"/>
    <n v="3.2646271232876711"/>
    <x v="61"/>
    <n v="1191.5889"/>
    <n v="15"/>
  </r>
  <r>
    <x v="7403"/>
    <n v="6761588"/>
    <s v="THAI FOOD"/>
    <s v="00676158880306"/>
    <s v="(66) 0923247555"/>
    <s v="152374"/>
    <x v="3"/>
    <n v="1383.1776"/>
    <n v="8"/>
    <n v="3.7895276712328765"/>
    <n v="2590.6541999999999"/>
    <n v="14"/>
    <n v="7.0976827397260269"/>
    <x v="37"/>
    <n v="1207.4766"/>
    <n v="6"/>
  </r>
  <r>
    <x v="7407"/>
    <n v="50000946"/>
    <s v="HOTEL &amp; RESORT ( A )"/>
    <s v="5000094650304"/>
    <s v="(66) 0827629237"/>
    <s v="163953"/>
    <x v="13"/>
    <m/>
    <m/>
    <n v="0"/>
    <n v="1218.6916000000001"/>
    <n v="12"/>
    <n v="3.3388810958904114"/>
    <x v="10"/>
    <n v="1218.6916000000001"/>
    <n v="12"/>
  </r>
  <r>
    <x v="6205"/>
    <n v="18849478"/>
    <s v="COFFEE/DRINKS/SNACK/BAKERY SHOP"/>
    <s v="01884947830322"/>
    <s v="(66) 0924826398"/>
    <s v="163953"/>
    <x v="13"/>
    <n v="214.95320000000001"/>
    <n v="2"/>
    <n v="0.58891287671232884"/>
    <n v="1456.0746999999999"/>
    <n v="14"/>
    <n v="3.9892457534246573"/>
    <x v="37"/>
    <n v="1241.1215"/>
    <n v="12"/>
  </r>
  <r>
    <x v="4358"/>
    <n v="6175067"/>
    <s v="THAI FOOD"/>
    <s v="0617506711306"/>
    <s v="(66) 0810332999"/>
    <s v="152374"/>
    <x v="3"/>
    <n v="8295.3274999999994"/>
    <n v="47"/>
    <n v="22.726924657534244"/>
    <n v="9542.9910999999993"/>
    <n v="52"/>
    <n v="26.145181095890408"/>
    <x v="78"/>
    <n v="1247.6635999999999"/>
    <n v="5"/>
  </r>
  <r>
    <x v="5720"/>
    <n v="6740204"/>
    <s v="BAKERY SHOP"/>
    <s v="00674020460321"/>
    <s v="(66) 0918595684"/>
    <s v="821820"/>
    <x v="1"/>
    <n v="1031.7760000000001"/>
    <n v="16"/>
    <n v="2.8267835616438357"/>
    <n v="2303.7383"/>
    <n v="34"/>
    <n v="6.3116117808219174"/>
    <x v="28"/>
    <n v="1271.9622999999999"/>
    <n v="18"/>
  </r>
  <r>
    <x v="217"/>
    <n v="6738690"/>
    <s v="HOTEL &amp; RESORT ( C )"/>
    <s v="00673869030302"/>
    <s v="(66) 0814171786"/>
    <s v="831193"/>
    <x v="2"/>
    <n v="128.97200000000001"/>
    <n v="2"/>
    <n v="0.35334794520547946"/>
    <n v="1410.2807"/>
    <n v="22"/>
    <n v="3.8637827397260276"/>
    <x v="20"/>
    <n v="1281.3087"/>
    <n v="20"/>
  </r>
  <r>
    <x v="7410"/>
    <n v="6806782"/>
    <s v="THAI FOOD"/>
    <s v="00680678270306"/>
    <s v="(66) 0816031098"/>
    <s v="152374"/>
    <x v="3"/>
    <m/>
    <m/>
    <n v="0"/>
    <n v="1283.1775"/>
    <n v="7"/>
    <n v="3.5155547945205479"/>
    <x v="23"/>
    <n v="1283.1775"/>
    <n v="7"/>
  </r>
  <r>
    <x v="7411"/>
    <n v="50540815"/>
    <s v="Self-Regist: Hotel/Resort/Guest House"/>
    <s v="05054081510396"/>
    <s v="(66) 0979254498"/>
    <s v="896160"/>
    <x v="4"/>
    <m/>
    <m/>
    <n v="0"/>
    <n v="1288.7855999999999"/>
    <n v="21"/>
    <n v="3.5309194520547944"/>
    <x v="3"/>
    <n v="1288.7855999999999"/>
    <n v="21"/>
  </r>
  <r>
    <x v="29"/>
    <n v="50533206"/>
    <s v="THAI FOOD"/>
    <s v="05053320630306"/>
    <s v="(66) 0822327567"/>
    <s v="164079"/>
    <x v="9"/>
    <m/>
    <m/>
    <n v="0"/>
    <n v="1307.4764"/>
    <n v="10"/>
    <n v="3.5821271232876715"/>
    <x v="33"/>
    <n v="1307.4764"/>
    <n v="10"/>
  </r>
  <r>
    <x v="7408"/>
    <n v="6785060"/>
    <s v="NON-PROFESSIONAL USER"/>
    <s v="00678506000706"/>
    <s v="(66) 0626179300"/>
    <s v="164079"/>
    <x v="9"/>
    <m/>
    <m/>
    <n v="0"/>
    <n v="1308.4110000000001"/>
    <n v="10"/>
    <n v="3.584687671232877"/>
    <x v="33"/>
    <n v="1308.4110000000001"/>
    <n v="10"/>
  </r>
  <r>
    <x v="7412"/>
    <n v="41634366"/>
    <s v="OTHER WESTERN FOOD"/>
    <s v="04163436610315"/>
    <s v="(66) 0895595802"/>
    <s v="894971"/>
    <x v="0"/>
    <m/>
    <m/>
    <n v="0"/>
    <n v="1308.4112"/>
    <n v="4"/>
    <n v="3.5846882191780822"/>
    <x v="39"/>
    <n v="1308.4112"/>
    <n v="4"/>
  </r>
  <r>
    <x v="7383"/>
    <n v="6732984"/>
    <s v="CP GROUP"/>
    <s v="00673298410512"/>
    <s v="(66) 0831618998"/>
    <s v="894971"/>
    <x v="0"/>
    <m/>
    <m/>
    <n v="0"/>
    <n v="1308.4112"/>
    <n v="4"/>
    <n v="3.5846882191780822"/>
    <x v="39"/>
    <n v="1308.4112"/>
    <n v="4"/>
  </r>
  <r>
    <x v="398"/>
    <n v="6154786"/>
    <s v="MEDICAL STATION (HOSPITAL/CLINIC)"/>
    <s v="0615478680501"/>
    <m/>
    <s v="152375"/>
    <x v="7"/>
    <n v="519.62609999999995"/>
    <n v="3"/>
    <n v="1.4236331506849313"/>
    <n v="1840.1867999999999"/>
    <n v="11"/>
    <n v="5.0416076712328763"/>
    <x v="46"/>
    <n v="1320.5607"/>
    <n v="8"/>
  </r>
  <r>
    <x v="7413"/>
    <n v="6727712"/>
    <s v="OTHER STREET FOOD SHOP"/>
    <s v="00672771241328"/>
    <s v="(66) 0927847901"/>
    <s v="894971"/>
    <x v="0"/>
    <m/>
    <m/>
    <n v="0"/>
    <n v="1324.2991"/>
    <n v="4"/>
    <n v="3.6282167123287672"/>
    <x v="39"/>
    <n v="1324.2991"/>
    <n v="4"/>
  </r>
  <r>
    <x v="7414"/>
    <n v="6774306"/>
    <s v="THAI FOOD"/>
    <s v="00677430670306"/>
    <s v="(66) 0818811904"/>
    <s v="894971"/>
    <x v="0"/>
    <m/>
    <m/>
    <n v="0"/>
    <n v="1327.1027999999999"/>
    <n v="4"/>
    <n v="3.6358980821917806"/>
    <x v="39"/>
    <n v="1327.1027999999999"/>
    <n v="4"/>
  </r>
  <r>
    <x v="7415"/>
    <n v="6803833"/>
    <s v="Self-Regist: End-User"/>
    <s v="00680383311797"/>
    <s v="(66) 0836848257"/>
    <s v="894971"/>
    <x v="0"/>
    <m/>
    <m/>
    <n v="0"/>
    <n v="1336.4485999999999"/>
    <n v="4"/>
    <n v="3.66150301369863"/>
    <x v="39"/>
    <n v="1336.4485999999999"/>
    <n v="4"/>
  </r>
  <r>
    <x v="7416"/>
    <n v="41612522"/>
    <s v="NON-PROFESSIONAL USER"/>
    <s v="04161252210706"/>
    <s v="(66) 0979486880"/>
    <s v="894971"/>
    <x v="0"/>
    <m/>
    <m/>
    <n v="0"/>
    <n v="1336.4485999999999"/>
    <n v="4"/>
    <n v="3.66150301369863"/>
    <x v="39"/>
    <n v="1336.4485999999999"/>
    <n v="4"/>
  </r>
  <r>
    <x v="7417"/>
    <n v="6769922"/>
    <s v="NON-PROFESSIONAL USER"/>
    <s v="00676992210706"/>
    <s v="(66) 0998083341"/>
    <s v="894971"/>
    <x v="0"/>
    <m/>
    <m/>
    <n v="0"/>
    <n v="1336.4485999999999"/>
    <n v="4"/>
    <n v="3.66150301369863"/>
    <x v="39"/>
    <n v="1336.4485999999999"/>
    <n v="4"/>
  </r>
  <r>
    <x v="7418"/>
    <n v="6801082"/>
    <s v="Self-Regist: End-User"/>
    <s v="00680108280797"/>
    <s v="(66) 0800735139"/>
    <s v="894971"/>
    <x v="0"/>
    <m/>
    <m/>
    <n v="0"/>
    <n v="1336.4485999999999"/>
    <n v="4"/>
    <n v="3.66150301369863"/>
    <x v="39"/>
    <n v="1336.4485999999999"/>
    <n v="4"/>
  </r>
  <r>
    <x v="5147"/>
    <n v="6775444"/>
    <s v="COFFEE/DRINKS/SNACK/BAKERY SHOP"/>
    <s v="00677544460322"/>
    <s v="(66) 0817137035"/>
    <s v="152375"/>
    <x v="7"/>
    <m/>
    <m/>
    <n v="0"/>
    <n v="1338.3178"/>
    <n v="8"/>
    <n v="3.6666241095890411"/>
    <x v="12"/>
    <n v="1338.3178"/>
    <n v="8"/>
  </r>
  <r>
    <x v="7419"/>
    <n v="6760110"/>
    <s v="Self-Regist: End-User"/>
    <s v="00676011070797"/>
    <s v="(66) 0864194849"/>
    <s v="894971"/>
    <x v="0"/>
    <m/>
    <m/>
    <n v="0"/>
    <n v="1344.8598"/>
    <n v="4"/>
    <n v="3.6845473972602738"/>
    <x v="39"/>
    <n v="1344.8598"/>
    <n v="4"/>
  </r>
  <r>
    <x v="7420"/>
    <n v="50538484"/>
    <s v="Self-Regist: End-User"/>
    <s v="05053848430797"/>
    <s v="(66) 0820865651"/>
    <s v="894971"/>
    <x v="0"/>
    <n v="317.75700000000001"/>
    <n v="1"/>
    <n v="0.87056712328767127"/>
    <n v="1663.5514000000001"/>
    <n v="5"/>
    <n v="4.5576750684931504"/>
    <x v="60"/>
    <n v="1345.7944"/>
    <n v="4"/>
  </r>
  <r>
    <x v="4632"/>
    <n v="6734837"/>
    <s v="NON-PROFESSIONAL USER"/>
    <s v="00673483780706"/>
    <s v="(66) 0952396588"/>
    <s v="894971"/>
    <x v="0"/>
    <m/>
    <m/>
    <n v="0"/>
    <n v="1345.7944"/>
    <n v="4"/>
    <n v="3.6871079452054794"/>
    <x v="39"/>
    <n v="1345.7944"/>
    <n v="4"/>
  </r>
  <r>
    <x v="7361"/>
    <n v="6808179"/>
    <s v="THAI FOOD"/>
    <s v="00680817960306"/>
    <s v="(66) 0834758894"/>
    <s v="163953"/>
    <x v="13"/>
    <m/>
    <m/>
    <n v="0"/>
    <n v="1348.5981999999999"/>
    <n v="13"/>
    <n v="3.6947895890410956"/>
    <x v="27"/>
    <n v="1348.5981999999999"/>
    <n v="13"/>
  </r>
  <r>
    <x v="7421"/>
    <n v="6755751"/>
    <s v="NON-PROFESSIONAL USER"/>
    <s v="00675575120706"/>
    <s v="(66) 0877323934"/>
    <s v="821820"/>
    <x v="1"/>
    <n v="128.97200000000001"/>
    <n v="2"/>
    <n v="0.35334794520547946"/>
    <n v="1483.1776"/>
    <n v="23"/>
    <n v="4.0635002739726023"/>
    <x v="56"/>
    <n v="1354.2056"/>
    <n v="21"/>
  </r>
  <r>
    <x v="1359"/>
    <n v="41647077"/>
    <s v="OTHER WESTERN FOOD"/>
    <s v="04164707770315"/>
    <s v="(66) 0654974163"/>
    <s v="152374"/>
    <x v="3"/>
    <n v="1031.7756999999999"/>
    <n v="6"/>
    <n v="2.8267827397260272"/>
    <n v="2387.8501999999999"/>
    <n v="13"/>
    <n v="6.542055342465753"/>
    <x v="27"/>
    <n v="1356.0744999999999"/>
    <n v="7"/>
  </r>
  <r>
    <x v="7422"/>
    <n v="6772537"/>
    <s v="OTHER NON-FOOD SHOP"/>
    <s v="00677253790230"/>
    <s v="(66) 0833003006"/>
    <s v="894971"/>
    <x v="0"/>
    <m/>
    <m/>
    <n v="0"/>
    <n v="1363.5514000000001"/>
    <n v="4"/>
    <n v="3.7357572602739726"/>
    <x v="39"/>
    <n v="1363.5514000000001"/>
    <n v="4"/>
  </r>
  <r>
    <x v="7423"/>
    <n v="303003112"/>
    <s v="OTHER ASIAN FOOD"/>
    <s v="30300311270326"/>
    <s v="(66) 0636351518"/>
    <s v="163953"/>
    <x v="13"/>
    <m/>
    <m/>
    <n v="0"/>
    <n v="1380.374"/>
    <n v="13"/>
    <n v="3.7818465753424659"/>
    <x v="27"/>
    <n v="1380.374"/>
    <n v="13"/>
  </r>
  <r>
    <x v="6950"/>
    <n v="41649005"/>
    <s v="Self-Regist: End-User"/>
    <s v="04164900570797"/>
    <s v="(66) 0892524244"/>
    <s v="201928"/>
    <x v="12"/>
    <m/>
    <m/>
    <n v="0"/>
    <n v="1415.8878"/>
    <n v="11"/>
    <n v="3.8791446575342463"/>
    <x v="46"/>
    <n v="1415.8878"/>
    <n v="11"/>
  </r>
  <r>
    <x v="97"/>
    <n v="6790236"/>
    <s v="SUPERMARKET"/>
    <s v="00679023661107"/>
    <s v="(66) 0615059546"/>
    <s v="827704"/>
    <x v="21"/>
    <m/>
    <m/>
    <n v="0"/>
    <n v="1427.1027999999999"/>
    <n v="3"/>
    <n v="3.9098706849315064"/>
    <x v="40"/>
    <n v="1427.1027999999999"/>
    <n v="3"/>
  </r>
  <r>
    <x v="788"/>
    <n v="6769789"/>
    <s v="OTHER ASIAN FOOD"/>
    <s v="00676978930326"/>
    <s v="(66) 0818965478"/>
    <s v="827703"/>
    <x v="17"/>
    <n v="2444.8597"/>
    <n v="5"/>
    <n v="6.6982457534246578"/>
    <n v="3876.6352999999999"/>
    <n v="8"/>
    <n v="10.620918630136986"/>
    <x v="12"/>
    <n v="1431.7755999999999"/>
    <n v="3"/>
  </r>
  <r>
    <x v="4333"/>
    <n v="-1"/>
    <s v="CUSTOMER -1"/>
    <s v="-1"/>
    <s v="0981111111"/>
    <s v="201928"/>
    <x v="12"/>
    <m/>
    <m/>
    <n v="0"/>
    <n v="1439.2523000000001"/>
    <n v="11"/>
    <n v="3.94315698630137"/>
    <x v="46"/>
    <n v="1439.2523000000001"/>
    <n v="11"/>
  </r>
  <r>
    <x v="409"/>
    <n v="6762664"/>
    <s v="MUSLIM/MIDDLE EAST FOOD"/>
    <s v="00676266411306"/>
    <s v="(66) 0842498841"/>
    <s v="152544"/>
    <x v="6"/>
    <n v="1647.6635000000001"/>
    <n v="13"/>
    <n v="4.5141465753424663"/>
    <n v="3093.4573999999998"/>
    <n v="24"/>
    <n v="8.4752257534246578"/>
    <x v="57"/>
    <n v="1445.7938999999997"/>
    <n v="11"/>
  </r>
  <r>
    <x v="7359"/>
    <n v="50539684"/>
    <s v="HOTEL &amp; RESORT ( A )"/>
    <s v="05053968480304"/>
    <s v="(66) 0902323953"/>
    <s v="152543"/>
    <x v="10"/>
    <m/>
    <m/>
    <n v="0"/>
    <n v="1471.0281"/>
    <n v="14"/>
    <n v="4.0302139726027395"/>
    <x v="37"/>
    <n v="1471.0281"/>
    <n v="14"/>
  </r>
  <r>
    <x v="7424"/>
    <n v="41003564"/>
    <s v="SMALL RETAIL SHOP/STALL"/>
    <s v="4100356430101"/>
    <s v="(66) 0816718442"/>
    <s v="152374"/>
    <x v="3"/>
    <m/>
    <m/>
    <n v="0"/>
    <n v="1471.9625000000001"/>
    <n v="8"/>
    <n v="4.0327739726027403"/>
    <x v="12"/>
    <n v="1471.9625000000001"/>
    <n v="8"/>
  </r>
  <r>
    <x v="7265"/>
    <n v="23826026"/>
    <s v="Self-Regist: End-User"/>
    <s v="02382602600797"/>
    <s v="(66) 0869108561"/>
    <s v="152374"/>
    <x v="3"/>
    <m/>
    <m/>
    <n v="0"/>
    <n v="1480.3735999999999"/>
    <n v="8"/>
    <n v="4.0558180821917809"/>
    <x v="12"/>
    <n v="1480.3735999999999"/>
    <n v="8"/>
  </r>
  <r>
    <x v="7369"/>
    <n v="41596878"/>
    <s v="OTHER COMMERCIAL SERVICE"/>
    <s v="4159687850430"/>
    <s v="(66) 0817647114"/>
    <s v="152374"/>
    <x v="3"/>
    <m/>
    <m/>
    <n v="0"/>
    <n v="1480.3739"/>
    <n v="8"/>
    <n v="4.0558189041095893"/>
    <x v="12"/>
    <n v="1480.3739"/>
    <n v="8"/>
  </r>
  <r>
    <x v="749"/>
    <n v="6748086"/>
    <s v="OFFICE (PRIVATE SECTOR)"/>
    <s v="00674808671507"/>
    <s v="(66) 0815951619"/>
    <s v="827712"/>
    <x v="20"/>
    <m/>
    <m/>
    <n v="0"/>
    <n v="1488.7850000000001"/>
    <n v="3"/>
    <n v="4.0788630136986308"/>
    <x v="40"/>
    <n v="1488.7850000000001"/>
    <n v="3"/>
  </r>
  <r>
    <x v="7425"/>
    <n v="6806569"/>
    <s v="COFFEE/DRINKS/SNACK/BAKERY SHOP"/>
    <s v="00680656911797"/>
    <s v="(66) 0958230608"/>
    <s v="827712"/>
    <x v="20"/>
    <m/>
    <m/>
    <n v="0"/>
    <n v="1488.7851000000001"/>
    <n v="3"/>
    <n v="4.0788632876712327"/>
    <x v="40"/>
    <n v="1488.7851000000001"/>
    <n v="3"/>
  </r>
  <r>
    <x v="7426"/>
    <n v="19937111"/>
    <s v="JAPANESE FOOD"/>
    <s v="01993711170310"/>
    <s v="(66) 0902353794"/>
    <s v="831193"/>
    <x v="2"/>
    <m/>
    <m/>
    <n v="0"/>
    <n v="1514.0188000000001"/>
    <n v="26"/>
    <n v="4.1479967123287675"/>
    <x v="45"/>
    <n v="1514.0188000000001"/>
    <n v="26"/>
  </r>
  <r>
    <x v="877"/>
    <n v="41609255"/>
    <s v="COFFEE/DRINKS/SNACK/BAKERY SHOP"/>
    <s v="04160925590322"/>
    <s v="(66) 0659670393"/>
    <s v="152543"/>
    <x v="10"/>
    <n v="1359.8130000000001"/>
    <n v="13"/>
    <n v="3.7255150684931508"/>
    <n v="2888.7853"/>
    <n v="28"/>
    <n v="7.914480273972603"/>
    <x v="67"/>
    <n v="1528.9722999999999"/>
    <n v="15"/>
  </r>
  <r>
    <x v="7357"/>
    <n v="6808900"/>
    <s v="Self-Regist: Restaurant"/>
    <s v="00680890020397"/>
    <s v="(66) 0805006477"/>
    <s v="163953"/>
    <x v="13"/>
    <m/>
    <m/>
    <n v="0"/>
    <n v="1533.6449"/>
    <n v="15"/>
    <n v="4.2017668493150682"/>
    <x v="61"/>
    <n v="1533.6449"/>
    <n v="15"/>
  </r>
  <r>
    <x v="409"/>
    <n v="6762664"/>
    <s v="MUSLIM/MIDDLE EAST FOOD"/>
    <s v="00676266411306"/>
    <s v="(66) 0842498841"/>
    <s v="152543"/>
    <x v="10"/>
    <n v="429.90660000000003"/>
    <n v="4"/>
    <n v="1.1778263013698631"/>
    <n v="1974.7665"/>
    <n v="19"/>
    <n v="5.410319178082192"/>
    <x v="26"/>
    <n v="1544.8598999999999"/>
    <n v="15"/>
  </r>
  <r>
    <x v="7427"/>
    <n v="6803676"/>
    <s v="OTHER FOOD KIOSK"/>
    <s v="00680367630331"/>
    <s v="(66) 0630758888"/>
    <s v="831193"/>
    <x v="2"/>
    <m/>
    <m/>
    <n v="0"/>
    <n v="1547.6636000000001"/>
    <n v="24"/>
    <n v="4.2401742465753429"/>
    <x v="57"/>
    <n v="1547.6636000000001"/>
    <n v="24"/>
  </r>
  <r>
    <x v="6205"/>
    <n v="18849478"/>
    <s v="COFFEE/DRINKS/SNACK/BAKERY SHOP"/>
    <s v="01884947830322"/>
    <s v="(66) 0924826398"/>
    <s v="152544"/>
    <x v="6"/>
    <n v="392.52330000000001"/>
    <n v="3"/>
    <n v="1.0754063013698629"/>
    <n v="1952.3454999999999"/>
    <n v="15"/>
    <n v="5.3488917808219174"/>
    <x v="61"/>
    <n v="1559.8221999999998"/>
    <n v="12"/>
  </r>
  <r>
    <x v="7428"/>
    <n v="6747308"/>
    <s v="Self-Regist: End-User"/>
    <s v="00674730811797"/>
    <s v="(66) 0810310230"/>
    <s v="894971"/>
    <x v="0"/>
    <n v="5439.2521999999999"/>
    <n v="17"/>
    <n v="14.902060821917807"/>
    <n v="7007.4673000000003"/>
    <n v="21"/>
    <n v="19.198540547945207"/>
    <x v="3"/>
    <n v="1568.2151000000003"/>
    <n v="4"/>
  </r>
  <r>
    <x v="7429"/>
    <n v="6773844"/>
    <s v="THAI FOOD"/>
    <s v="00677384430306"/>
    <s v="(66) 0899355195"/>
    <s v="831193"/>
    <x v="2"/>
    <m/>
    <m/>
    <n v="0"/>
    <n v="1571.0282999999999"/>
    <n v="25"/>
    <n v="4.3041871232876714"/>
    <x v="64"/>
    <n v="1571.0282999999999"/>
    <n v="25"/>
  </r>
  <r>
    <x v="117"/>
    <n v="6775871"/>
    <s v="COFFEE/DRINKS/SNACK/BAKERY SHOP"/>
    <s v="00677587191322"/>
    <s v="(66) 0856521519"/>
    <s v="827713"/>
    <x v="16"/>
    <m/>
    <m/>
    <n v="0"/>
    <n v="1602.8037999999999"/>
    <n v="3"/>
    <n v="4.3912432876712328"/>
    <x v="40"/>
    <n v="1602.8037999999999"/>
    <n v="3"/>
  </r>
  <r>
    <x v="7430"/>
    <n v="6731864"/>
    <s v="SMALL RETAIL SHOP/STALL"/>
    <s v="00673186440101"/>
    <s v="(66) 0966989350"/>
    <s v="896160"/>
    <x v="4"/>
    <m/>
    <m/>
    <n v="0"/>
    <n v="1605.6076"/>
    <n v="26"/>
    <n v="4.3989249315068495"/>
    <x v="45"/>
    <n v="1605.6076"/>
    <n v="26"/>
  </r>
  <r>
    <x v="7431"/>
    <n v="6741458"/>
    <s v="THAI FOOD"/>
    <s v="00674145811306"/>
    <s v="(66) 0871777957"/>
    <s v="201928"/>
    <x v="12"/>
    <n v="2158.8782000000001"/>
    <n v="17"/>
    <n v="5.9147347945205482"/>
    <n v="3791.5882000000001"/>
    <n v="29"/>
    <n v="10.387912876712329"/>
    <x v="53"/>
    <n v="1632.71"/>
    <n v="12"/>
  </r>
  <r>
    <x v="7432"/>
    <n v="6762712"/>
    <s v="OTHER NON-FOOD SHOP"/>
    <s v="00676271200430"/>
    <s v="(66) 0851136010"/>
    <s v="894971"/>
    <x v="0"/>
    <m/>
    <m/>
    <n v="0"/>
    <n v="1635.5139999999999"/>
    <n v="5"/>
    <n v="4.4808602739726027"/>
    <x v="60"/>
    <n v="1635.5139999999999"/>
    <n v="5"/>
  </r>
  <r>
    <x v="7433"/>
    <n v="87055904"/>
    <s v="COFFEE/DRINKS/SNACK/BAKERY SHOP"/>
    <s v="08705590420322"/>
    <s v="(66) 0875423839"/>
    <s v="152375"/>
    <x v="7"/>
    <m/>
    <m/>
    <n v="0"/>
    <n v="1639.4485"/>
    <n v="10"/>
    <n v="4.4916397260273975"/>
    <x v="33"/>
    <n v="1639.4485"/>
    <n v="10"/>
  </r>
  <r>
    <x v="7349"/>
    <n v="6175261"/>
    <s v="OTHER COMMERCIAL SERVICE"/>
    <s v="0617526120430"/>
    <s v="(66) 0888987935"/>
    <s v="827713"/>
    <x v="16"/>
    <n v="546.72900000000004"/>
    <n v="1"/>
    <n v="1.4978876712328768"/>
    <n v="2186.9158000000002"/>
    <n v="4"/>
    <n v="5.9915501369863016"/>
    <x v="39"/>
    <n v="1640.1868000000002"/>
    <n v="3"/>
  </r>
  <r>
    <x v="7434"/>
    <n v="6718917"/>
    <s v="THAI FOOD"/>
    <s v="0671891740306"/>
    <s v="(66) 0916077257"/>
    <s v="827713"/>
    <x v="16"/>
    <m/>
    <m/>
    <n v="0"/>
    <n v="1640.1868999999999"/>
    <n v="3"/>
    <n v="4.4936627397260276"/>
    <x v="40"/>
    <n v="1640.1868999999999"/>
    <n v="3"/>
  </r>
  <r>
    <x v="106"/>
    <n v="804999999"/>
    <s v="DAYPASS - END-USER"/>
    <s v="80499999954707"/>
    <s v="N/A"/>
    <s v="827713"/>
    <x v="16"/>
    <n v="0"/>
    <n v="0"/>
    <n v="0"/>
    <n v="1640.1869999999999"/>
    <n v="3"/>
    <n v="4.4936630136986295"/>
    <x v="40"/>
    <n v="1640.1869999999999"/>
    <n v="3"/>
  </r>
  <r>
    <x v="7435"/>
    <n v="6785485"/>
    <s v="Self-Regist: End-User"/>
    <s v="00678548511797"/>
    <s v="(66) 0811042495"/>
    <s v="152374"/>
    <x v="3"/>
    <n v="1080.3738000000001"/>
    <n v="6"/>
    <n v="2.9599282191780825"/>
    <n v="2742.0558000000001"/>
    <n v="15"/>
    <n v="7.512481643835617"/>
    <x v="61"/>
    <n v="1661.682"/>
    <n v="9"/>
  </r>
  <r>
    <x v="1350"/>
    <n v="41647139"/>
    <s v="VARIETY FOOD SHOP"/>
    <s v="04164713920318"/>
    <s v="(66) 0646964192"/>
    <s v="152374"/>
    <x v="3"/>
    <n v="892.52329999999995"/>
    <n v="5"/>
    <n v="2.4452693150684932"/>
    <n v="2560.7474000000002"/>
    <n v="14"/>
    <n v="7.0157463013698633"/>
    <x v="37"/>
    <n v="1668.2241000000004"/>
    <n v="9"/>
  </r>
  <r>
    <x v="7436"/>
    <n v="50533607"/>
    <s v="THAI FOOD"/>
    <s v="05053360740306"/>
    <s v="(66) 0654155939"/>
    <s v="894971"/>
    <x v="0"/>
    <m/>
    <m/>
    <n v="0"/>
    <n v="1682.2429999999999"/>
    <n v="5"/>
    <n v="4.6088849315068492"/>
    <x v="60"/>
    <n v="1682.2429999999999"/>
    <n v="5"/>
  </r>
  <r>
    <x v="7361"/>
    <n v="6808179"/>
    <s v="THAI FOOD"/>
    <s v="00680817960306"/>
    <s v="(66) 0834758894"/>
    <s v="201928"/>
    <x v="12"/>
    <m/>
    <m/>
    <n v="0"/>
    <n v="1695.3268"/>
    <n v="13"/>
    <n v="4.6447309589041099"/>
    <x v="27"/>
    <n v="1695.3268"/>
    <n v="13"/>
  </r>
  <r>
    <x v="7304"/>
    <n v="6070238"/>
    <s v="TRAVEL AGENT"/>
    <s v="0607023840408"/>
    <s v="(66) 0861899888"/>
    <s v="201928"/>
    <x v="12"/>
    <n v="2210.2800000000002"/>
    <n v="17"/>
    <n v="6.0555616438356168"/>
    <n v="3909.3452000000002"/>
    <n v="30"/>
    <n v="10.710534794520548"/>
    <x v="31"/>
    <n v="1699.0652"/>
    <n v="13"/>
  </r>
  <r>
    <x v="7437"/>
    <n v="6756912"/>
    <s v="KOREAN FOOD"/>
    <s v="00675691250101"/>
    <s v="(66) 0823882652"/>
    <s v="831193"/>
    <x v="2"/>
    <m/>
    <m/>
    <n v="0"/>
    <n v="1737.374"/>
    <n v="27"/>
    <n v="4.7599287671232879"/>
    <x v="25"/>
    <n v="1737.374"/>
    <n v="27"/>
  </r>
  <r>
    <x v="7438"/>
    <n v="13807269"/>
    <s v="HOTEL &amp; RESORT ( C )"/>
    <s v="01380726960302"/>
    <s v="(66) 0655369262"/>
    <s v="831193"/>
    <x v="2"/>
    <m/>
    <m/>
    <n v="0"/>
    <n v="1761.6822"/>
    <n v="29"/>
    <n v="4.8265265753424655"/>
    <x v="53"/>
    <n v="1761.6822"/>
    <n v="29"/>
  </r>
  <r>
    <x v="97"/>
    <n v="6790236"/>
    <s v="SUPERMARKET"/>
    <s v="00679023661107"/>
    <s v="(66) 0615059546"/>
    <s v="827720"/>
    <x v="15"/>
    <n v="2355.1401000000001"/>
    <n v="4"/>
    <n v="6.4524386301369869"/>
    <n v="4121.4952999999996"/>
    <n v="7"/>
    <n v="11.291767945205478"/>
    <x v="23"/>
    <n v="1766.3551999999995"/>
    <n v="3"/>
  </r>
  <r>
    <x v="29"/>
    <n v="50533206"/>
    <s v="THAI FOOD"/>
    <s v="05053320630306"/>
    <s v="(66) 0822327567"/>
    <s v="201928"/>
    <x v="12"/>
    <m/>
    <m/>
    <n v="0"/>
    <n v="1815.8875"/>
    <n v="14"/>
    <n v="4.9750342465753423"/>
    <x v="37"/>
    <n v="1815.8875"/>
    <n v="14"/>
  </r>
  <r>
    <x v="7408"/>
    <n v="6785060"/>
    <s v="NON-PROFESSIONAL USER"/>
    <s v="00678506000706"/>
    <s v="(66) 0626179300"/>
    <s v="152544"/>
    <x v="6"/>
    <m/>
    <m/>
    <n v="0"/>
    <n v="1827.1025999999999"/>
    <n v="14"/>
    <n v="5.0057605479452052"/>
    <x v="37"/>
    <n v="1827.1025999999999"/>
    <n v="14"/>
  </r>
  <r>
    <x v="7423"/>
    <n v="303003112"/>
    <s v="OTHER ASIAN FOOD"/>
    <s v="30300311270326"/>
    <s v="(66) 0636351518"/>
    <s v="201928"/>
    <x v="12"/>
    <m/>
    <m/>
    <n v="0"/>
    <n v="1831.7754"/>
    <n v="14"/>
    <n v="5.0185627397260273"/>
    <x v="37"/>
    <n v="1831.7754"/>
    <n v="14"/>
  </r>
  <r>
    <x v="97"/>
    <n v="6790236"/>
    <s v="SUPERMARKET"/>
    <s v="00679023661107"/>
    <s v="(66) 0615059546"/>
    <s v="133700"/>
    <x v="22"/>
    <m/>
    <m/>
    <n v="0"/>
    <n v="1841.1215"/>
    <n v="1"/>
    <n v="5.0441684931506847"/>
    <x v="44"/>
    <n v="1841.1215"/>
    <n v="1"/>
  </r>
  <r>
    <x v="7439"/>
    <n v="34563055"/>
    <s v="HOTEL &amp; RESORT ( C )"/>
    <s v="03456305530302"/>
    <s v="(66) 0643129410"/>
    <s v="152374"/>
    <x v="3"/>
    <m/>
    <m/>
    <n v="0"/>
    <n v="1850.4673"/>
    <n v="10"/>
    <n v="5.0697734246575346"/>
    <x v="33"/>
    <n v="1850.4673"/>
    <n v="10"/>
  </r>
  <r>
    <x v="4689"/>
    <n v="50023359"/>
    <s v="NON-PROFESSIONAL USER"/>
    <s v="5002335910706"/>
    <s v="(66) 0866581910"/>
    <s v="152374"/>
    <x v="3"/>
    <m/>
    <m/>
    <n v="0"/>
    <n v="1850.4674"/>
    <n v="10"/>
    <n v="5.0697736986301374"/>
    <x v="33"/>
    <n v="1850.4674"/>
    <n v="10"/>
  </r>
  <r>
    <x v="409"/>
    <n v="6762664"/>
    <s v="MUSLIM/MIDDLE EAST FOOD"/>
    <s v="00676266411306"/>
    <s v="(66) 0842498841"/>
    <s v="201928"/>
    <x v="12"/>
    <n v="497.19619999999998"/>
    <n v="4"/>
    <n v="1.3621813698630136"/>
    <n v="2349.5322999999999"/>
    <n v="18"/>
    <n v="6.4370747945205471"/>
    <x v="42"/>
    <n v="1852.3361"/>
    <n v="14"/>
  </r>
  <r>
    <x v="7408"/>
    <n v="6785060"/>
    <s v="NON-PROFESSIONAL USER"/>
    <s v="00678506000706"/>
    <s v="(66) 0626179300"/>
    <s v="163953"/>
    <x v="13"/>
    <m/>
    <m/>
    <n v="0"/>
    <n v="1906.5420999999999"/>
    <n v="18"/>
    <n v="5.22340301369863"/>
    <x v="42"/>
    <n v="1906.5420999999999"/>
    <n v="18"/>
  </r>
  <r>
    <x v="7440"/>
    <n v="6723193"/>
    <s v="JAPANESE FOOD"/>
    <s v="00672319350310"/>
    <s v="(66) 0862099324"/>
    <s v="831193"/>
    <x v="2"/>
    <m/>
    <m/>
    <n v="0"/>
    <n v="1920.5607"/>
    <n v="31"/>
    <n v="5.2618101369863011"/>
    <x v="58"/>
    <n v="1920.5607"/>
    <n v="31"/>
  </r>
  <r>
    <x v="14"/>
    <n v="6777079"/>
    <s v="OTHER FOOD KIOSK"/>
    <s v="00677707930331"/>
    <s v="(66) 0652954561"/>
    <s v="831193"/>
    <x v="2"/>
    <n v="60.747700000000002"/>
    <n v="1"/>
    <n v="0.16643205479452056"/>
    <n v="1995.3272999999999"/>
    <n v="31"/>
    <n v="5.466650136986301"/>
    <x v="58"/>
    <n v="1934.5796"/>
    <n v="30"/>
  </r>
  <r>
    <x v="7361"/>
    <n v="6808179"/>
    <s v="THAI FOOD"/>
    <s v="00680817960306"/>
    <s v="(66) 0834758894"/>
    <s v="152544"/>
    <x v="6"/>
    <m/>
    <m/>
    <n v="0"/>
    <n v="1951.4014999999999"/>
    <n v="15"/>
    <n v="5.346305479452055"/>
    <x v="61"/>
    <n v="1951.4014999999999"/>
    <n v="15"/>
  </r>
  <r>
    <x v="30"/>
    <n v="6775375"/>
    <s v="THAI FOOD"/>
    <s v="00677537550306"/>
    <s v="(66) 0951401746"/>
    <s v="821820"/>
    <x v="1"/>
    <n v="451.40179999999998"/>
    <n v="7"/>
    <n v="1.2367172602739724"/>
    <n v="2416.8317999999999"/>
    <n v="36"/>
    <n v="6.6214569863013697"/>
    <x v="79"/>
    <n v="1965.4299999999998"/>
    <n v="29"/>
  </r>
  <r>
    <x v="7365"/>
    <n v="6768056"/>
    <s v="HOTEL &amp; RESORT ( A )"/>
    <s v="00676805670304"/>
    <s v="(66) 0849860658"/>
    <s v="835081"/>
    <x v="8"/>
    <n v="577.34580000000005"/>
    <n v="13"/>
    <n v="1.5817693150684933"/>
    <n v="2565.9812000000002"/>
    <n v="55"/>
    <n v="7.0300854794520555"/>
    <x v="80"/>
    <n v="1988.6354000000001"/>
    <n v="42"/>
  </r>
  <r>
    <x v="7286"/>
    <n v="6776599"/>
    <s v="MEDICAL STATION (HOSPITAL/CLINIC)"/>
    <s v="00677659980501"/>
    <s v="(66) 0979192662"/>
    <s v="152375"/>
    <x v="7"/>
    <n v="146.72900000000001"/>
    <n v="1"/>
    <n v="0.40199726027397265"/>
    <n v="2138.3177000000001"/>
    <n v="13"/>
    <n v="5.8584046575342468"/>
    <x v="27"/>
    <n v="1991.5887"/>
    <n v="12"/>
  </r>
  <r>
    <x v="29"/>
    <n v="50533206"/>
    <s v="THAI FOOD"/>
    <s v="05053320630306"/>
    <s v="(66) 0822327567"/>
    <s v="152374"/>
    <x v="3"/>
    <m/>
    <m/>
    <n v="0"/>
    <n v="1992.5231000000001"/>
    <n v="11"/>
    <n v="5.4589673972602739"/>
    <x v="46"/>
    <n v="1992.5231000000001"/>
    <n v="11"/>
  </r>
  <r>
    <x v="1370"/>
    <n v="50530198"/>
    <s v="THAI NORTHEASTERN FOOD"/>
    <s v="05053019800307"/>
    <s v="(66) 0957658086"/>
    <s v="201928"/>
    <x v="12"/>
    <n v="1395.3269"/>
    <n v="11"/>
    <n v="3.8228134246575345"/>
    <n v="3390.6536999999998"/>
    <n v="26"/>
    <n v="9.2894621917808209"/>
    <x v="45"/>
    <n v="1995.3267999999998"/>
    <n v="15"/>
  </r>
  <r>
    <x v="7261"/>
    <n v="6803594"/>
    <s v="COFFEE/DRINKS/SNACK/BAKERY SHOP"/>
    <s v="00680359400322"/>
    <s v="(66) 0925149426"/>
    <s v="152375"/>
    <x v="7"/>
    <m/>
    <m/>
    <n v="0"/>
    <n v="2007.4764"/>
    <n v="12"/>
    <n v="5.4999353424657533"/>
    <x v="10"/>
    <n v="2007.4764"/>
    <n v="12"/>
  </r>
  <r>
    <x v="792"/>
    <n v="6740057"/>
    <s v="OTHER COMMERCIAL SERVICE"/>
    <s v="00674005730430"/>
    <s v="(66) 0812880825"/>
    <s v="835081"/>
    <x v="8"/>
    <m/>
    <m/>
    <n v="0"/>
    <n v="2018.6916000000001"/>
    <n v="46"/>
    <n v="5.530661917808219"/>
    <x v="81"/>
    <n v="2018.6916000000001"/>
    <n v="46"/>
  </r>
  <r>
    <x v="1192"/>
    <n v="6723284"/>
    <s v="STATIONERY SHOP"/>
    <s v="00672328490201"/>
    <s v="(66) 0856277603"/>
    <s v="835081"/>
    <x v="8"/>
    <m/>
    <m/>
    <n v="0"/>
    <n v="2037.3932"/>
    <n v="47"/>
    <n v="5.5818991780821916"/>
    <x v="62"/>
    <n v="2037.3932"/>
    <n v="47"/>
  </r>
  <r>
    <x v="7441"/>
    <n v="6793317"/>
    <s v="NON-PROFESSIONAL USER"/>
    <s v="00679331700706"/>
    <s v="(66) 0982927022"/>
    <s v="894971"/>
    <x v="0"/>
    <n v="635.51400000000001"/>
    <n v="2"/>
    <n v="1.7411342465753425"/>
    <n v="2681.3083999999999"/>
    <n v="8"/>
    <n v="7.3460504109589042"/>
    <x v="12"/>
    <n v="2045.7943999999998"/>
    <n v="6"/>
  </r>
  <r>
    <x v="7442"/>
    <n v="50016959"/>
    <s v="VARIETY FOOD SHOP"/>
    <s v="5001695960101"/>
    <s v="(66) 0855254655"/>
    <s v="831193"/>
    <x v="2"/>
    <m/>
    <m/>
    <n v="0"/>
    <n v="2063.5513000000001"/>
    <n v="32"/>
    <n v="5.6535652054794525"/>
    <x v="54"/>
    <n v="2063.5513000000001"/>
    <n v="32"/>
  </r>
  <r>
    <x v="43"/>
    <n v="6797033"/>
    <s v="COFFEE/DRINKS/SNACK/BAKERY SHOP"/>
    <s v="00679703350322"/>
    <s v="(66) 0885446464"/>
    <s v="152375"/>
    <x v="7"/>
    <n v="3021.4953999999998"/>
    <n v="19"/>
    <n v="8.2780695890410954"/>
    <n v="5092.5232999999998"/>
    <n v="31"/>
    <n v="13.952118630136987"/>
    <x v="58"/>
    <n v="2071.0279"/>
    <n v="12"/>
  </r>
  <r>
    <x v="54"/>
    <n v="18841649"/>
    <s v="INTERNET-CHANNEL END-USER"/>
    <s v="01884164900710"/>
    <s v="(66) 0897915966"/>
    <s v="827712"/>
    <x v="20"/>
    <n v="1382.2429999999999"/>
    <n v="3"/>
    <n v="3.7869671232876709"/>
    <n v="3473.8317999999999"/>
    <n v="7"/>
    <n v="9.5173473972602736"/>
    <x v="23"/>
    <n v="2091.5888"/>
    <n v="4"/>
  </r>
  <r>
    <x v="7443"/>
    <n v="6734356"/>
    <s v="LAUNDRY SHOP"/>
    <s v="00673435611405"/>
    <s v="(66) 0615366641"/>
    <s v="835081"/>
    <x v="8"/>
    <m/>
    <m/>
    <n v="0"/>
    <n v="2099.0464000000002"/>
    <n v="47"/>
    <n v="5.7508120547945207"/>
    <x v="62"/>
    <n v="2099.0464000000002"/>
    <n v="47"/>
  </r>
  <r>
    <x v="7444"/>
    <n v="6154371"/>
    <s v="HOTEL &amp; RESORT ( B )"/>
    <s v="0615437120303"/>
    <s v="(66) 0966905350"/>
    <s v="835081"/>
    <x v="8"/>
    <m/>
    <m/>
    <n v="0"/>
    <n v="2099.4391999999998"/>
    <n v="45"/>
    <n v="5.751888219178082"/>
    <x v="82"/>
    <n v="2099.4391999999998"/>
    <n v="45"/>
  </r>
  <r>
    <x v="361"/>
    <n v="6054774"/>
    <s v="HOTEL &amp; RESORT ( B )"/>
    <s v="0605477491303"/>
    <s v="(66) 0816713716"/>
    <s v="835081"/>
    <x v="8"/>
    <m/>
    <m/>
    <n v="0"/>
    <n v="2104.8222000000001"/>
    <n v="46"/>
    <n v="5.766636164383562"/>
    <x v="81"/>
    <n v="2104.8222000000001"/>
    <n v="46"/>
  </r>
  <r>
    <x v="44"/>
    <n v="6727657"/>
    <s v="COFFEE/DRINKS/SNACK/BAKERY SHOP"/>
    <s v="00672765760322"/>
    <s v="(66) 0890430534"/>
    <s v="827713"/>
    <x v="16"/>
    <n v="1640.1869999999999"/>
    <n v="3"/>
    <n v="4.4936630136986295"/>
    <n v="3789.7197999999999"/>
    <n v="7"/>
    <n v="10.382793972602739"/>
    <x v="23"/>
    <n v="2149.5328"/>
    <n v="4"/>
  </r>
  <r>
    <x v="7431"/>
    <n v="6741458"/>
    <s v="THAI FOOD"/>
    <s v="00674145811306"/>
    <s v="(66) 0871777957"/>
    <s v="163953"/>
    <x v="13"/>
    <n v="3645.7946999999999"/>
    <n v="35"/>
    <n v="9.9884786301369868"/>
    <n v="5797.1966000000002"/>
    <n v="55"/>
    <n v="15.882730410958905"/>
    <x v="80"/>
    <n v="2151.4019000000003"/>
    <n v="20"/>
  </r>
  <r>
    <x v="6920"/>
    <n v="103020058"/>
    <s v="COFFEE/DRINKS/SNACK/BAKERY SHOP"/>
    <s v="10302005830322"/>
    <s v="(66) 0816336828"/>
    <s v="163953"/>
    <x v="13"/>
    <m/>
    <m/>
    <n v="0"/>
    <n v="2152.3364000000001"/>
    <n v="21"/>
    <n v="5.8968120547945206"/>
    <x v="3"/>
    <n v="2152.3364000000001"/>
    <n v="21"/>
  </r>
  <r>
    <x v="7261"/>
    <n v="6803594"/>
    <s v="COFFEE/DRINKS/SNACK/BAKERY SHOP"/>
    <s v="00680359400322"/>
    <s v="(66) 0925149426"/>
    <s v="827713"/>
    <x v="16"/>
    <m/>
    <m/>
    <n v="0"/>
    <n v="2164.4861000000001"/>
    <n v="4"/>
    <n v="5.9300989041095891"/>
    <x v="39"/>
    <n v="2164.4861000000001"/>
    <n v="4"/>
  </r>
  <r>
    <x v="7445"/>
    <n v="6798048"/>
    <s v="PUB/BAR/KARAOKE"/>
    <s v="00679804880305"/>
    <s v="(66) 0954478941"/>
    <s v="827713"/>
    <x v="16"/>
    <m/>
    <m/>
    <n v="0"/>
    <n v="2186.9159"/>
    <n v="4"/>
    <n v="5.9915504109589044"/>
    <x v="39"/>
    <n v="2186.9159"/>
    <n v="4"/>
  </r>
  <r>
    <x v="749"/>
    <n v="6748086"/>
    <s v="OFFICE (PRIVATE SECTOR)"/>
    <s v="00674808671507"/>
    <s v="(66) 0815951619"/>
    <s v="827713"/>
    <x v="16"/>
    <m/>
    <m/>
    <n v="0"/>
    <n v="2186.9159"/>
    <n v="4"/>
    <n v="5.9915504109589044"/>
    <x v="39"/>
    <n v="2186.9159"/>
    <n v="4"/>
  </r>
  <r>
    <x v="6951"/>
    <n v="6803312"/>
    <s v="OTHER WESTERN FOOD"/>
    <s v="00680331270315"/>
    <s v="(66) 0989649562"/>
    <s v="152374"/>
    <x v="3"/>
    <m/>
    <m/>
    <n v="0"/>
    <n v="2201.8690999999999"/>
    <n v="12"/>
    <n v="6.0325180821917801"/>
    <x v="10"/>
    <n v="2201.8690999999999"/>
    <n v="12"/>
  </r>
  <r>
    <x v="1010"/>
    <n v="6736224"/>
    <s v="OTHER WESTERN FOOD"/>
    <s v="00673622411315"/>
    <s v="(66) 0934340844"/>
    <s v="831193"/>
    <x v="2"/>
    <n v="3418.6914999999999"/>
    <n v="54"/>
    <n v="9.3662780821917799"/>
    <n v="5681.3083999999999"/>
    <n v="89"/>
    <n v="15.565228493150684"/>
    <x v="83"/>
    <n v="2262.6169"/>
    <n v="35"/>
  </r>
  <r>
    <x v="114"/>
    <n v="6754669"/>
    <s v="SMALL RETAIL SHOP/STALL"/>
    <s v="00675466980101"/>
    <s v="(66) 0825562997"/>
    <s v="152374"/>
    <x v="3"/>
    <n v="15789.7196"/>
    <n v="88"/>
    <n v="43.259505753424655"/>
    <n v="18087.849900000001"/>
    <n v="98"/>
    <n v="49.555753150684936"/>
    <x v="84"/>
    <n v="2298.1303000000007"/>
    <n v="10"/>
  </r>
  <r>
    <x v="7446"/>
    <n v="34550933"/>
    <s v="OTHER COMMERCIAL SERVICE"/>
    <s v="03455093390430"/>
    <s v="(66) 0820304578"/>
    <s v="835081"/>
    <x v="8"/>
    <m/>
    <m/>
    <n v="0"/>
    <n v="2313.0636"/>
    <n v="55"/>
    <n v="6.3371605479452056"/>
    <x v="80"/>
    <n v="2313.0636"/>
    <n v="55"/>
  </r>
  <r>
    <x v="7447"/>
    <n v="6735833"/>
    <s v="HOTEL &amp; RESORT ( A )"/>
    <s v="00673583320304"/>
    <s v="(66) 0623354666"/>
    <s v="152544"/>
    <x v="6"/>
    <n v="3773.4580000000001"/>
    <n v="28"/>
    <n v="10.338241095890412"/>
    <n v="6094.2053999999998"/>
    <n v="45"/>
    <n v="16.696453150684931"/>
    <x v="82"/>
    <n v="2320.7473999999997"/>
    <n v="17"/>
  </r>
  <r>
    <x v="7448"/>
    <n v="6775324"/>
    <s v="SMALL RETAIL SHOP/STALL"/>
    <s v="00677532440101"/>
    <s v="(66) 0840478058"/>
    <s v="831193"/>
    <x v="2"/>
    <m/>
    <m/>
    <n v="0"/>
    <n v="2333.6448999999998"/>
    <n v="38"/>
    <n v="6.3935476712328763"/>
    <x v="36"/>
    <n v="2333.6448999999998"/>
    <n v="38"/>
  </r>
  <r>
    <x v="29"/>
    <n v="50533206"/>
    <s v="THAI FOOD"/>
    <s v="05053320630306"/>
    <s v="(66) 0822327567"/>
    <s v="152544"/>
    <x v="6"/>
    <m/>
    <m/>
    <n v="0"/>
    <n v="2341.1210999999998"/>
    <n v="18"/>
    <n v="6.4140304109589037"/>
    <x v="42"/>
    <n v="2341.1210999999998"/>
    <n v="18"/>
  </r>
  <r>
    <x v="6920"/>
    <n v="103020058"/>
    <s v="COFFEE/DRINKS/SNACK/BAKERY SHOP"/>
    <s v="10302005830322"/>
    <s v="(66) 0816336828"/>
    <s v="152544"/>
    <x v="6"/>
    <m/>
    <m/>
    <n v="0"/>
    <n v="2341.1212999999998"/>
    <n v="18"/>
    <n v="6.4140309589041093"/>
    <x v="42"/>
    <n v="2341.1212999999998"/>
    <n v="18"/>
  </r>
  <r>
    <x v="7439"/>
    <n v="34563055"/>
    <s v="HOTEL &amp; RESORT ( C )"/>
    <s v="03456305530302"/>
    <s v="(66) 0643129410"/>
    <s v="152375"/>
    <x v="7"/>
    <m/>
    <m/>
    <n v="0"/>
    <n v="2342.0560999999998"/>
    <n v="14"/>
    <n v="6.4165920547945197"/>
    <x v="37"/>
    <n v="2342.0560999999998"/>
    <n v="14"/>
  </r>
  <r>
    <x v="7449"/>
    <n v="6026641"/>
    <s v="OTHER NON-FOOD SHOP"/>
    <s v="0602664170230"/>
    <s v="(66) 0871915187"/>
    <s v="894971"/>
    <x v="0"/>
    <n v="327.1028"/>
    <n v="1"/>
    <n v="0.89617205479452056"/>
    <n v="2672.8971999999999"/>
    <n v="8"/>
    <n v="7.3230060273972599"/>
    <x v="12"/>
    <n v="2345.7943999999998"/>
    <n v="7"/>
  </r>
  <r>
    <x v="7306"/>
    <n v="6782692"/>
    <s v="COFFEE/DRINKS/SNACK/BAKERY SHOP"/>
    <s v="00678269280322"/>
    <s v="(66) 0877049824"/>
    <s v="152374"/>
    <x v="3"/>
    <m/>
    <m/>
    <n v="0"/>
    <n v="2369.1588000000002"/>
    <n v="13"/>
    <n v="6.4908460273972608"/>
    <x v="27"/>
    <n v="2369.1588000000002"/>
    <n v="13"/>
  </r>
  <r>
    <x v="1341"/>
    <n v="50534739"/>
    <s v="COFFEE/DRINKS/SNACK/BAKERY SHOP"/>
    <s v="05053473900322"/>
    <s v="(66) 0858259249"/>
    <s v="152374"/>
    <x v="3"/>
    <n v="715.88789999999995"/>
    <n v="4"/>
    <n v="1.9613367123287671"/>
    <n v="3088.7851999999998"/>
    <n v="17"/>
    <n v="8.4624252054794518"/>
    <x v="30"/>
    <n v="2372.8972999999996"/>
    <n v="13"/>
  </r>
  <r>
    <x v="6555"/>
    <n v="1121174"/>
    <s v="Self-Regist: End-User"/>
    <s v="00112117450797"/>
    <s v="(66) 0625606004"/>
    <s v="152543"/>
    <x v="10"/>
    <m/>
    <m/>
    <n v="0"/>
    <n v="2379.4393"/>
    <n v="23"/>
    <n v="6.5190117808219181"/>
    <x v="56"/>
    <n v="2379.4393"/>
    <n v="23"/>
  </r>
  <r>
    <x v="7450"/>
    <n v="6801553"/>
    <s v="Self-Regist: End-User"/>
    <s v="00680155320797"/>
    <s v="(66) 0619499201"/>
    <s v="831193"/>
    <x v="2"/>
    <m/>
    <m/>
    <n v="0"/>
    <n v="2444.8604999999998"/>
    <n v="38"/>
    <n v="6.6982479452054786"/>
    <x v="36"/>
    <n v="2444.8604999999998"/>
    <n v="38"/>
  </r>
  <r>
    <x v="7451"/>
    <n v="50541515"/>
    <s v="Self-Regist: Restaurant"/>
    <s v="05054151530397"/>
    <s v="(66) 0646463523"/>
    <s v="152375"/>
    <x v="7"/>
    <m/>
    <m/>
    <n v="0"/>
    <n v="2453.2710000000002"/>
    <n v="15"/>
    <n v="6.7212904109589049"/>
    <x v="61"/>
    <n v="2453.2710000000002"/>
    <n v="15"/>
  </r>
  <r>
    <x v="106"/>
    <n v="804999999"/>
    <s v="DAYPASS - END-USER"/>
    <s v="80499999954707"/>
    <s v="N/A"/>
    <s v="821820"/>
    <x v="1"/>
    <n v="189.71969999999999"/>
    <n v="3"/>
    <n v="0.51978000000000002"/>
    <n v="2652.3467000000001"/>
    <n v="40"/>
    <n v="7.2667032876712332"/>
    <x v="24"/>
    <n v="2462.627"/>
    <n v="37"/>
  </r>
  <r>
    <x v="7452"/>
    <n v="6759701"/>
    <s v="SMALL RETAIL SHOP/STALL"/>
    <s v="00675970160101"/>
    <s v="(66) 0834720034"/>
    <s v="821820"/>
    <x v="1"/>
    <n v="451.40190000000001"/>
    <n v="7"/>
    <n v="1.2367175342465753"/>
    <n v="2920.5607"/>
    <n v="43"/>
    <n v="8.0015361643835625"/>
    <x v="70"/>
    <n v="2469.1588000000002"/>
    <n v="36"/>
  </r>
  <r>
    <x v="7453"/>
    <n v="6798797"/>
    <s v="THAI FOOD"/>
    <s v="00679879750306"/>
    <s v="(66) 0814464716"/>
    <s v="152374"/>
    <x v="3"/>
    <n v="1258.8786"/>
    <n v="7"/>
    <n v="3.4489824657534247"/>
    <n v="3775.7008000000001"/>
    <n v="21"/>
    <n v="10.344385753424659"/>
    <x v="3"/>
    <n v="2516.8222000000001"/>
    <n v="14"/>
  </r>
  <r>
    <x v="7454"/>
    <n v="6748699"/>
    <s v="Self-Regist: End-User"/>
    <s v="00674869940797"/>
    <s v="(66) 0856674519"/>
    <s v="821820"/>
    <x v="1"/>
    <m/>
    <m/>
    <n v="0"/>
    <n v="2523.3645999999999"/>
    <n v="36"/>
    <n v="6.9133276712328762"/>
    <x v="79"/>
    <n v="2523.3645999999999"/>
    <n v="36"/>
  </r>
  <r>
    <x v="7232"/>
    <n v="41608713"/>
    <s v="COFFEE/DRINKS/SNACK/BAKERY SHOP"/>
    <s v="04160871381322"/>
    <s v="(66) 0612736655"/>
    <s v="152374"/>
    <x v="3"/>
    <n v="1969.1587"/>
    <n v="11"/>
    <n v="5.394955342465753"/>
    <n v="4531.7752"/>
    <n v="25"/>
    <n v="12.415822465753426"/>
    <x v="64"/>
    <n v="2562.6165000000001"/>
    <n v="14"/>
  </r>
  <r>
    <x v="106"/>
    <n v="804999999"/>
    <s v="DAYPASS - END-USER"/>
    <s v="80499999954707"/>
    <s v="N/A"/>
    <s v="835081"/>
    <x v="8"/>
    <n v="38.317799999999998"/>
    <n v="1"/>
    <n v="0.10498027397260273"/>
    <n v="2631.7851000000001"/>
    <n v="60"/>
    <n v="7.2103701369863016"/>
    <x v="9"/>
    <n v="2593.4673000000003"/>
    <n v="59"/>
  </r>
  <r>
    <x v="7357"/>
    <n v="6808900"/>
    <s v="Self-Regist: Restaurant"/>
    <s v="00680890020397"/>
    <s v="(66) 0805006477"/>
    <s v="152544"/>
    <x v="6"/>
    <m/>
    <m/>
    <n v="0"/>
    <n v="2605.6073000000001"/>
    <n v="20"/>
    <n v="7.1386501369863016"/>
    <x v="51"/>
    <n v="2605.6073000000001"/>
    <n v="20"/>
  </r>
  <r>
    <x v="5877"/>
    <n v="6168310"/>
    <s v="THAI FOOD"/>
    <s v="0616831060306"/>
    <s v="(66) 0866737760"/>
    <s v="163953"/>
    <x v="13"/>
    <m/>
    <m/>
    <n v="0"/>
    <n v="2619.6261"/>
    <n v="25"/>
    <n v="7.1770578082191783"/>
    <x v="64"/>
    <n v="2619.6261"/>
    <n v="25"/>
  </r>
  <r>
    <x v="4407"/>
    <n v="6780060"/>
    <s v="HOTEL &amp; RESORT ( B )"/>
    <s v="00678006030303"/>
    <s v="(66) 0871851512"/>
    <s v="894971"/>
    <x v="0"/>
    <m/>
    <m/>
    <n v="0"/>
    <n v="2654.2055999999998"/>
    <n v="8"/>
    <n v="7.2717961643835611"/>
    <x v="12"/>
    <n v="2654.2055999999998"/>
    <n v="8"/>
  </r>
  <r>
    <x v="4061"/>
    <n v="6730682"/>
    <s v="OTHER COMMERCIAL SERVICE"/>
    <s v="00673068210430"/>
    <s v="(66) 0816029999"/>
    <s v="894971"/>
    <x v="0"/>
    <m/>
    <m/>
    <n v="0"/>
    <n v="2691.5888"/>
    <n v="8"/>
    <n v="7.3742158904109587"/>
    <x v="12"/>
    <n v="2691.5888"/>
    <n v="8"/>
  </r>
  <r>
    <x v="6555"/>
    <n v="1121174"/>
    <s v="Self-Regist: End-User"/>
    <s v="00112117450797"/>
    <s v="(66) 0625606004"/>
    <s v="163953"/>
    <x v="13"/>
    <m/>
    <m/>
    <n v="0"/>
    <n v="2727.1028999999999"/>
    <n v="26"/>
    <n v="7.471514794520548"/>
    <x v="45"/>
    <n v="2727.1028999999999"/>
    <n v="26"/>
  </r>
  <r>
    <x v="6908"/>
    <n v="6801405"/>
    <s v="Self-Regist: Restaurant"/>
    <s v="00680140550397"/>
    <s v="(66) 0956745597"/>
    <s v="827713"/>
    <x v="16"/>
    <n v="518.69159999999999"/>
    <n v="1"/>
    <n v="1.4210728767123288"/>
    <n v="3280.3739999999998"/>
    <n v="6"/>
    <n v="8.9873260273972591"/>
    <x v="21"/>
    <n v="2761.6823999999997"/>
    <n v="5"/>
  </r>
  <r>
    <x v="1370"/>
    <n v="50530198"/>
    <s v="THAI NORTHEASTERN FOOD"/>
    <s v="05053019800307"/>
    <s v="(66) 0957658086"/>
    <s v="164079"/>
    <x v="9"/>
    <n v="1395.3269"/>
    <n v="11"/>
    <n v="3.8228134246575345"/>
    <n v="4185.0460999999996"/>
    <n v="32"/>
    <n v="11.465879726027396"/>
    <x v="54"/>
    <n v="2789.7191999999995"/>
    <n v="21"/>
  </r>
  <r>
    <x v="6617"/>
    <n v="1679564"/>
    <s v="CATERING BUSINESS"/>
    <s v="00167956410323"/>
    <s v="(66) 0618267880"/>
    <s v="201928"/>
    <x v="12"/>
    <m/>
    <m/>
    <n v="0"/>
    <n v="2826.1682999999998"/>
    <n v="20"/>
    <n v="7.7429268493150678"/>
    <x v="51"/>
    <n v="2826.1682999999998"/>
    <n v="20"/>
  </r>
  <r>
    <x v="1370"/>
    <n v="50530198"/>
    <s v="THAI NORTHEASTERN FOOD"/>
    <s v="05053019800307"/>
    <s v="(66) 0957658086"/>
    <s v="163953"/>
    <x v="13"/>
    <n v="3013.0839000000001"/>
    <n v="29"/>
    <n v="8.2550243835616435"/>
    <n v="5911.2335999999996"/>
    <n v="57"/>
    <n v="16.195160547945203"/>
    <x v="50"/>
    <n v="2898.1496999999995"/>
    <n v="28"/>
  </r>
  <r>
    <x v="7455"/>
    <n v="6767154"/>
    <s v="NOODLE FOOD SHOP"/>
    <s v="00676715400319"/>
    <s v="(66) 0622462434"/>
    <s v="152374"/>
    <x v="3"/>
    <n v="20953.271799999999"/>
    <n v="118"/>
    <n v="57.40622410958904"/>
    <n v="23872.000499999998"/>
    <n v="130"/>
    <n v="65.402741095890406"/>
    <x v="85"/>
    <n v="2918.7286999999997"/>
    <n v="12"/>
  </r>
  <r>
    <x v="7456"/>
    <n v="50518108"/>
    <s v="NON-PROFESSIONAL USER"/>
    <s v="05051810890706"/>
    <s v="(66) 0939359392"/>
    <s v="831193"/>
    <x v="2"/>
    <m/>
    <m/>
    <n v="0"/>
    <n v="2927.1028000000001"/>
    <n v="48"/>
    <n v="8.0194597260273977"/>
    <x v="73"/>
    <n v="2927.1028000000001"/>
    <n v="48"/>
  </r>
  <r>
    <x v="7457"/>
    <n v="6727767"/>
    <s v="NOODLE FOOD SHOP"/>
    <s v="00672776740319"/>
    <s v="(66) 0866713143"/>
    <s v="831193"/>
    <x v="2"/>
    <n v="1001.8692"/>
    <n v="16"/>
    <n v="2.7448471232876712"/>
    <n v="3939.2525999999998"/>
    <n v="63"/>
    <n v="10.792472876712328"/>
    <x v="86"/>
    <n v="2937.3833999999997"/>
    <n v="47"/>
  </r>
  <r>
    <x v="108"/>
    <n v="6767086"/>
    <s v="OTHER WESTERN FOOD"/>
    <s v="00676708620315"/>
    <s v="(66) 0627780799"/>
    <s v="152544"/>
    <x v="6"/>
    <n v="2649.5328"/>
    <n v="21"/>
    <n v="7.2589939726027399"/>
    <n v="5626.1682000000001"/>
    <n v="43"/>
    <n v="15.414159452054795"/>
    <x v="70"/>
    <n v="2976.6354000000001"/>
    <n v="22"/>
  </r>
  <r>
    <x v="7458"/>
    <n v="6134416"/>
    <s v="NOODLE FOOD KIOSK"/>
    <s v="0613441660320"/>
    <s v="(66) 0898528655"/>
    <s v="835081"/>
    <x v="8"/>
    <m/>
    <m/>
    <n v="0"/>
    <n v="2996.2615999999998"/>
    <n v="69"/>
    <n v="8.2089358904109577"/>
    <x v="87"/>
    <n v="2996.2615999999998"/>
    <n v="69"/>
  </r>
  <r>
    <x v="7431"/>
    <n v="6741458"/>
    <s v="THAI FOOD"/>
    <s v="00674145811306"/>
    <s v="(66) 0871777957"/>
    <s v="152544"/>
    <x v="6"/>
    <n v="8035.5132000000003"/>
    <n v="64"/>
    <n v="22.015104657534248"/>
    <n v="11049.531300000001"/>
    <n v="85"/>
    <n v="30.272688493150685"/>
    <x v="88"/>
    <n v="3014.0181000000002"/>
    <n v="21"/>
  </r>
  <r>
    <x v="4676"/>
    <n v="6177295"/>
    <s v="PORK PAN/BARBECUE/SUKI"/>
    <s v="00617729571317"/>
    <s v="(66) 0986542892"/>
    <s v="152543"/>
    <x v="10"/>
    <n v="11711.214900000001"/>
    <n v="113"/>
    <n v="32.085520273972605"/>
    <n v="14776.635899999999"/>
    <n v="142"/>
    <n v="40.483933972602735"/>
    <x v="89"/>
    <n v="3065.4209999999985"/>
    <n v="29"/>
  </r>
  <r>
    <x v="7459"/>
    <n v="6800639"/>
    <s v="Self-Regist: End-User"/>
    <s v="00680063900797"/>
    <s v="(66) 0882587119"/>
    <s v="821820"/>
    <x v="1"/>
    <m/>
    <m/>
    <n v="0"/>
    <n v="3071.0282999999999"/>
    <n v="45"/>
    <n v="8.4137761643835614"/>
    <x v="82"/>
    <n v="3071.0282999999999"/>
    <n v="45"/>
  </r>
  <r>
    <x v="7425"/>
    <n v="6806569"/>
    <s v="COFFEE/DRINKS/SNACK/BAKERY SHOP"/>
    <s v="00680656911797"/>
    <s v="(66) 0958230608"/>
    <s v="152374"/>
    <x v="3"/>
    <m/>
    <m/>
    <n v="0"/>
    <n v="3085.0281"/>
    <n v="17"/>
    <n v="8.452131780821917"/>
    <x v="30"/>
    <n v="3085.0281"/>
    <n v="17"/>
  </r>
  <r>
    <x v="3819"/>
    <n v="6797014"/>
    <s v="Self-Regist: End-User"/>
    <s v="00679701400797"/>
    <s v="(66) 0904713964"/>
    <s v="152374"/>
    <x v="3"/>
    <m/>
    <m/>
    <n v="0"/>
    <n v="3121.4953999999998"/>
    <n v="17"/>
    <n v="8.5520421917808207"/>
    <x v="30"/>
    <n v="3121.4953999999998"/>
    <n v="17"/>
  </r>
  <r>
    <x v="7261"/>
    <n v="6803594"/>
    <s v="COFFEE/DRINKS/SNACK/BAKERY SHOP"/>
    <s v="00680359400322"/>
    <s v="(66) 0925149426"/>
    <s v="152374"/>
    <x v="3"/>
    <m/>
    <m/>
    <n v="0"/>
    <n v="3136.4485"/>
    <n v="17"/>
    <n v="8.5930095890410954"/>
    <x v="30"/>
    <n v="3136.4485"/>
    <n v="17"/>
  </r>
  <r>
    <x v="6215"/>
    <n v="6163236"/>
    <s v="SCHOOL/COLLEGE"/>
    <s v="0616323680509"/>
    <s v="(66) 0846872277"/>
    <s v="835081"/>
    <x v="8"/>
    <m/>
    <m/>
    <n v="0"/>
    <n v="3140.1869000000002"/>
    <n v="70"/>
    <n v="8.6032517808219175"/>
    <x v="90"/>
    <n v="3140.1869000000002"/>
    <n v="70"/>
  </r>
  <r>
    <x v="7460"/>
    <n v="50526737"/>
    <s v="OTHER FOOD KIOSK"/>
    <s v="05052673711331"/>
    <s v="(66) 0823881951"/>
    <s v="821820"/>
    <x v="1"/>
    <m/>
    <m/>
    <n v="0"/>
    <n v="3285.9814999999999"/>
    <n v="52"/>
    <n v="9.0026890410958895"/>
    <x v="78"/>
    <n v="3285.9814999999999"/>
    <n v="52"/>
  </r>
  <r>
    <x v="398"/>
    <n v="6154786"/>
    <s v="MEDICAL STATION (HOSPITAL/CLINIC)"/>
    <s v="0615478680501"/>
    <m/>
    <s v="152374"/>
    <x v="3"/>
    <n v="4976.6355000000003"/>
    <n v="28"/>
    <n v="13.634617808219179"/>
    <n v="8266.3549000000003"/>
    <n v="45"/>
    <n v="22.647547671232878"/>
    <x v="82"/>
    <n v="3289.7194"/>
    <n v="17"/>
  </r>
  <r>
    <x v="5877"/>
    <n v="6168310"/>
    <s v="THAI FOOD"/>
    <s v="0616831060306"/>
    <s v="(66) 0866737760"/>
    <s v="152543"/>
    <x v="10"/>
    <m/>
    <m/>
    <n v="0"/>
    <n v="3321.4953999999998"/>
    <n v="32"/>
    <n v="9.0999873972602732"/>
    <x v="54"/>
    <n v="3321.4953999999998"/>
    <n v="32"/>
  </r>
  <r>
    <x v="1731"/>
    <n v="6718043"/>
    <s v="THAI FOOD"/>
    <s v="0671804330306"/>
    <s v="(66) 0914786433"/>
    <s v="894971"/>
    <x v="0"/>
    <m/>
    <m/>
    <n v="0"/>
    <n v="3381.3083999999999"/>
    <n v="10"/>
    <n v="9.2638586301369852"/>
    <x v="33"/>
    <n v="3381.3083999999999"/>
    <n v="10"/>
  </r>
  <r>
    <x v="6555"/>
    <n v="1121174"/>
    <s v="Self-Regist: End-User"/>
    <s v="00112117450797"/>
    <s v="(66) 0625606004"/>
    <s v="152544"/>
    <x v="6"/>
    <m/>
    <m/>
    <n v="0"/>
    <n v="3387.8505"/>
    <n v="26"/>
    <n v="9.2817821917808221"/>
    <x v="45"/>
    <n v="3387.8505"/>
    <n v="26"/>
  </r>
  <r>
    <x v="7447"/>
    <n v="6735833"/>
    <s v="HOTEL &amp; RESORT ( A )"/>
    <s v="00673583320304"/>
    <s v="(66) 0623354666"/>
    <s v="152543"/>
    <x v="10"/>
    <n v="3128.5048000000002"/>
    <n v="29"/>
    <n v="8.5712460273972599"/>
    <n v="6581.1585999999998"/>
    <n v="61"/>
    <n v="18.030571506849313"/>
    <x v="91"/>
    <n v="3452.6537999999996"/>
    <n v="32"/>
  </r>
  <r>
    <x v="6617"/>
    <n v="1679564"/>
    <s v="CATERING BUSINESS"/>
    <s v="00167956410323"/>
    <s v="(66) 0618267880"/>
    <s v="835081"/>
    <x v="8"/>
    <m/>
    <m/>
    <n v="0"/>
    <n v="3463.5518000000002"/>
    <n v="73"/>
    <n v="9.4891830136986304"/>
    <x v="16"/>
    <n v="3463.5518000000002"/>
    <n v="73"/>
  </r>
  <r>
    <x v="7425"/>
    <n v="6806569"/>
    <s v="COFFEE/DRINKS/SNACK/BAKERY SHOP"/>
    <s v="00680656911797"/>
    <s v="(66) 0958230608"/>
    <s v="152375"/>
    <x v="7"/>
    <m/>
    <m/>
    <n v="0"/>
    <n v="3476.6352999999999"/>
    <n v="21"/>
    <n v="9.5250282191780826"/>
    <x v="3"/>
    <n v="3476.6352999999999"/>
    <n v="21"/>
  </r>
  <r>
    <x v="7445"/>
    <n v="6798048"/>
    <s v="PUB/BAR/KARAOKE"/>
    <s v="00679804880305"/>
    <s v="(66) 0954478941"/>
    <s v="152374"/>
    <x v="3"/>
    <m/>
    <m/>
    <n v="0"/>
    <n v="3515.8879000000002"/>
    <n v="19"/>
    <n v="9.6325695890410969"/>
    <x v="26"/>
    <n v="3515.8879000000002"/>
    <n v="19"/>
  </r>
  <r>
    <x v="177"/>
    <n v="100015307"/>
    <s v="THAI SPECIAL FOOD SHOP"/>
    <s v="10001530730327"/>
    <s v="(66) 0903299972"/>
    <s v="831193"/>
    <x v="2"/>
    <n v="726.16830000000004"/>
    <n v="12"/>
    <n v="1.989502191780822"/>
    <n v="4327.1027999999997"/>
    <n v="71"/>
    <n v="11.855076164383561"/>
    <x v="92"/>
    <n v="3600.9344999999994"/>
    <n v="59"/>
  </r>
  <r>
    <x v="7461"/>
    <n v="6805692"/>
    <s v="Self-Regist: End-User"/>
    <s v="00680569200797"/>
    <s v="(66) 0838695627"/>
    <s v="152374"/>
    <x v="3"/>
    <m/>
    <m/>
    <n v="0"/>
    <n v="3620.5603999999998"/>
    <n v="20"/>
    <n v="9.919343561643835"/>
    <x v="51"/>
    <n v="3620.5603999999998"/>
    <n v="20"/>
  </r>
  <r>
    <x v="7357"/>
    <n v="6808900"/>
    <s v="Self-Regist: Restaurant"/>
    <s v="00680890020397"/>
    <s v="(66) 0805006477"/>
    <s v="152374"/>
    <x v="3"/>
    <m/>
    <m/>
    <n v="0"/>
    <n v="3655.1403"/>
    <n v="20"/>
    <n v="10.014083013698631"/>
    <x v="51"/>
    <n v="3655.1403"/>
    <n v="20"/>
  </r>
  <r>
    <x v="5216"/>
    <n v="6786025"/>
    <s v="THAI FOOD"/>
    <s v="00678602550306"/>
    <s v="(66) 0654416165"/>
    <s v="894971"/>
    <x v="0"/>
    <m/>
    <m/>
    <n v="0"/>
    <n v="3700.9346"/>
    <n v="11"/>
    <n v="10.139546849315069"/>
    <x v="46"/>
    <n v="3700.9346"/>
    <n v="11"/>
  </r>
  <r>
    <x v="108"/>
    <n v="6767086"/>
    <s v="OTHER WESTERN FOOD"/>
    <s v="00676708620315"/>
    <s v="(66) 0627780799"/>
    <s v="163953"/>
    <x v="13"/>
    <m/>
    <m/>
    <n v="0"/>
    <n v="3721.4953999999998"/>
    <n v="36"/>
    <n v="10.195877808219178"/>
    <x v="79"/>
    <n v="3721.4953999999998"/>
    <n v="36"/>
  </r>
  <r>
    <x v="106"/>
    <n v="804999999"/>
    <s v="DAYPASS - END-USER"/>
    <s v="80499999954707"/>
    <s v="N/A"/>
    <s v="894971"/>
    <x v="0"/>
    <n v="2238.3177000000001"/>
    <n v="7"/>
    <n v="6.132377260273973"/>
    <n v="5975.6917000000003"/>
    <n v="18"/>
    <n v="16.371758082191782"/>
    <x v="42"/>
    <n v="3737.3740000000003"/>
    <n v="11"/>
  </r>
  <r>
    <x v="62"/>
    <n v="41057157"/>
    <s v="COFFEE/DRINKS/SNACK/BAKERY SHOP"/>
    <s v="4105715721322"/>
    <s v="(66) 0997832499"/>
    <s v="827713"/>
    <x v="16"/>
    <n v="1093.4580000000001"/>
    <n v="2"/>
    <n v="2.9957753424657536"/>
    <n v="4845.7945"/>
    <n v="9"/>
    <n v="13.276149315068492"/>
    <x v="34"/>
    <n v="3752.3364999999999"/>
    <n v="7"/>
  </r>
  <r>
    <x v="7286"/>
    <n v="6776599"/>
    <s v="MEDICAL STATION (HOSPITAL/CLINIC)"/>
    <s v="00677659980501"/>
    <s v="(66) 0979192662"/>
    <s v="152374"/>
    <x v="3"/>
    <n v="176.63550000000001"/>
    <n v="1"/>
    <n v="0.48393287671232876"/>
    <n v="4071.0281"/>
    <n v="22"/>
    <n v="11.153501643835616"/>
    <x v="20"/>
    <n v="3894.3926000000001"/>
    <n v="21"/>
  </r>
  <r>
    <x v="114"/>
    <n v="6754669"/>
    <s v="SMALL RETAIL SHOP/STALL"/>
    <s v="00675466980101"/>
    <s v="(66) 0825562997"/>
    <s v="152375"/>
    <x v="7"/>
    <n v="3123.3645999999999"/>
    <n v="18"/>
    <n v="8.5571632876712318"/>
    <n v="7026.1683999999996"/>
    <n v="42"/>
    <n v="19.249776438356164"/>
    <x v="93"/>
    <n v="3902.8037999999997"/>
    <n v="24"/>
  </r>
  <r>
    <x v="4676"/>
    <n v="6177295"/>
    <s v="PORK PAN/BARBECUE/SUKI"/>
    <s v="00617729571317"/>
    <s v="(66) 0986542892"/>
    <s v="163953"/>
    <x v="13"/>
    <n v="11823.3639"/>
    <n v="113"/>
    <n v="32.392777808219179"/>
    <n v="16030.841"/>
    <n v="153"/>
    <n v="43.920112328767125"/>
    <x v="94"/>
    <n v="4207.4771000000001"/>
    <n v="40"/>
  </r>
  <r>
    <x v="1370"/>
    <n v="50530198"/>
    <s v="THAI NORTHEASTERN FOOD"/>
    <s v="05053019800307"/>
    <s v="(66) 0957658086"/>
    <s v="152543"/>
    <x v="10"/>
    <m/>
    <m/>
    <n v="0"/>
    <n v="4287.8504999999996"/>
    <n v="41"/>
    <n v="11.747535616438356"/>
    <x v="72"/>
    <n v="4287.8504999999996"/>
    <n v="41"/>
  </r>
  <r>
    <x v="215"/>
    <n v="34541819"/>
    <s v="THAI FOOD"/>
    <s v="03454181941306"/>
    <s v="(66) 0642685879"/>
    <s v="894971"/>
    <x v="0"/>
    <m/>
    <m/>
    <n v="0"/>
    <n v="4364.4859999999999"/>
    <n v="13"/>
    <n v="11.957495890410959"/>
    <x v="27"/>
    <n v="4364.4859999999999"/>
    <n v="13"/>
  </r>
  <r>
    <x v="54"/>
    <n v="18841649"/>
    <s v="INTERNET-CHANNEL END-USER"/>
    <s v="01884164900710"/>
    <s v="(66) 0897915966"/>
    <s v="827713"/>
    <x v="16"/>
    <n v="2593.4578999999999"/>
    <n v="5"/>
    <n v="7.1053641095890407"/>
    <n v="7107.4767000000002"/>
    <n v="13"/>
    <n v="19.472538904109591"/>
    <x v="27"/>
    <n v="4514.0187999999998"/>
    <n v="8"/>
  </r>
  <r>
    <x v="7462"/>
    <n v="6733779"/>
    <s v="NOODLE FOOD SHOP"/>
    <s v="00673377980319"/>
    <s v="(66) 0984978956"/>
    <s v="167698"/>
    <x v="23"/>
    <n v="35710.280599999998"/>
    <n v="20"/>
    <n v="97.836385205479445"/>
    <n v="40317.757400000002"/>
    <n v="25"/>
    <n v="110.4596093150685"/>
    <x v="64"/>
    <n v="4607.476800000004"/>
    <n v="5"/>
  </r>
  <r>
    <x v="7430"/>
    <n v="6731864"/>
    <s v="SMALL RETAIL SHOP/STALL"/>
    <s v="00673186440101"/>
    <s v="(66) 0966989350"/>
    <s v="831193"/>
    <x v="2"/>
    <m/>
    <m/>
    <n v="0"/>
    <n v="4642.9904999999999"/>
    <n v="72"/>
    <n v="12.720521917808219"/>
    <x v="95"/>
    <n v="4642.9904999999999"/>
    <n v="72"/>
  </r>
  <r>
    <x v="97"/>
    <n v="6790236"/>
    <s v="SUPERMARKET"/>
    <s v="00679023661107"/>
    <s v="(66) 0615059546"/>
    <s v="827719"/>
    <x v="11"/>
    <m/>
    <m/>
    <n v="0"/>
    <n v="4710.2803999999996"/>
    <n v="8"/>
    <n v="12.904877808219178"/>
    <x v="12"/>
    <n v="4710.2803999999996"/>
    <n v="8"/>
  </r>
  <r>
    <x v="97"/>
    <n v="6790236"/>
    <s v="SUPERMARKET"/>
    <s v="00679023661107"/>
    <s v="(66) 0615059546"/>
    <s v="827703"/>
    <x v="17"/>
    <n v="3710.2802999999999"/>
    <n v="8"/>
    <n v="10.165151506849314"/>
    <n v="8721.4951000000001"/>
    <n v="18"/>
    <n v="23.894507123287671"/>
    <x v="42"/>
    <n v="5011.2147999999997"/>
    <n v="10"/>
  </r>
  <r>
    <x v="7462"/>
    <n v="6733779"/>
    <s v="NOODLE FOOD SHOP"/>
    <s v="00673377980319"/>
    <s v="(66) 0984978956"/>
    <s v="122866"/>
    <x v="5"/>
    <n v="1747.6636000000001"/>
    <n v="10"/>
    <n v="4.7881194520547945"/>
    <n v="6837.3927999999996"/>
    <n v="42"/>
    <n v="18.73258301369863"/>
    <x v="93"/>
    <n v="5089.7291999999998"/>
    <n v="32"/>
  </r>
  <r>
    <x v="7463"/>
    <n v="6160343"/>
    <s v="JAPANESE FOOD"/>
    <s v="0616034310310"/>
    <s v="(66) 0655065808"/>
    <s v="831193"/>
    <x v="2"/>
    <m/>
    <m/>
    <n v="0"/>
    <n v="5225.2353999999996"/>
    <n v="82"/>
    <n v="14.315713424657533"/>
    <x v="96"/>
    <n v="5225.2353999999996"/>
    <n v="82"/>
  </r>
  <r>
    <x v="7451"/>
    <n v="50541515"/>
    <s v="Self-Regist: Restaurant"/>
    <s v="05054151530397"/>
    <s v="(66) 0646463523"/>
    <s v="152374"/>
    <x v="3"/>
    <m/>
    <m/>
    <n v="0"/>
    <n v="5310.2806"/>
    <n v="29"/>
    <n v="14.548713972602739"/>
    <x v="53"/>
    <n v="5310.2806"/>
    <n v="29"/>
  </r>
  <r>
    <x v="7202"/>
    <n v="6779952"/>
    <s v="COFFEE/DRINKS/SNACK/BAKERY SHOP"/>
    <s v="00677995290322"/>
    <s v="(66) 0926633200"/>
    <s v="831193"/>
    <x v="2"/>
    <n v="31572.897199999999"/>
    <n v="500"/>
    <n v="86.501088219178087"/>
    <n v="36933.652699999999"/>
    <n v="581"/>
    <n v="101.1880895890411"/>
    <x v="97"/>
    <n v="5360.7554999999993"/>
    <n v="81"/>
  </r>
  <r>
    <x v="43"/>
    <n v="6797033"/>
    <s v="COFFEE/DRINKS/SNACK/BAKERY SHOP"/>
    <s v="00679703350322"/>
    <s v="(66) 0885446464"/>
    <s v="152374"/>
    <x v="3"/>
    <n v="4744.8599000000004"/>
    <n v="26"/>
    <n v="12.999616164383562"/>
    <n v="10862.616900000001"/>
    <n v="60"/>
    <n v="29.760594246575344"/>
    <x v="9"/>
    <n v="6117.7570000000005"/>
    <n v="34"/>
  </r>
  <r>
    <x v="7464"/>
    <n v="119022782"/>
    <s v="NON-PROFESSIONAL USER"/>
    <s v="11902278240706"/>
    <s v="(66) 0874993938"/>
    <s v="152375"/>
    <x v="7"/>
    <m/>
    <m/>
    <n v="0"/>
    <n v="6319.6261999999997"/>
    <n v="38"/>
    <n v="17.314044383561644"/>
    <x v="36"/>
    <n v="6319.6261999999997"/>
    <n v="38"/>
  </r>
  <r>
    <x v="7425"/>
    <n v="6806569"/>
    <s v="COFFEE/DRINKS/SNACK/BAKERY SHOP"/>
    <s v="00680656911797"/>
    <s v="(66) 0958230608"/>
    <s v="827713"/>
    <x v="16"/>
    <m/>
    <m/>
    <n v="0"/>
    <n v="6538.3180000000002"/>
    <n v="12"/>
    <n v="17.9132"/>
    <x v="10"/>
    <n v="6538.3180000000002"/>
    <n v="12"/>
  </r>
  <r>
    <x v="7433"/>
    <n v="87055904"/>
    <s v="COFFEE/DRINKS/SNACK/BAKERY SHOP"/>
    <s v="08705590420322"/>
    <s v="(66) 0875423839"/>
    <s v="152374"/>
    <x v="3"/>
    <m/>
    <m/>
    <n v="0"/>
    <n v="6897.0096999999996"/>
    <n v="38"/>
    <n v="18.895916986301369"/>
    <x v="36"/>
    <n v="6897.0096999999996"/>
    <n v="38"/>
  </r>
  <r>
    <x v="7158"/>
    <n v="6768835"/>
    <s v="NOODLE FOOD SHOP"/>
    <s v="00676883530319"/>
    <s v="(66) 0866713143"/>
    <s v="831193"/>
    <x v="2"/>
    <n v="193.458"/>
    <n v="3"/>
    <n v="0.53002191780821917"/>
    <n v="7199.0655999999999"/>
    <n v="114"/>
    <n v="19.723467397260272"/>
    <x v="98"/>
    <n v="7005.6076000000003"/>
    <n v="111"/>
  </r>
  <r>
    <x v="2"/>
    <n v="41635404"/>
    <s v="CHINESE FOOD"/>
    <s v="04163540440308"/>
    <s v="(66) 0966965471"/>
    <s v="821820"/>
    <x v="1"/>
    <m/>
    <m/>
    <n v="0"/>
    <n v="8089.7134999999998"/>
    <n v="123"/>
    <n v="22.163598630136985"/>
    <x v="99"/>
    <n v="8089.7134999999998"/>
    <n v="123"/>
  </r>
  <r>
    <x v="1370"/>
    <n v="50530198"/>
    <s v="THAI NORTHEASTERN FOOD"/>
    <s v="05053019800307"/>
    <s v="(66) 0957658086"/>
    <s v="152544"/>
    <x v="6"/>
    <n v="5030.8406000000004"/>
    <n v="39"/>
    <n v="13.783124931506851"/>
    <n v="13285.036400000001"/>
    <n v="102"/>
    <n v="36.397359999999999"/>
    <x v="100"/>
    <n v="8254.1958000000013"/>
    <n v="63"/>
  </r>
  <r>
    <x v="7298"/>
    <n v="6732537"/>
    <s v="OTHER WESTERN FOOD"/>
    <s v="00673253730315"/>
    <s v="(66) 0617983301"/>
    <s v="831193"/>
    <x v="2"/>
    <n v="1584.1121000000001"/>
    <n v="25"/>
    <n v="4.3400331506849312"/>
    <n v="10701.868899999999"/>
    <n v="169"/>
    <n v="29.320188767123287"/>
    <x v="101"/>
    <n v="9117.7567999999992"/>
    <n v="144"/>
  </r>
  <r>
    <x v="7465"/>
    <n v="67031289"/>
    <s v="OTHER FOOD KIOSK"/>
    <s v="06703128900331"/>
    <s v="(66) 0958506521"/>
    <s v="894971"/>
    <x v="0"/>
    <m/>
    <m/>
    <n v="0"/>
    <n v="9962.6167999999998"/>
    <n v="30"/>
    <n v="27.294840547945206"/>
    <x v="31"/>
    <n v="9962.6167999999998"/>
    <n v="30"/>
  </r>
  <r>
    <x v="7016"/>
    <n v="6798862"/>
    <s v="THAI FOOD"/>
    <s v="00679886250306"/>
    <s v="(66) 0877066666"/>
    <s v="831193"/>
    <x v="2"/>
    <n v="1195.3271999999999"/>
    <n v="19"/>
    <n v="3.2748690410958901"/>
    <n v="11310.2803"/>
    <n v="179"/>
    <n v="30.987069315068496"/>
    <x v="102"/>
    <n v="10114.953100000001"/>
    <n v="160"/>
  </r>
  <r>
    <x v="106"/>
    <n v="804999999"/>
    <s v="DAYPASS - END-USER"/>
    <s v="80499999954707"/>
    <s v="N/A"/>
    <s v="831193"/>
    <x v="2"/>
    <n v="1720.5608"/>
    <n v="27"/>
    <n v="4.7138652054794523"/>
    <n v="12252.3349"/>
    <n v="190"/>
    <n v="33.568040821917805"/>
    <x v="103"/>
    <n v="10531.774100000001"/>
    <n v="163"/>
  </r>
  <r>
    <x v="7466"/>
    <n v="42654618"/>
    <s v="Self-Regist: End-User"/>
    <s v="04265461830797"/>
    <s v="(66) 0842287447"/>
    <s v="835081"/>
    <x v="8"/>
    <n v="1585.0462"/>
    <n v="37"/>
    <n v="4.3425923287671235"/>
    <n v="12970.103300000001"/>
    <n v="293"/>
    <n v="35.534529589041099"/>
    <x v="104"/>
    <n v="11385.0571"/>
    <n v="256"/>
  </r>
  <r>
    <x v="7467"/>
    <n v="50517573"/>
    <s v="OTHER COMMERCIAL SERVICE"/>
    <s v="05051757330430"/>
    <s v="(66) 0864256630"/>
    <s v="831193"/>
    <x v="2"/>
    <n v="64.486000000000004"/>
    <n v="1"/>
    <n v="0.17667397260273973"/>
    <n v="11669.1585"/>
    <n v="182"/>
    <n v="31.97029726027397"/>
    <x v="105"/>
    <n v="11604.672499999999"/>
    <n v="181"/>
  </r>
  <r>
    <x v="7464"/>
    <n v="119022782"/>
    <s v="NON-PROFESSIONAL USER"/>
    <s v="11902278240706"/>
    <s v="(66) 0874993938"/>
    <s v="152374"/>
    <x v="3"/>
    <m/>
    <m/>
    <n v="0"/>
    <n v="11916.8225"/>
    <n v="65"/>
    <n v="32.648828767123291"/>
    <x v="106"/>
    <n v="11916.8225"/>
    <n v="65"/>
  </r>
  <r>
    <x v="7468"/>
    <n v="50534995"/>
    <s v="COFFEE/DRINKS/SNACK/BAKERY SHOP"/>
    <s v="05053499500322"/>
    <s v="(66) 0835791166"/>
    <s v="152374"/>
    <x v="3"/>
    <n v="18195.3272"/>
    <n v="104"/>
    <n v="49.850211506849313"/>
    <n v="31408.4113"/>
    <n v="172"/>
    <n v="86.050441917808214"/>
    <x v="107"/>
    <n v="13213.0841"/>
    <n v="68"/>
  </r>
  <r>
    <x v="1925"/>
    <n v="6734318"/>
    <s v="COFFEE/DRINKS/SNACK/BAKERY SHOP"/>
    <s v="00673431800322"/>
    <s v="(66) 0857107766"/>
    <s v="152374"/>
    <x v="3"/>
    <n v="7665.4206999999997"/>
    <n v="43"/>
    <n v="21.001152602739726"/>
    <n v="21249.533100000001"/>
    <n v="116"/>
    <n v="58.217898904109589"/>
    <x v="108"/>
    <n v="13584.112400000002"/>
    <n v="73"/>
  </r>
  <r>
    <x v="1"/>
    <n v="6741636"/>
    <s v="COFFEE/DRINKS/SNACK/BAKERY SHOP"/>
    <s v="00674163681322"/>
    <s v="(66) 0817462281"/>
    <s v="827713"/>
    <x v="16"/>
    <n v="1110.2804000000001"/>
    <n v="2"/>
    <n v="3.0418641095890413"/>
    <n v="16282.243399999999"/>
    <n v="30"/>
    <n v="44.608886027397261"/>
    <x v="31"/>
    <n v="15171.963"/>
    <n v="28"/>
  </r>
  <r>
    <x v="3968"/>
    <n v="6143041"/>
    <s v="NOODLE FOOD SHOP"/>
    <s v="0614304160319"/>
    <s v="(66) 0811115857"/>
    <s v="894971"/>
    <x v="0"/>
    <n v="7644.8595999999998"/>
    <n v="24"/>
    <n v="20.944820821917808"/>
    <n v="25052.336500000001"/>
    <n v="75"/>
    <n v="68.636538356164394"/>
    <x v="48"/>
    <n v="17407.476900000001"/>
    <n v="51"/>
  </r>
  <r>
    <x v="40"/>
    <n v="6771544"/>
    <s v="PORK PAN/BARBECUE/SUKI"/>
    <s v="00677154490317"/>
    <s v="(66) 0993982465"/>
    <s v="821820"/>
    <x v="1"/>
    <n v="60781.307200000003"/>
    <n v="944"/>
    <n v="166.52412931506851"/>
    <n v="80140.168300000005"/>
    <n v="1210"/>
    <n v="219.56210493150687"/>
    <x v="109"/>
    <n v="19358.861100000002"/>
    <n v="266"/>
  </r>
  <r>
    <x v="5974"/>
    <n v="41640718"/>
    <s v="KOREAN FOOD"/>
    <s v="04164071810311"/>
    <s v="(66) 0644613794"/>
    <s v="831193"/>
    <x v="2"/>
    <n v="386.91590000000002"/>
    <n v="6"/>
    <n v="1.0600435616438357"/>
    <n v="20939.2526"/>
    <n v="338"/>
    <n v="57.367815342465754"/>
    <x v="110"/>
    <n v="20552.3367"/>
    <n v="332"/>
  </r>
  <r>
    <x v="7469"/>
    <n v="6165415"/>
    <s v="HOTEL &amp; RESORT ( B )"/>
    <s v="0616541580303"/>
    <s v="(66) 0992952652"/>
    <s v="894971"/>
    <x v="0"/>
    <m/>
    <m/>
    <n v="0"/>
    <n v="80551.402100000007"/>
    <n v="236"/>
    <n v="220.68877287671233"/>
    <x v="111"/>
    <n v="80551.402100000007"/>
    <n v="2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456CE-72F1-4019-B4DB-BE434B8F5763}" name="PivotTable1" cacheId="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1009" firstHeaderRow="0" firstDataRow="1" firstDataCol="1" rowPageCount="1" colPageCount="1"/>
  <pivotFields count="16">
    <pivotField axis="axisRow" showAll="0" sortType="descending">
      <items count="7471">
        <item x="4546"/>
        <item x="3876"/>
        <item x="7341"/>
        <item x="1015"/>
        <item x="968"/>
        <item x="5328"/>
        <item x="2130"/>
        <item x="4255"/>
        <item x="3676"/>
        <item x="777"/>
        <item x="1013"/>
        <item x="6592"/>
        <item x="1014"/>
        <item x="746"/>
        <item x="4547"/>
        <item x="3126"/>
        <item x="348"/>
        <item x="4532"/>
        <item x="4548"/>
        <item x="2218"/>
        <item x="3127"/>
        <item x="1444"/>
        <item x="3677"/>
        <item x="320"/>
        <item x="1016"/>
        <item x="6313"/>
        <item x="2222"/>
        <item x="7376"/>
        <item x="2219"/>
        <item x="5330"/>
        <item x="7184"/>
        <item x="751"/>
        <item x="92"/>
        <item x="1455"/>
        <item x="937"/>
        <item x="933"/>
        <item x="62"/>
        <item x="5974"/>
        <item x="5331"/>
        <item x="4549"/>
        <item x="2223"/>
        <item x="1925"/>
        <item x="116"/>
        <item x="4553"/>
        <item x="7031"/>
        <item x="7422"/>
        <item x="4550"/>
        <item x="1719"/>
        <item x="236"/>
        <item x="7347"/>
        <item x="7392"/>
        <item x="2220"/>
        <item x="6207"/>
        <item x="2221"/>
        <item x="4551"/>
        <item x="7260"/>
        <item x="3877"/>
        <item x="1803"/>
        <item x="3129"/>
        <item x="4554"/>
        <item x="4552"/>
        <item x="5150"/>
        <item x="5329"/>
        <item x="3878"/>
        <item x="7372"/>
        <item x="7032"/>
        <item x="6768"/>
        <item x="1441"/>
        <item x="6341"/>
        <item x="3128"/>
        <item x="5151"/>
        <item x="1807"/>
        <item x="2208"/>
        <item x="3130"/>
        <item x="1248"/>
        <item x="5334"/>
        <item x="1806"/>
        <item x="5332"/>
        <item x="6312"/>
        <item x="1017"/>
        <item x="6618"/>
        <item x="2224"/>
        <item x="268"/>
        <item x="724"/>
        <item x="2969"/>
        <item x="6140"/>
        <item x="6472"/>
        <item x="2226"/>
        <item x="6932"/>
        <item x="4555"/>
        <item x="2225"/>
        <item x="2227"/>
        <item x="2970"/>
        <item x="1705"/>
        <item x="2228"/>
        <item x="5333"/>
        <item x="5335"/>
        <item x="3879"/>
        <item x="6769"/>
        <item x="3183"/>
        <item x="4331"/>
        <item x="7232"/>
        <item x="7033"/>
        <item x="730"/>
        <item x="269"/>
        <item x="3678"/>
        <item x="5337"/>
        <item x="585"/>
        <item x="1926"/>
        <item x="3880"/>
        <item x="1018"/>
        <item x="1019"/>
        <item x="584"/>
        <item x="4332"/>
        <item x="1884"/>
        <item x="6770"/>
        <item x="4334"/>
        <item x="957"/>
        <item x="1250"/>
        <item x="3679"/>
        <item x="2229"/>
        <item x="4556"/>
        <item x="6771"/>
        <item x="3587"/>
        <item x="6208"/>
        <item x="7429"/>
        <item x="1927"/>
        <item x="1706"/>
        <item x="3133"/>
        <item x="7181"/>
        <item x="2289"/>
        <item x="7085"/>
        <item x="3131"/>
        <item x="4557"/>
        <item x="309"/>
        <item x="3132"/>
        <item x="3586"/>
        <item x="6370"/>
        <item x="3881"/>
        <item x="7024"/>
        <item x="1994"/>
        <item x="5338"/>
        <item x="1928"/>
        <item x="7087"/>
        <item x="7433"/>
        <item x="7360"/>
        <item x="2971"/>
        <item x="7086"/>
        <item x="1383"/>
        <item x="3184"/>
        <item x="242"/>
        <item x="31"/>
        <item x="5067"/>
        <item x="3882"/>
        <item x="6473"/>
        <item x="1478"/>
        <item x="731"/>
        <item x="586"/>
        <item x="16"/>
        <item x="4558"/>
        <item x="3883"/>
        <item x="7088"/>
        <item x="435"/>
        <item x="1174"/>
        <item x="423"/>
        <item x="4559"/>
        <item x="1020"/>
        <item x="33"/>
        <item x="5140"/>
        <item x="66"/>
        <item x="5336"/>
        <item x="4333"/>
        <item x="6772"/>
        <item x="395"/>
        <item x="1022"/>
        <item x="1995"/>
        <item x="4561"/>
        <item x="3884"/>
        <item x="6882"/>
        <item x="6972"/>
        <item x="4562"/>
        <item x="3134"/>
        <item x="5976"/>
        <item x="0"/>
        <item x="1841"/>
        <item x="4318"/>
        <item x="4563"/>
        <item x="2230"/>
        <item x="3885"/>
        <item x="5339"/>
        <item x="1021"/>
        <item x="1917"/>
        <item x="5340"/>
        <item x="1216"/>
        <item x="3135"/>
        <item x="3886"/>
        <item x="3680"/>
        <item x="7215"/>
        <item x="1842"/>
        <item x="4560"/>
        <item x="1456"/>
        <item x="2972"/>
        <item x="1251"/>
        <item x="6261"/>
        <item x="4512"/>
        <item x="5152"/>
        <item x="7034"/>
        <item x="5977"/>
        <item x="2231"/>
        <item x="2973"/>
        <item x="2290"/>
        <item x="5341"/>
        <item x="5299"/>
        <item x="3588"/>
        <item x="3681"/>
        <item x="587"/>
        <item x="7089"/>
        <item x="2126"/>
        <item x="3887"/>
        <item x="6474"/>
        <item x="3888"/>
        <item x="2232"/>
        <item x="1023"/>
        <item x="4564"/>
        <item x="6475"/>
        <item x="569"/>
        <item x="7205"/>
        <item x="7316"/>
        <item x="3136"/>
        <item x="1843"/>
        <item x="588"/>
        <item x="28"/>
        <item x="1217"/>
        <item x="589"/>
        <item x="1996"/>
        <item x="5978"/>
        <item x="7317"/>
        <item x="3889"/>
        <item x="592"/>
        <item x="2989"/>
        <item x="5342"/>
        <item x="3682"/>
        <item x="1457"/>
        <item x="590"/>
        <item x="591"/>
        <item x="5343"/>
        <item x="7334"/>
        <item x="7090"/>
        <item x="74"/>
        <item x="2233"/>
        <item x="2234"/>
        <item x="1024"/>
        <item x="1000"/>
        <item x="6773"/>
        <item x="5347"/>
        <item x="7420"/>
        <item x="3890"/>
        <item x="4335"/>
        <item x="2236"/>
        <item x="4256"/>
        <item x="5348"/>
        <item x="3862"/>
        <item x="7091"/>
        <item x="4326"/>
        <item x="5349"/>
        <item x="593"/>
        <item x="7386"/>
        <item x="3683"/>
        <item x="5344"/>
        <item x="6476"/>
        <item x="3684"/>
        <item x="5345"/>
        <item x="2974"/>
        <item x="1434"/>
        <item x="1218"/>
        <item x="4568"/>
        <item x="2975"/>
        <item x="270"/>
        <item x="4513"/>
        <item x="7264"/>
        <item x="1458"/>
        <item x="7172"/>
        <item x="6477"/>
        <item x="7092"/>
        <item x="1459"/>
        <item x="7398"/>
        <item x="2204"/>
        <item x="2235"/>
        <item x="887"/>
        <item x="4565"/>
        <item x="4336"/>
        <item x="3891"/>
        <item x="4566"/>
        <item x="4471"/>
        <item x="140"/>
        <item x="581"/>
        <item x="7093"/>
        <item x="594"/>
        <item x="4567"/>
        <item x="1707"/>
        <item x="3892"/>
        <item x="5346"/>
        <item x="171"/>
        <item x="6203"/>
        <item x="6774"/>
        <item x="7273"/>
        <item x="6141"/>
        <item x="5153"/>
        <item x="1460"/>
        <item x="1929"/>
        <item x="7335"/>
        <item x="1198"/>
        <item x="157"/>
        <item x="6478"/>
        <item x="4569"/>
        <item x="595"/>
        <item x="5069"/>
        <item x="4571"/>
        <item x="5078"/>
        <item x="1340"/>
        <item x="5979"/>
        <item x="5350"/>
        <item x="6371"/>
        <item x="5351"/>
        <item x="3893"/>
        <item x="596"/>
        <item x="7415"/>
        <item x="2976"/>
        <item x="4453"/>
        <item x="2237"/>
        <item x="1025"/>
        <item x="7035"/>
        <item x="7315"/>
        <item x="1708"/>
        <item x="135"/>
        <item x="7036"/>
        <item x="1339"/>
        <item x="5352"/>
        <item x="4572"/>
        <item x="310"/>
        <item x="4573"/>
        <item x="6142"/>
        <item x="6775"/>
        <item x="3894"/>
        <item x="1930"/>
        <item x="1361"/>
        <item x="1177"/>
        <item x="7388"/>
        <item x="5079"/>
        <item x="107"/>
        <item x="5154"/>
        <item x="3589"/>
        <item x="4570"/>
        <item x="3705"/>
        <item x="1580"/>
        <item x="7437"/>
        <item x="6593"/>
        <item x="1199"/>
        <item x="2238"/>
        <item x="1901"/>
        <item x="5080"/>
        <item x="1461"/>
        <item x="2963"/>
        <item x="7396"/>
        <item x="5980"/>
        <item x="2948"/>
        <item x="4544"/>
        <item x="3142"/>
        <item x="5354"/>
        <item x="6791"/>
        <item x="3685"/>
        <item x="3138"/>
        <item x="1463"/>
        <item x="1462"/>
        <item x="6372"/>
        <item x="3139"/>
        <item x="7435"/>
        <item x="5166"/>
        <item x="1419"/>
        <item x="6651"/>
        <item x="7094"/>
        <item x="7008"/>
        <item x="3896"/>
        <item x="5081"/>
        <item x="3895"/>
        <item x="6143"/>
        <item x="4575"/>
        <item x="5353"/>
        <item x="2240"/>
        <item x="2241"/>
        <item x="3140"/>
        <item x="6342"/>
        <item x="1252"/>
        <item x="2990"/>
        <item x="6652"/>
        <item x="3137"/>
        <item x="5355"/>
        <item x="2242"/>
        <item x="3638"/>
        <item x="1384"/>
        <item x="2239"/>
        <item x="7377"/>
        <item x="355"/>
        <item x="1026"/>
        <item x="5356"/>
        <item x="1743"/>
        <item x="1909"/>
        <item x="7194"/>
        <item x="4574"/>
        <item x="1744"/>
        <item x="3897"/>
        <item x="3141"/>
        <item x="5357"/>
        <item x="7428"/>
        <item x="495"/>
        <item x="1253"/>
        <item x="2020"/>
        <item x="597"/>
        <item x="1027"/>
        <item x="436"/>
        <item x="4514"/>
        <item x="5361"/>
        <item x="6088"/>
        <item x="6"/>
        <item x="2070"/>
        <item x="1902"/>
        <item x="216"/>
        <item x="4577"/>
        <item x="5358"/>
        <item x="934"/>
        <item x="5359"/>
        <item x="791"/>
        <item x="6654"/>
        <item x="3143"/>
        <item x="1931"/>
        <item x="3898"/>
        <item x="4515"/>
        <item x="7095"/>
        <item x="1362"/>
        <item x="5362"/>
        <item x="3687"/>
        <item x="6776"/>
        <item x="1709"/>
        <item x="3899"/>
        <item x="6479"/>
        <item x="4576"/>
        <item x="6480"/>
        <item x="2042"/>
        <item x="537"/>
        <item x="784"/>
        <item x="6137"/>
        <item x="3145"/>
        <item x="6653"/>
        <item x="2243"/>
        <item x="6954"/>
        <item x="3688"/>
        <item x="1028"/>
        <item x="6594"/>
        <item x="3686"/>
        <item x="7037"/>
        <item x="6723"/>
        <item x="1464"/>
        <item x="204"/>
        <item x="1932"/>
        <item x="7097"/>
        <item x="4413"/>
        <item x="3590"/>
        <item x="3900"/>
        <item x="6481"/>
        <item x="3901"/>
        <item x="3144"/>
        <item x="7318"/>
        <item x="6655"/>
        <item x="6777"/>
        <item x="249"/>
        <item x="129"/>
        <item x="7098"/>
        <item x="3902"/>
        <item x="6973"/>
        <item x="5082"/>
        <item x="5360"/>
        <item x="1799"/>
        <item x="7096"/>
        <item x="4498"/>
        <item x="6974"/>
        <item x="1702"/>
        <item x="3903"/>
        <item x="4474"/>
        <item x="785"/>
        <item x="1881"/>
        <item x="6630"/>
        <item x="3671"/>
        <item x="7416"/>
        <item x="4579"/>
        <item x="5363"/>
        <item x="6131"/>
        <item x="6656"/>
        <item x="2244"/>
        <item x="6262"/>
        <item x="1465"/>
        <item x="598"/>
        <item x="5364"/>
        <item x="599"/>
        <item x="1031"/>
        <item x="3904"/>
        <item x="1385"/>
        <item x="3656"/>
        <item x="3146"/>
        <item x="7226"/>
        <item x="2247"/>
        <item x="875"/>
        <item x="2248"/>
        <item x="2249"/>
        <item x="6483"/>
        <item x="1219"/>
        <item x="1997"/>
        <item x="103"/>
        <item x="1581"/>
        <item x="1032"/>
        <item x="351"/>
        <item x="7278"/>
        <item x="7227"/>
        <item x="110"/>
        <item x="3905"/>
        <item x="1029"/>
        <item x="2245"/>
        <item x="4580"/>
        <item x="4578"/>
        <item x="3689"/>
        <item x="1710"/>
        <item x="7021"/>
        <item x="3150"/>
        <item x="2291"/>
        <item x="5155"/>
        <item x="4581"/>
        <item x="3147"/>
        <item x="1745"/>
        <item x="1933"/>
        <item x="2292"/>
        <item x="5141"/>
        <item x="322"/>
        <item x="4582"/>
        <item x="6482"/>
        <item x="4583"/>
        <item x="2205"/>
        <item x="6373"/>
        <item x="1711"/>
        <item x="2246"/>
        <item x="4257"/>
        <item x="3148"/>
        <item x="1030"/>
        <item x="4309"/>
        <item x="3151"/>
        <item x="6657"/>
        <item x="165"/>
        <item x="154"/>
        <item x="5365"/>
        <item x="2946"/>
        <item x="186"/>
        <item x="5366"/>
        <item x="3149"/>
        <item x="3591"/>
        <item x="3152"/>
        <item x="3690"/>
        <item x="106"/>
        <item x="715"/>
        <item x="6891"/>
        <item x="7195"/>
        <item x="2252"/>
        <item x="3156"/>
        <item x="5156"/>
        <item x="3692"/>
        <item x="5370"/>
        <item x="3157"/>
        <item x="6877"/>
        <item x="4584"/>
        <item x="6778"/>
        <item x="4586"/>
        <item x="539"/>
        <item x="3906"/>
        <item x="2131"/>
        <item x="1178"/>
        <item x="3907"/>
        <item x="5981"/>
        <item x="2977"/>
        <item x="2250"/>
        <item x="3691"/>
        <item x="6658"/>
        <item x="4587"/>
        <item x="4588"/>
        <item x="5367"/>
        <item x="2253"/>
        <item x="2978"/>
        <item x="789"/>
        <item x="6779"/>
        <item x="3158"/>
        <item x="5371"/>
        <item x="4258"/>
        <item x="5372"/>
        <item x="9"/>
        <item x="1431"/>
        <item x="5373"/>
        <item x="1582"/>
        <item x="2254"/>
        <item x="5368"/>
        <item x="6374"/>
        <item x="3153"/>
        <item x="4458"/>
        <item x="4585"/>
        <item x="6264"/>
        <item x="3154"/>
        <item x="5369"/>
        <item x="5157"/>
        <item x="538"/>
        <item x="2251"/>
        <item x="5374"/>
        <item x="7279"/>
        <item x="600"/>
        <item x="3908"/>
        <item x="776"/>
        <item x="1373"/>
        <item x="6484"/>
        <item x="229"/>
        <item x="5375"/>
        <item x="2210"/>
        <item x="134"/>
        <item x="5158"/>
        <item x="3155"/>
        <item x="3909"/>
        <item x="4421"/>
        <item x="3910"/>
        <item x="4259"/>
        <item x="601"/>
        <item x="5376"/>
        <item x="25"/>
        <item x="3159"/>
        <item x="6781"/>
        <item x="4590"/>
        <item x="1033"/>
        <item x="603"/>
        <item x="527"/>
        <item x="4591"/>
        <item x="3162"/>
        <item x="1220"/>
        <item x="5377"/>
        <item x="1466"/>
        <item x="1746"/>
        <item x="3695"/>
        <item x="2256"/>
        <item x="2257"/>
        <item x="73"/>
        <item x="6626"/>
        <item x="7099"/>
        <item x="3163"/>
        <item x="3160"/>
        <item x="5982"/>
        <item x="2949"/>
        <item x="6485"/>
        <item x="6500"/>
        <item x="2258"/>
        <item x="5410"/>
        <item x="4589"/>
        <item x="6780"/>
        <item x="3161"/>
        <item x="2259"/>
        <item x="867"/>
        <item x="4592"/>
        <item x="6081"/>
        <item x="709"/>
        <item x="1813"/>
        <item x="2255"/>
        <item x="602"/>
        <item x="6352"/>
        <item x="5083"/>
        <item x="2260"/>
        <item x="166"/>
        <item x="76"/>
        <item x="3693"/>
        <item x="7100"/>
        <item x="259"/>
        <item x="4593"/>
        <item x="2261"/>
        <item x="271"/>
        <item x="1221"/>
        <item x="1213"/>
        <item x="6201"/>
        <item x="5378"/>
        <item x="1934"/>
        <item x="1583"/>
        <item x="1978"/>
        <item x="349"/>
        <item x="1007"/>
        <item x="6782"/>
        <item x="6783"/>
        <item x="3911"/>
        <item x="6636"/>
        <item x="2293"/>
        <item x="6784"/>
        <item x="3694"/>
        <item x="1006"/>
        <item x="1770"/>
        <item x="604"/>
        <item x="7218"/>
        <item x="1998"/>
        <item x="6487"/>
        <item x="3639"/>
        <item x="6488"/>
        <item x="4545"/>
        <item x="3164"/>
        <item x="6486"/>
        <item x="4594"/>
        <item x="7323"/>
        <item x="605"/>
        <item x="6489"/>
        <item x="1584"/>
        <item x="1222"/>
        <item x="5411"/>
        <item x="5379"/>
        <item x="2262"/>
        <item x="6265"/>
        <item x="1341"/>
        <item x="948"/>
        <item x="1386"/>
        <item x="1254"/>
        <item x="3912"/>
        <item x="2175"/>
        <item x="7102"/>
        <item x="6202"/>
        <item x="7206"/>
        <item x="927"/>
        <item x="7101"/>
        <item x="5380"/>
        <item x="6785"/>
        <item x="6209"/>
        <item x="6379"/>
        <item x="2263"/>
        <item x="3165"/>
        <item x="2264"/>
        <item x="7367"/>
        <item x="2266"/>
        <item x="2267"/>
        <item x="3167"/>
        <item x="3696"/>
        <item x="1034"/>
        <item x="4600"/>
        <item x="3168"/>
        <item x="6707"/>
        <item x="7000"/>
        <item x="1585"/>
        <item x="5381"/>
        <item x="2268"/>
        <item x="7076"/>
        <item x="7390"/>
        <item x="2269"/>
        <item x="3169"/>
        <item x="6490"/>
        <item x="891"/>
        <item x="5070"/>
        <item x="5382"/>
        <item x="3916"/>
        <item x="6610"/>
        <item x="4595"/>
        <item x="1816"/>
        <item x="118"/>
        <item x="4489"/>
        <item x="6786"/>
        <item x="368"/>
        <item x="5084"/>
        <item x="1771"/>
        <item x="3913"/>
        <item x="4596"/>
        <item x="6491"/>
        <item x="2979"/>
        <item x="1908"/>
        <item x="7280"/>
        <item x="3170"/>
        <item x="6659"/>
        <item x="5983"/>
        <item x="2265"/>
        <item x="2071"/>
        <item x="1712"/>
        <item x="5383"/>
        <item x="5412"/>
        <item x="5384"/>
        <item x="5134"/>
        <item x="3171"/>
        <item x="6492"/>
        <item x="6144"/>
        <item x="5385"/>
        <item x="1588"/>
        <item x="3914"/>
        <item x="4597"/>
        <item x="5386"/>
        <item x="3697"/>
        <item x="902"/>
        <item x="7038"/>
        <item x="3915"/>
        <item x="173"/>
        <item x="7324"/>
        <item x="2980"/>
        <item x="2981"/>
        <item x="4449"/>
        <item x="5085"/>
        <item x="27"/>
        <item x="7419"/>
        <item x="2021"/>
        <item x="6644"/>
        <item x="1035"/>
        <item x="6631"/>
        <item x="4598"/>
        <item x="1337"/>
        <item x="5159"/>
        <item x="1747"/>
        <item x="6375"/>
        <item x="7400"/>
        <item x="3185"/>
        <item x="5413"/>
        <item x="1713"/>
        <item x="4299"/>
        <item x="3166"/>
        <item x="6998"/>
        <item x="6627"/>
        <item x="2294"/>
        <item x="1377"/>
        <item x="1714"/>
        <item x="2270"/>
        <item x="5387"/>
        <item x="3917"/>
        <item x="1255"/>
        <item x="205"/>
        <item x="3544"/>
        <item x="4601"/>
        <item x="5388"/>
        <item x="5389"/>
        <item x="7010"/>
        <item x="4599"/>
        <item x="373"/>
        <item x="3918"/>
        <item x="7261"/>
        <item x="6145"/>
        <item x="160"/>
        <item x="3920"/>
        <item x="1800"/>
        <item x="5392"/>
        <item x="5393"/>
        <item x="1979"/>
        <item x="438"/>
        <item x="3935"/>
        <item x="344"/>
        <item x="2072"/>
        <item x="6380"/>
        <item x="5086"/>
        <item x="144"/>
        <item x="2982"/>
        <item x="6892"/>
        <item x="2983"/>
        <item x="4605"/>
        <item x="2271"/>
        <item x="1916"/>
        <item x="2275"/>
        <item x="5390"/>
        <item x="75"/>
        <item x="459"/>
        <item x="6319"/>
        <item x="2276"/>
        <item x="274"/>
        <item x="6662"/>
        <item x="3186"/>
        <item x="2295"/>
        <item x="5414"/>
        <item x="5394"/>
        <item x="5395"/>
        <item x="3172"/>
        <item x="7103"/>
        <item x="3174"/>
        <item x="4337"/>
        <item x="7252"/>
        <item x="606"/>
        <item x="3175"/>
        <item x="752"/>
        <item x="138"/>
        <item x="1715"/>
        <item x="7453"/>
        <item x="1935"/>
        <item x="5391"/>
        <item x="1980"/>
        <item x="1467"/>
        <item x="1468"/>
        <item x="4602"/>
        <item x="607"/>
        <item x="5148"/>
        <item x="2277"/>
        <item x="6660"/>
        <item x="6493"/>
        <item x="4606"/>
        <item x="2296"/>
        <item x="6936"/>
        <item x="6376"/>
        <item x="389"/>
        <item x="2272"/>
        <item x="2273"/>
        <item x="5396"/>
        <item x="3919"/>
        <item x="5142"/>
        <item x="6787"/>
        <item x="3176"/>
        <item x="7075"/>
        <item x="4603"/>
        <item x="6661"/>
        <item x="4604"/>
        <item x="4607"/>
        <item x="4475"/>
        <item x="6946"/>
        <item x="6320"/>
        <item x="2278"/>
        <item x="3173"/>
        <item x="2279"/>
        <item x="739"/>
        <item x="84"/>
        <item x="2274"/>
        <item x="1844"/>
        <item x="5397"/>
        <item x="1040"/>
        <item x="1469"/>
        <item x="5398"/>
        <item x="3921"/>
        <item x="5399"/>
        <item x="7104"/>
        <item x="5160"/>
        <item x="1471"/>
        <item x="223"/>
        <item x="1179"/>
        <item x="5400"/>
        <item x="5300"/>
        <item x="5161"/>
        <item x="2297"/>
        <item x="2280"/>
        <item x="2984"/>
        <item x="187"/>
        <item x="7105"/>
        <item x="6988"/>
        <item x="3657"/>
        <item x="6366"/>
        <item x="1256"/>
        <item x="3922"/>
        <item x="3698"/>
        <item x="7107"/>
        <item x="5401"/>
        <item x="272"/>
        <item x="1387"/>
        <item x="609"/>
        <item x="4440"/>
        <item x="608"/>
        <item x="2939"/>
        <item x="1388"/>
        <item x="1472"/>
        <item x="6381"/>
        <item x="6663"/>
        <item x="566"/>
        <item x="1586"/>
        <item x="1036"/>
        <item x="6377"/>
        <item x="3699"/>
        <item x="842"/>
        <item x="618"/>
        <item x="849"/>
        <item x="55"/>
        <item x="5402"/>
        <item x="2281"/>
        <item x="3925"/>
        <item x="1442"/>
        <item x="6788"/>
        <item x="2985"/>
        <item x="7358"/>
        <item x="4338"/>
        <item x="2282"/>
        <item x="3700"/>
        <item x="3670"/>
        <item x="70"/>
        <item x="4260"/>
        <item x="513"/>
        <item x="3923"/>
        <item x="6494"/>
        <item x="7106"/>
        <item x="4608"/>
        <item x="1470"/>
        <item x="3924"/>
        <item x="1716"/>
        <item x="1473"/>
        <item x="6495"/>
        <item x="458"/>
        <item x="4611"/>
        <item x="5984"/>
        <item x="7173"/>
        <item x="4422"/>
        <item x="4609"/>
        <item x="2947"/>
        <item x="2068"/>
        <item x="6378"/>
        <item x="4261"/>
        <item x="753"/>
        <item x="7022"/>
        <item x="2284"/>
        <item x="1717"/>
        <item x="2285"/>
        <item x="7311"/>
        <item x="6496"/>
        <item x="3926"/>
        <item x="611"/>
        <item x="4409"/>
        <item x="2283"/>
        <item x="478"/>
        <item x="4610"/>
        <item x="7039"/>
        <item x="1257"/>
        <item x="7417"/>
        <item x="7342"/>
        <item x="610"/>
        <item x="37"/>
        <item x="4616"/>
        <item x="4617"/>
        <item x="4423"/>
        <item x="1342"/>
        <item x="6497"/>
        <item x="1435"/>
        <item x="5162"/>
        <item x="2286"/>
        <item x="4612"/>
        <item x="772"/>
        <item x="2128"/>
        <item x="3703"/>
        <item x="4618"/>
        <item x="4619"/>
        <item x="3701"/>
        <item x="162"/>
        <item x="2986"/>
        <item x="5403"/>
        <item x="2192"/>
        <item x="2987"/>
        <item x="273"/>
        <item x="1474"/>
        <item x="5406"/>
        <item x="3702"/>
        <item x="463"/>
        <item x="4613"/>
        <item x="1037"/>
        <item x="612"/>
        <item x="7408"/>
        <item x="6263"/>
        <item x="4620"/>
        <item x="119"/>
        <item x="2287"/>
        <item x="357"/>
        <item x="3928"/>
        <item x="6789"/>
        <item x="6664"/>
        <item x="7387"/>
        <item x="5163"/>
        <item x="4533"/>
        <item x="3177"/>
        <item x="7393"/>
        <item x="5985"/>
        <item x="1389"/>
        <item x="613"/>
        <item x="2073"/>
        <item x="1718"/>
        <item x="7108"/>
        <item x="614"/>
        <item x="6498"/>
        <item x="7207"/>
        <item x="439"/>
        <item x="4614"/>
        <item x="6086"/>
        <item x="5404"/>
        <item x="3927"/>
        <item x="4621"/>
        <item x="6878"/>
        <item x="3178"/>
        <item x="570"/>
        <item x="3704"/>
        <item x="908"/>
        <item x="540"/>
        <item x="615"/>
        <item x="1475"/>
        <item x="7305"/>
        <item x="6089"/>
        <item x="6595"/>
        <item x="4615"/>
        <item x="5405"/>
        <item x="3179"/>
        <item x="6091"/>
        <item x="4534"/>
        <item x="5409"/>
        <item x="1802"/>
        <item x="3929"/>
        <item x="3180"/>
        <item x="3930"/>
        <item x="2988"/>
        <item x="6665"/>
        <item x="3181"/>
        <item x="1258"/>
        <item x="7389"/>
        <item x="616"/>
        <item x="4622"/>
        <item x="415"/>
        <item x="5164"/>
        <item x="1476"/>
        <item x="1038"/>
        <item x="5165"/>
        <item x="7325"/>
        <item x="150"/>
        <item x="3931"/>
        <item x="1801"/>
        <item x="4623"/>
        <item x="4262"/>
        <item x="3932"/>
        <item x="4624"/>
        <item x="843"/>
        <item x="1587"/>
        <item x="617"/>
        <item x="7040"/>
        <item x="3933"/>
        <item x="5087"/>
        <item x="4625"/>
        <item x="5407"/>
        <item x="6790"/>
        <item x="6499"/>
        <item x="3934"/>
        <item x="6090"/>
        <item x="1900"/>
        <item x="5408"/>
        <item x="3548"/>
        <item x="2288"/>
        <item x="1039"/>
        <item x="3182"/>
        <item x="1477"/>
        <item x="2022"/>
        <item x="6708"/>
        <item x="3187"/>
        <item x="6266"/>
        <item x="5415"/>
        <item x="1041"/>
        <item x="392"/>
        <item x="3188"/>
        <item x="5416"/>
        <item x="3189"/>
        <item x="2298"/>
        <item x="2053"/>
        <item x="1589"/>
        <item x="3190"/>
        <item x="5417"/>
        <item x="3191"/>
        <item x="5088"/>
        <item x="5418"/>
        <item x="571"/>
        <item x="3706"/>
        <item x="5419"/>
        <item x="5167"/>
        <item x="7041"/>
        <item x="6092"/>
        <item x="2299"/>
        <item x="1259"/>
        <item x="5420"/>
        <item x="2991"/>
        <item x="5301"/>
        <item x="2992"/>
        <item x="6792"/>
        <item x="6793"/>
        <item x="7174"/>
        <item x="5421"/>
        <item x="4319"/>
        <item x="5422"/>
        <item x="6957"/>
        <item x="541"/>
        <item x="4626"/>
        <item x="5423"/>
        <item x="1576"/>
        <item x="7196"/>
        <item x="3707"/>
        <item x="2302"/>
        <item x="7319"/>
        <item x="6886"/>
        <item x="3708"/>
        <item x="7442"/>
        <item x="4535"/>
        <item x="5424"/>
        <item x="528"/>
        <item x="1590"/>
        <item x="5425"/>
        <item x="1768"/>
        <item x="3709"/>
        <item x="5426"/>
        <item x="2300"/>
        <item x="4627"/>
        <item x="619"/>
        <item x="1681"/>
        <item x="1936"/>
        <item x="3710"/>
        <item x="2301"/>
        <item x="2993"/>
        <item x="881"/>
        <item x="878"/>
        <item x="4469"/>
        <item x="4628"/>
        <item x="1479"/>
        <item x="3192"/>
        <item x="24"/>
        <item x="4629"/>
        <item x="2994"/>
        <item x="2132"/>
        <item x="1772"/>
        <item x="3936"/>
        <item x="5986"/>
        <item x="1687"/>
        <item x="6382"/>
        <item x="4516"/>
        <item x="7042"/>
        <item x="6990"/>
        <item x="1042"/>
        <item x="4441"/>
        <item x="2995"/>
        <item x="2303"/>
        <item x="2304"/>
        <item x="5427"/>
        <item x="256"/>
        <item x="532"/>
        <item x="5302"/>
        <item x="969"/>
        <item x="1260"/>
        <item x="2305"/>
        <item x="4517"/>
        <item x="206"/>
        <item x="2306"/>
        <item x="1720"/>
        <item x="6501"/>
        <item x="6915"/>
        <item x="3193"/>
        <item x="1591"/>
        <item x="6084"/>
        <item x="4313"/>
        <item x="729"/>
        <item x="5168"/>
        <item x="2308"/>
        <item x="2307"/>
        <item x="6502"/>
        <item x="427"/>
        <item x="3863"/>
        <item x="6147"/>
        <item x="4414"/>
        <item x="1595"/>
        <item x="7351"/>
        <item x="47"/>
        <item x="11"/>
        <item x="2323"/>
        <item x="4637"/>
        <item x="4638"/>
        <item x="3946"/>
        <item x="970"/>
        <item x="275"/>
        <item x="2322"/>
        <item x="754"/>
        <item x="7111"/>
        <item x="7455"/>
        <item x="5442"/>
        <item x="1721"/>
        <item x="4264"/>
        <item x="276"/>
        <item x="2309"/>
        <item x="2211"/>
        <item x="1748"/>
        <item x="5428"/>
        <item x="5429"/>
        <item x="4630"/>
        <item x="6795"/>
        <item x="258"/>
        <item x="4340"/>
        <item x="5987"/>
        <item x="5430"/>
        <item x="6635"/>
        <item x="1773"/>
        <item x="2069"/>
        <item x="3194"/>
        <item x="1845"/>
        <item x="5169"/>
        <item x="479"/>
        <item x="3937"/>
        <item x="620"/>
        <item x="5988"/>
        <item x="7077"/>
        <item x="7441"/>
        <item x="6963"/>
        <item x="3197"/>
        <item x="60"/>
        <item x="5431"/>
        <item x="3195"/>
        <item x="1846"/>
        <item x="6333"/>
        <item x="1180"/>
        <item x="369"/>
        <item x="6093"/>
        <item x="1420"/>
        <item x="503"/>
        <item x="5989"/>
        <item x="3196"/>
        <item x="1197"/>
        <item x="1261"/>
        <item x="1480"/>
        <item x="1043"/>
        <item x="5303"/>
        <item x="1981"/>
        <item x="5990"/>
        <item x="3938"/>
        <item x="4481"/>
        <item x="3198"/>
        <item x="5170"/>
        <item x="3939"/>
        <item x="3711"/>
        <item x="5089"/>
        <item x="7168"/>
        <item x="5432"/>
        <item x="2310"/>
        <item x="5434"/>
        <item x="5433"/>
        <item x="1749"/>
        <item x="7109"/>
        <item x="3549"/>
        <item x="5435"/>
        <item x="5436"/>
        <item x="104"/>
        <item x="925"/>
        <item x="2311"/>
        <item x="1592"/>
        <item x="4631"/>
        <item x="3712"/>
        <item x="3713"/>
        <item x="4632"/>
        <item x="3940"/>
        <item x="3199"/>
        <item x="1847"/>
        <item x="5991"/>
        <item x="2312"/>
        <item x="6926"/>
        <item x="4495"/>
        <item x="1481"/>
        <item x="3942"/>
        <item x="4633"/>
        <item x="1002"/>
        <item x="3941"/>
        <item x="4634"/>
        <item x="6383"/>
        <item x="6666"/>
        <item x="2950"/>
        <item x="1593"/>
        <item x="822"/>
        <item x="6794"/>
        <item x="1912"/>
        <item x="5090"/>
        <item x="3943"/>
        <item x="3200"/>
        <item x="5992"/>
        <item x="2996"/>
        <item x="2084"/>
        <item x="5993"/>
        <item x="1181"/>
        <item x="2023"/>
        <item x="916"/>
        <item x="2966"/>
        <item x="4339"/>
        <item x="5995"/>
        <item x="5994"/>
        <item x="3201"/>
        <item x="2313"/>
        <item x="1262"/>
        <item x="2133"/>
        <item x="6667"/>
        <item x="430"/>
        <item x="5440"/>
        <item x="2998"/>
        <item x="4263"/>
        <item x="5068"/>
        <item x="1263"/>
        <item x="2314"/>
        <item x="621"/>
        <item x="1044"/>
        <item x="2315"/>
        <item x="6709"/>
        <item x="622"/>
        <item x="6945"/>
        <item x="2316"/>
        <item x="5437"/>
        <item x="2951"/>
        <item x="6309"/>
        <item x="3944"/>
        <item x="4635"/>
        <item x="4636"/>
        <item x="3202"/>
        <item x="5438"/>
        <item x="4459"/>
        <item x="3203"/>
        <item x="2317"/>
        <item x="1594"/>
        <item x="117"/>
        <item x="6748"/>
        <item x="5996"/>
        <item x="6146"/>
        <item x="2997"/>
        <item x="1817"/>
        <item x="5439"/>
        <item x="2318"/>
        <item x="3945"/>
        <item x="5171"/>
        <item x="3714"/>
        <item x="5997"/>
        <item x="87"/>
        <item x="6964"/>
        <item x="2024"/>
        <item x="102"/>
        <item x="2321"/>
        <item x="6749"/>
        <item x="1482"/>
        <item x="6094"/>
        <item x="2319"/>
        <item x="7110"/>
        <item x="1045"/>
        <item x="5172"/>
        <item x="7291"/>
        <item x="3658"/>
        <item x="2320"/>
        <item x="5441"/>
        <item x="1848"/>
        <item x="1046"/>
        <item x="3844"/>
        <item x="4397"/>
        <item x="3506"/>
        <item x="5930"/>
        <item x="3509"/>
        <item x="3507"/>
        <item x="3508"/>
        <item x="4452"/>
        <item x="1993"/>
        <item x="2877"/>
        <item x="1671"/>
        <item x="1915"/>
        <item x="2878"/>
        <item x="2127"/>
        <item x="1812"/>
        <item x="2879"/>
        <item x="2880"/>
        <item x="4222"/>
        <item x="3874"/>
        <item x="6065"/>
        <item x="1670"/>
        <item x="5034"/>
        <item x="841"/>
        <item x="6458"/>
        <item x="6134"/>
        <item x="2882"/>
        <item x="2881"/>
        <item x="5931"/>
        <item x="3510"/>
        <item x="3109"/>
        <item x="2883"/>
        <item x="3110"/>
        <item x="2965"/>
        <item x="1672"/>
        <item x="237"/>
        <item x="5035"/>
        <item x="2884"/>
        <item x="7228"/>
        <item x="2919"/>
        <item x="3117"/>
        <item x="6924"/>
        <item x="7432"/>
        <item x="722"/>
        <item x="6608"/>
        <item x="6073"/>
        <item x="6239"/>
        <item x="6584"/>
        <item x="5146"/>
        <item x="4245"/>
        <item x="1575"/>
        <item x="1249"/>
        <item x="1011"/>
        <item x="158"/>
        <item x="325"/>
        <item x="1574"/>
        <item x="1937"/>
        <item x="3947"/>
        <item x="5443"/>
        <item x="2324"/>
        <item x="2325"/>
        <item x="2326"/>
        <item x="6975"/>
        <item x="6503"/>
        <item x="3948"/>
        <item x="124"/>
        <item x="433"/>
        <item x="6132"/>
        <item x="2964"/>
        <item x="2327"/>
        <item x="1808"/>
        <item x="5173"/>
        <item x="6321"/>
        <item x="2999"/>
        <item x="7371"/>
        <item x="1172"/>
        <item x="5444"/>
        <item x="6384"/>
        <item x="494"/>
        <item x="3715"/>
        <item x="2134"/>
        <item x="2329"/>
        <item x="2328"/>
        <item x="3716"/>
        <item x="2333"/>
        <item x="5446"/>
        <item x="3717"/>
        <item x="3204"/>
        <item x="1483"/>
        <item x="2331"/>
        <item x="779"/>
        <item x="6920"/>
        <item x="1484"/>
        <item x="7043"/>
        <item x="869"/>
        <item x="1485"/>
        <item x="7268"/>
        <item x="5445"/>
        <item x="6939"/>
        <item x="464"/>
        <item x="1750"/>
        <item x="3205"/>
        <item x="3949"/>
        <item x="4518"/>
        <item x="3206"/>
        <item x="3950"/>
        <item x="2332"/>
        <item x="6385"/>
        <item x="2330"/>
        <item x="6148"/>
        <item x="5932"/>
        <item x="7458"/>
        <item x="3111"/>
        <item x="5036"/>
        <item x="3655"/>
        <item x="342"/>
        <item x="5063"/>
        <item x="3860"/>
        <item x="1003"/>
        <item x="6305"/>
        <item x="2334"/>
        <item x="4639"/>
        <item x="4640"/>
        <item x="7221"/>
        <item x="3207"/>
        <item x="2335"/>
        <item x="1264"/>
        <item x="3951"/>
        <item x="3952"/>
        <item x="3208"/>
        <item x="3953"/>
        <item x="6386"/>
        <item x="4641"/>
        <item x="2336"/>
        <item x="5447"/>
        <item x="6314"/>
        <item x="5091"/>
        <item x="2337"/>
        <item x="1421"/>
        <item x="2340"/>
        <item x="2176"/>
        <item x="7326"/>
        <item x="2085"/>
        <item x="4642"/>
        <item x="3718"/>
        <item x="7001"/>
        <item x="4643"/>
        <item x="5174"/>
        <item x="189"/>
        <item x="3954"/>
        <item x="755"/>
        <item x="3955"/>
        <item x="2338"/>
        <item x="7374"/>
        <item x="5448"/>
        <item x="1047"/>
        <item x="2339"/>
        <item x="6750"/>
        <item x="6095"/>
        <item x="2086"/>
        <item x="4645"/>
        <item x="2177"/>
        <item x="4644"/>
        <item x="6916"/>
        <item x="5449"/>
        <item x="3956"/>
        <item x="7044"/>
        <item x="6893"/>
        <item x="6387"/>
        <item x="1818"/>
        <item x="3000"/>
        <item x="5451"/>
        <item x="5450"/>
        <item x="6322"/>
        <item x="3209"/>
        <item x="1849"/>
        <item x="5452"/>
        <item x="623"/>
        <item x="2341"/>
        <item x="5175"/>
        <item x="7175"/>
        <item x="2342"/>
        <item x="923"/>
        <item x="6796"/>
        <item x="851"/>
        <item x="3719"/>
        <item x="6751"/>
        <item x="833"/>
        <item x="3592"/>
        <item x="624"/>
        <item x="360"/>
        <item x="2343"/>
        <item x="179"/>
        <item x="480"/>
        <item x="5304"/>
        <item x="5453"/>
        <item x="5176"/>
        <item x="5454"/>
        <item x="3001"/>
        <item x="2170"/>
        <item x="4646"/>
        <item x="1378"/>
        <item x="5455"/>
        <item x="580"/>
        <item x="4487"/>
        <item x="5456"/>
        <item x="3125"/>
        <item x="450"/>
        <item x="4491"/>
        <item x="3002"/>
        <item x="625"/>
        <item x="4647"/>
        <item x="1682"/>
        <item x="2087"/>
        <item x="3720"/>
        <item x="5457"/>
        <item x="277"/>
        <item x="7112"/>
        <item x="4648"/>
        <item x="5933"/>
        <item x="2885"/>
        <item x="3845"/>
        <item x="4304"/>
        <item x="72"/>
        <item x="5934"/>
        <item x="5284"/>
        <item x="2920"/>
        <item x="1453"/>
        <item x="6629"/>
        <item x="4403"/>
        <item x="6074"/>
        <item x="2088"/>
        <item x="3957"/>
        <item x="3721"/>
        <item x="5458"/>
        <item x="984"/>
        <item x="4649"/>
        <item x="5998"/>
        <item x="4505"/>
        <item x="3210"/>
        <item x="2345"/>
        <item x="1938"/>
        <item x="2344"/>
        <item x="2346"/>
        <item x="6504"/>
        <item x="5459"/>
        <item x="989"/>
        <item x="3958"/>
        <item x="4650"/>
        <item x="7406"/>
        <item x="3722"/>
        <item x="1722"/>
        <item x="7113"/>
        <item x="6734"/>
        <item x="6668"/>
        <item x="626"/>
        <item x="5460"/>
        <item x="999"/>
        <item x="5461"/>
        <item x="2347"/>
        <item x="6149"/>
        <item x="3211"/>
        <item x="3212"/>
        <item x="1363"/>
        <item x="7238"/>
        <item x="7320"/>
        <item x="5999"/>
        <item x="169"/>
        <item x="1486"/>
        <item x="2089"/>
        <item x="2952"/>
        <item x="7045"/>
        <item x="6133"/>
        <item x="2348"/>
        <item x="5177"/>
        <item x="748"/>
        <item x="4653"/>
        <item x="6000"/>
        <item x="278"/>
        <item x="6096"/>
        <item x="4651"/>
        <item x="3550"/>
        <item x="3959"/>
        <item x="3960"/>
        <item x="1265"/>
        <item x="6949"/>
        <item x="4652"/>
        <item x="959"/>
        <item x="2349"/>
        <item x="4499"/>
        <item x="6950"/>
        <item x="3961"/>
        <item x="4654"/>
        <item x="100"/>
        <item x="5092"/>
        <item x="2350"/>
        <item x="5462"/>
        <item x="2351"/>
        <item x="3723"/>
        <item x="542"/>
        <item x="192"/>
        <item x="1596"/>
        <item x="2352"/>
        <item x="4406"/>
        <item x="1422"/>
        <item x="6097"/>
        <item x="5463"/>
        <item x="2353"/>
        <item x="1048"/>
        <item x="6343"/>
        <item x="3724"/>
        <item x="4341"/>
        <item x="5464"/>
        <item x="2354"/>
        <item x="6210"/>
        <item x="5465"/>
        <item x="2355"/>
        <item x="5466"/>
        <item x="6001"/>
        <item x="3725"/>
        <item x="3213"/>
        <item x="1724"/>
        <item x="3585"/>
        <item x="6505"/>
        <item x="212"/>
        <item x="3003"/>
        <item x="3726"/>
        <item x="6337"/>
        <item x="2090"/>
        <item x="5093"/>
        <item x="3214"/>
        <item x="3962"/>
        <item x="7114"/>
        <item x="949"/>
        <item x="2356"/>
        <item x="6797"/>
        <item x="4655"/>
        <item x="1004"/>
        <item x="1597"/>
        <item x="4656"/>
        <item x="6987"/>
        <item x="2357"/>
        <item x="1723"/>
        <item x="4657"/>
        <item x="3551"/>
        <item x="3963"/>
        <item x="5467"/>
        <item x="6240"/>
        <item x="2358"/>
        <item x="5468"/>
        <item x="6267"/>
        <item x="1439"/>
        <item x="7115"/>
        <item x="3964"/>
        <item x="2359"/>
        <item x="454"/>
        <item x="3965"/>
        <item x="390"/>
        <item x="2360"/>
        <item x="4536"/>
        <item x="3727"/>
        <item x="6506"/>
        <item x="7046"/>
        <item x="4658"/>
        <item x="3966"/>
        <item x="5469"/>
        <item x="4659"/>
        <item x="1049"/>
        <item x="3215"/>
        <item x="3728"/>
        <item x="3216"/>
        <item x="1390"/>
        <item x="7265"/>
        <item x="1850"/>
        <item x="3729"/>
        <item x="3967"/>
        <item x="6002"/>
        <item x="1050"/>
        <item x="1391"/>
        <item x="4660"/>
        <item x="7262"/>
        <item x="3217"/>
        <item x="1598"/>
        <item x="3730"/>
        <item x="1982"/>
        <item x="4510"/>
        <item x="5178"/>
        <item x="3218"/>
        <item x="306"/>
        <item x="5470"/>
        <item x="2361"/>
        <item x="505"/>
        <item x="2362"/>
        <item x="6798"/>
        <item x="1051"/>
        <item x="4661"/>
        <item x="2054"/>
        <item x="6098"/>
        <item x="2363"/>
        <item x="247"/>
        <item x="543"/>
        <item x="2173"/>
        <item x="2364"/>
        <item x="4662"/>
        <item x="3219"/>
        <item x="3968"/>
        <item x="6388"/>
        <item x="5094"/>
        <item x="3969"/>
        <item x="7448"/>
        <item x="432"/>
        <item x="6879"/>
        <item x="7378"/>
        <item x="971"/>
        <item x="5179"/>
        <item x="6507"/>
        <item x="6645"/>
        <item x="6003"/>
        <item x="1851"/>
        <item x="3593"/>
        <item x="4663"/>
        <item x="2365"/>
        <item x="2366"/>
        <item x="3970"/>
        <item x="1052"/>
        <item x="3220"/>
        <item x="5471"/>
        <item x="5472"/>
        <item x="6799"/>
        <item x="6211"/>
        <item x="3731"/>
        <item x="2367"/>
        <item x="5473"/>
        <item x="1266"/>
        <item x="4664"/>
        <item x="3004"/>
        <item x="4265"/>
        <item x="2368"/>
        <item x="4342"/>
        <item x="4665"/>
        <item x="6800"/>
        <item x="4223"/>
        <item x="6258"/>
        <item x="2886"/>
        <item x="4398"/>
        <item x="6066"/>
        <item x="2887"/>
        <item x="3112"/>
        <item x="5935"/>
        <item x="6883"/>
        <item x="5936"/>
        <item x="3511"/>
        <item x="7332"/>
        <item x="1380"/>
        <item x="2120"/>
        <item x="428"/>
        <item x="5130"/>
        <item x="6067"/>
        <item x="6576"/>
        <item x="7071"/>
        <item x="5937"/>
        <item x="2889"/>
        <item x="5037"/>
        <item x="3582"/>
        <item x="2888"/>
        <item x="6721"/>
        <item x="1165"/>
        <item x="1569"/>
        <item x="7163"/>
        <item x="6129"/>
        <item x="5132"/>
        <item x="3654"/>
        <item x="3533"/>
        <item x="3534"/>
        <item x="354"/>
        <item x="4240"/>
        <item x="4241"/>
        <item x="3535"/>
        <item x="411"/>
        <item x="7289"/>
        <item x="506"/>
        <item x="5474"/>
        <item x="4666"/>
        <item x="3732"/>
        <item x="6894"/>
        <item x="5475"/>
        <item x="4343"/>
        <item x="7295"/>
        <item x="1599"/>
        <item x="732"/>
        <item x="6752"/>
        <item x="4667"/>
        <item x="6389"/>
        <item x="3221"/>
        <item x="5938"/>
        <item x="1974"/>
        <item x="4224"/>
        <item x="4225"/>
        <item x="2890"/>
        <item x="6956"/>
        <item x="769"/>
        <item x="6200"/>
        <item x="2369"/>
        <item x="337"/>
        <item x="5476"/>
        <item x="859"/>
        <item x="3222"/>
        <item x="4412"/>
        <item x="2193"/>
        <item x="1725"/>
        <item x="3733"/>
        <item x="3223"/>
        <item x="3224"/>
        <item x="1774"/>
        <item x="6338"/>
        <item x="1600"/>
        <item x="1601"/>
        <item x="7239"/>
        <item x="5477"/>
        <item x="3225"/>
        <item x="4500"/>
        <item x="2370"/>
        <item x="6323"/>
        <item x="5095"/>
        <item x="3594"/>
        <item x="1487"/>
        <item x="3971"/>
        <item x="2371"/>
        <item x="3005"/>
        <item x="3226"/>
        <item x="5478"/>
        <item x="5305"/>
        <item x="3734"/>
        <item x="260"/>
        <item x="5479"/>
        <item x="5480"/>
        <item x="5096"/>
        <item x="3972"/>
        <item x="2050"/>
        <item x="4668"/>
        <item x="1267"/>
        <item x="7013"/>
        <item x="3973"/>
        <item x="2091"/>
        <item x="3227"/>
        <item x="2372"/>
        <item x="4424"/>
        <item x="7461"/>
        <item x="3974"/>
        <item x="5481"/>
        <item x="5482"/>
        <item x="5483"/>
        <item x="5484"/>
        <item x="1488"/>
        <item x="2092"/>
        <item x="790"/>
        <item x="1726"/>
        <item x="487"/>
        <item x="2392"/>
        <item x="6803"/>
        <item x="3228"/>
        <item x="1053"/>
        <item x="2373"/>
        <item x="6921"/>
        <item x="6150"/>
        <item x="5485"/>
        <item x="6753"/>
        <item x="5486"/>
        <item x="2376"/>
        <item x="6801"/>
        <item x="1268"/>
        <item x="2374"/>
        <item x="1852"/>
        <item x="326"/>
        <item x="5487"/>
        <item x="4669"/>
        <item x="7116"/>
        <item x="2375"/>
        <item x="4670"/>
        <item x="3006"/>
        <item x="1918"/>
        <item x="1269"/>
        <item x="876"/>
        <item x="2377"/>
        <item x="913"/>
        <item x="3007"/>
        <item x="5306"/>
        <item x="5180"/>
        <item x="1683"/>
        <item x="2093"/>
        <item x="4266"/>
        <item x="3229"/>
        <item x="5181"/>
        <item x="5488"/>
        <item x="3975"/>
        <item x="35"/>
        <item x="4671"/>
        <item x="7047"/>
        <item x="1819"/>
        <item x="26"/>
        <item x="5489"/>
        <item x="1343"/>
        <item x="1999"/>
        <item x="2378"/>
        <item x="6099"/>
        <item x="5490"/>
        <item x="3735"/>
        <item x="3008"/>
        <item x="6508"/>
        <item x="6922"/>
        <item x="3230"/>
        <item x="6100"/>
        <item x="227"/>
        <item x="3976"/>
        <item x="2379"/>
        <item x="886"/>
        <item x="6511"/>
        <item x="1805"/>
        <item x="5491"/>
        <item x="2380"/>
        <item x="3231"/>
        <item x="4672"/>
        <item x="7375"/>
        <item x="1820"/>
        <item x="2382"/>
        <item x="2381"/>
        <item x="2383"/>
        <item x="2384"/>
        <item x="7357"/>
        <item x="3736"/>
        <item x="2385"/>
        <item x="3737"/>
        <item x="716"/>
        <item x="2386"/>
        <item x="733"/>
        <item x="2387"/>
        <item x="1270"/>
        <item x="6937"/>
        <item x="1054"/>
        <item x="3977"/>
        <item x="195"/>
        <item x="2388"/>
        <item x="781"/>
        <item x="6925"/>
        <item x="2389"/>
        <item x="6802"/>
        <item x="6509"/>
        <item x="2390"/>
        <item x="4673"/>
        <item x="5492"/>
        <item x="4674"/>
        <item x="2391"/>
        <item x="4675"/>
        <item x="5493"/>
        <item x="5494"/>
        <item x="4476"/>
        <item x="1602"/>
        <item x="5495"/>
        <item x="1055"/>
        <item x="5182"/>
        <item x="3978"/>
        <item x="6510"/>
        <item x="4399"/>
        <item x="578"/>
        <item x="5038"/>
        <item x="163"/>
        <item x="2891"/>
        <item x="6702"/>
        <item x="4509"/>
        <item x="3624"/>
        <item x="1741"/>
        <item x="7240"/>
        <item x="5939"/>
        <item x="6299"/>
        <item x="6642"/>
        <item x="6867"/>
        <item x="702"/>
        <item x="234"/>
        <item x="2929"/>
        <item x="370"/>
        <item x="2930"/>
        <item x="250"/>
        <item x="2123"/>
        <item x="3536"/>
        <item x="2931"/>
        <item x="932"/>
        <item x="2013"/>
        <item x="1246"/>
        <item x="1676"/>
        <item x="1677"/>
        <item x="1364"/>
        <item x="1603"/>
        <item x="2940"/>
        <item x="3232"/>
        <item x="3009"/>
        <item x="1727"/>
        <item x="6621"/>
        <item x="7078"/>
        <item x="1775"/>
        <item x="1821"/>
        <item x="5496"/>
        <item x="5497"/>
        <item x="440"/>
        <item x="3738"/>
        <item x="3233"/>
        <item x="1056"/>
        <item x="1271"/>
        <item x="2129"/>
        <item x="4676"/>
        <item x="2135"/>
        <item x="5498"/>
        <item x="4477"/>
        <item x="1776"/>
        <item x="3552"/>
        <item x="4400"/>
        <item x="244"/>
        <item x="6872"/>
        <item x="128"/>
        <item x="7462"/>
        <item x="1911"/>
        <item x="3979"/>
        <item x="5183"/>
        <item x="3739"/>
        <item x="756"/>
        <item x="7230"/>
        <item x="7399"/>
        <item x="3234"/>
        <item x="1057"/>
        <item x="1489"/>
        <item x="3980"/>
        <item x="6241"/>
        <item x="5307"/>
        <item x="2393"/>
        <item x="5499"/>
        <item x="2136"/>
        <item x="2394"/>
        <item x="7048"/>
        <item x="3640"/>
        <item x="1490"/>
        <item x="493"/>
        <item x="2212"/>
        <item x="7014"/>
        <item x="2395"/>
        <item x="825"/>
        <item x="6958"/>
        <item x="4677"/>
        <item x="7292"/>
        <item x="1392"/>
        <item x="2396"/>
        <item x="3010"/>
        <item x="6268"/>
        <item x="2397"/>
        <item x="4678"/>
        <item x="6804"/>
        <item x="909"/>
        <item x="4679"/>
        <item x="5500"/>
        <item x="267"/>
        <item x="2944"/>
        <item x="2174"/>
        <item x="6390"/>
        <item x="3981"/>
        <item x="3982"/>
        <item x="1393"/>
        <item x="6391"/>
        <item x="6512"/>
        <item x="5097"/>
        <item x="5501"/>
        <item x="6513"/>
        <item x="1853"/>
        <item x="6754"/>
        <item x="1058"/>
        <item x="123"/>
        <item x="2137"/>
        <item x="6344"/>
        <item x="3553"/>
        <item x="3983"/>
        <item x="3595"/>
        <item x="3740"/>
        <item x="5135"/>
        <item x="3741"/>
        <item x="3235"/>
        <item x="4680"/>
        <item x="6724"/>
        <item x="2178"/>
        <item x="3742"/>
        <item x="5184"/>
        <item x="2398"/>
        <item x="5502"/>
        <item x="3984"/>
        <item x="708"/>
        <item x="7309"/>
        <item x="1059"/>
        <item x="6151"/>
        <item x="69"/>
        <item x="5503"/>
        <item x="1436"/>
        <item x="544"/>
        <item x="5504"/>
        <item x="857"/>
        <item x="3236"/>
        <item x="4681"/>
        <item x="4454"/>
        <item x="3986"/>
        <item x="5506"/>
        <item x="3987"/>
        <item x="6514"/>
        <item x="5505"/>
        <item x="1272"/>
        <item x="426"/>
        <item x="3985"/>
        <item x="2400"/>
        <item x="2138"/>
        <item x="2399"/>
        <item x="3011"/>
        <item x="5185"/>
        <item x="1060"/>
        <item x="3237"/>
        <item x="4344"/>
        <item x="2025"/>
        <item x="6705"/>
        <item x="903"/>
        <item x="2401"/>
        <item x="6638"/>
        <item x="792"/>
        <item x="5507"/>
        <item x="3743"/>
        <item x="4682"/>
        <item x="3988"/>
        <item x="1983"/>
        <item x="5186"/>
        <item x="90"/>
        <item x="830"/>
        <item x="1822"/>
        <item x="7025"/>
        <item x="2139"/>
        <item x="6004"/>
        <item x="2402"/>
        <item x="6152"/>
        <item x="2403"/>
        <item x="6596"/>
        <item x="1751"/>
        <item x="2404"/>
        <item x="2405"/>
        <item x="2406"/>
        <item x="4683"/>
        <item x="1273"/>
        <item x="924"/>
        <item x="1823"/>
        <item x="2407"/>
        <item x="7255"/>
        <item x="4684"/>
        <item x="1274"/>
        <item x="6669"/>
        <item x="5508"/>
        <item x="4308"/>
        <item x="6515"/>
        <item x="5187"/>
        <item x="3238"/>
        <item x="6101"/>
        <item x="2408"/>
        <item x="3239"/>
        <item x="6392"/>
        <item x="5509"/>
        <item x="793"/>
        <item x="5510"/>
        <item x="2409"/>
        <item x="6393"/>
        <item x="4519"/>
        <item x="5511"/>
        <item x="5098"/>
        <item x="2194"/>
        <item x="7197"/>
        <item x="298"/>
        <item x="6805"/>
        <item x="5512"/>
        <item x="4685"/>
        <item x="2410"/>
        <item x="7117"/>
        <item x="3240"/>
        <item x="4686"/>
        <item x="3989"/>
        <item x="3241"/>
        <item x="5513"/>
        <item x="2411"/>
        <item x="3242"/>
        <item x="5514"/>
        <item x="3990"/>
        <item x="3243"/>
        <item x="5515"/>
        <item x="1061"/>
        <item x="2043"/>
        <item x="7363"/>
        <item x="4687"/>
        <item x="2094"/>
        <item x="5516"/>
        <item x="4460"/>
        <item x="3991"/>
        <item x="1062"/>
        <item x="5517"/>
        <item x="3012"/>
        <item x="6670"/>
        <item x="6895"/>
        <item x="5518"/>
        <item x="6806"/>
        <item x="3992"/>
        <item x="6884"/>
        <item x="1939"/>
        <item x="6727"/>
        <item x="1394"/>
        <item x="6138"/>
        <item x="2412"/>
        <item x="2413"/>
        <item x="3993"/>
        <item x="4415"/>
        <item x="6394"/>
        <item x="4345"/>
        <item x="2414"/>
        <item x="200"/>
        <item x="3244"/>
        <item x="3994"/>
        <item x="985"/>
        <item x="2415"/>
        <item x="7118"/>
        <item x="5188"/>
        <item x="2416"/>
        <item x="6807"/>
        <item x="7366"/>
        <item x="2417"/>
        <item x="982"/>
        <item x="6269"/>
        <item x="2418"/>
        <item x="3744"/>
        <item x="3013"/>
        <item x="1437"/>
        <item x="1223"/>
        <item x="1395"/>
        <item x="4688"/>
        <item x="7119"/>
        <item x="3245"/>
        <item x="2195"/>
        <item x="2419"/>
        <item x="3246"/>
        <item x="5519"/>
        <item x="2420"/>
        <item x="5520"/>
        <item x="572"/>
        <item x="1491"/>
        <item x="2179"/>
        <item x="1451"/>
        <item x="3247"/>
        <item x="1579"/>
        <item x="7120"/>
        <item x="5521"/>
        <item x="3248"/>
        <item x="3995"/>
        <item x="3014"/>
        <item x="4689"/>
        <item x="6808"/>
        <item x="1940"/>
        <item x="4691"/>
        <item x="4503"/>
        <item x="3999"/>
        <item x="3996"/>
        <item x="2421"/>
        <item x="4690"/>
        <item x="3997"/>
        <item x="3998"/>
        <item x="2422"/>
        <item x="4520"/>
        <item x="3015"/>
        <item x="5522"/>
        <item x="6516"/>
        <item x="6517"/>
        <item x="2423"/>
        <item x="2424"/>
        <item x="1063"/>
        <item x="3016"/>
        <item x="5189"/>
        <item x="3249"/>
        <item x="5190"/>
        <item x="4692"/>
        <item x="1275"/>
        <item x="4000"/>
        <item x="2425"/>
        <item x="7015"/>
        <item x="4346"/>
        <item x="1064"/>
        <item x="533"/>
        <item x="573"/>
        <item x="4001"/>
        <item x="4492"/>
        <item x="6315"/>
        <item x="3250"/>
        <item x="6324"/>
        <item x="1777"/>
        <item x="3251"/>
        <item x="6325"/>
        <item x="3846"/>
        <item x="6703"/>
        <item x="872"/>
        <item x="7223"/>
        <item x="5940"/>
        <item x="1370"/>
        <item x="2894"/>
        <item x="7269"/>
        <item x="3512"/>
        <item x="207"/>
        <item x="461"/>
        <item x="2892"/>
        <item x="142"/>
        <item x="7410"/>
        <item x="6068"/>
        <item x="2217"/>
        <item x="6704"/>
        <item x="6069"/>
        <item x="4226"/>
        <item x="5941"/>
        <item x="2893"/>
        <item x="235"/>
        <item x="4327"/>
        <item x="233"/>
        <item x="5952"/>
        <item x="453"/>
        <item x="7270"/>
        <item x="7121"/>
        <item x="4695"/>
        <item x="4003"/>
        <item x="2428"/>
        <item x="846"/>
        <item x="870"/>
        <item x="956"/>
        <item x="4693"/>
        <item x="4267"/>
        <item x="4694"/>
        <item x="5524"/>
        <item x="404"/>
        <item x="3746"/>
        <item x="5523"/>
        <item x="307"/>
        <item x="4002"/>
        <item x="1885"/>
        <item x="545"/>
        <item x="3252"/>
        <item x="4300"/>
        <item x="1752"/>
        <item x="3554"/>
        <item x="6735"/>
        <item x="1804"/>
        <item x="865"/>
        <item x="6367"/>
        <item x="4268"/>
        <item x="3253"/>
        <item x="1065"/>
        <item x="6518"/>
        <item x="127"/>
        <item x="3745"/>
        <item x="2426"/>
        <item x="2074"/>
        <item x="5099"/>
        <item x="2427"/>
        <item x="170"/>
        <item x="5039"/>
        <item x="7162"/>
        <item x="4291"/>
        <item x="988"/>
        <item x="4227"/>
        <item x="1328"/>
        <item x="3847"/>
        <item x="2895"/>
        <item x="2896"/>
        <item x="3513"/>
        <item x="697"/>
        <item x="3113"/>
        <item x="3514"/>
        <item x="1673"/>
        <item x="2921"/>
        <item x="3856"/>
        <item x="6908"/>
        <item x="6075"/>
        <item x="5525"/>
        <item x="5526"/>
        <item x="6589"/>
        <item x="1492"/>
        <item x="530"/>
        <item x="3254"/>
        <item x="136"/>
        <item x="5527"/>
        <item x="6519"/>
        <item x="5528"/>
        <item x="794"/>
        <item x="4696"/>
        <item x="4697"/>
        <item x="3255"/>
        <item x="7176"/>
        <item x="7352"/>
        <item x="3256"/>
        <item x="5191"/>
        <item x="6395"/>
        <item x="7412"/>
        <item x="3747"/>
        <item x="5529"/>
        <item x="1493"/>
        <item x="2429"/>
        <item x="2000"/>
        <item x="5530"/>
        <item x="1066"/>
        <item x="4698"/>
        <item x="5531"/>
        <item x="4699"/>
        <item x="2430"/>
        <item x="4700"/>
        <item x="4004"/>
        <item x="6212"/>
        <item x="3748"/>
        <item x="1494"/>
        <item x="6005"/>
        <item x="3257"/>
        <item x="359"/>
        <item x="1728"/>
        <item x="5532"/>
        <item x="7426"/>
        <item x="4701"/>
        <item x="2431"/>
        <item x="2432"/>
        <item x="1941"/>
        <item x="1942"/>
        <item x="5533"/>
        <item x="191"/>
        <item x="1276"/>
        <item x="2433"/>
        <item x="382"/>
        <item x="966"/>
        <item x="5534"/>
        <item x="4006"/>
        <item x="1604"/>
        <item x="6913"/>
        <item x="4005"/>
        <item x="3017"/>
        <item x="4702"/>
        <item x="2434"/>
        <item x="5100"/>
        <item x="5535"/>
        <item x="546"/>
        <item x="2213"/>
        <item x="6396"/>
        <item x="7122"/>
        <item x="4703"/>
        <item x="5192"/>
        <item x="3259"/>
        <item x="3258"/>
        <item x="4705"/>
        <item x="627"/>
        <item x="496"/>
        <item x="5536"/>
        <item x="3124"/>
        <item x="4706"/>
        <item x="2435"/>
        <item x="6809"/>
        <item x="4007"/>
        <item x="2436"/>
        <item x="4704"/>
        <item x="4347"/>
        <item x="7198"/>
        <item x="6398"/>
        <item x="6397"/>
        <item x="3018"/>
        <item x="4707"/>
        <item x="1854"/>
        <item x="1605"/>
        <item x="401"/>
        <item x="6810"/>
        <item x="1778"/>
        <item x="7333"/>
        <item x="3749"/>
        <item x="7306"/>
        <item x="3260"/>
        <item x="5537"/>
        <item x="4493"/>
        <item x="6710"/>
        <item x="335"/>
        <item x="6671"/>
        <item x="1779"/>
        <item x="5975"/>
        <item x="1067"/>
        <item x="444"/>
        <item x="2897"/>
        <item x="840"/>
        <item x="4465"/>
        <item x="6577"/>
        <item x="3515"/>
        <item x="4228"/>
        <item x="3516"/>
        <item x="6726"/>
        <item x="4229"/>
        <item x="4494"/>
        <item x="1742"/>
        <item x="232"/>
        <item x="4297"/>
        <item x="5293"/>
        <item x="922"/>
        <item x="304"/>
        <item x="5962"/>
        <item x="4008"/>
        <item x="5538"/>
        <item x="7271"/>
        <item x="5308"/>
        <item x="5539"/>
        <item x="5540"/>
        <item x="795"/>
        <item x="5309"/>
        <item x="3261"/>
        <item x="1838"/>
        <item x="4521"/>
        <item x="3555"/>
        <item x="3262"/>
        <item x="4522"/>
        <item x="3019"/>
        <item x="7124"/>
        <item x="1606"/>
        <item x="1607"/>
        <item x="4009"/>
        <item x="4708"/>
        <item x="3263"/>
        <item x="3264"/>
        <item x="2095"/>
        <item x="5541"/>
        <item x="1495"/>
        <item x="4010"/>
        <item x="3265"/>
        <item x="3266"/>
        <item x="3267"/>
        <item x="2437"/>
        <item x="6153"/>
        <item x="5542"/>
        <item x="4709"/>
        <item x="4011"/>
        <item x="3268"/>
        <item x="850"/>
        <item x="5543"/>
        <item x="3556"/>
        <item x="4012"/>
        <item x="1277"/>
        <item x="1984"/>
        <item x="5544"/>
        <item x="2438"/>
        <item x="4710"/>
        <item x="5295"/>
        <item x="1608"/>
        <item x="1182"/>
        <item x="2439"/>
        <item x="4711"/>
        <item x="2075"/>
        <item x="4013"/>
        <item x="7187"/>
        <item x="4712"/>
        <item x="7123"/>
        <item x="6102"/>
        <item x="6976"/>
        <item x="4312"/>
        <item x="831"/>
        <item x="3020"/>
        <item x="4348"/>
        <item x="574"/>
        <item x="6934"/>
        <item x="5545"/>
        <item x="7049"/>
        <item x="5101"/>
        <item x="5076"/>
        <item x="6762"/>
        <item x="628"/>
        <item x="6896"/>
        <item x="1609"/>
        <item x="1068"/>
        <item x="2440"/>
        <item x="3021"/>
        <item x="1688"/>
        <item x="3557"/>
        <item x="6811"/>
        <item x="6103"/>
        <item x="5136"/>
        <item x="5546"/>
        <item x="5310"/>
        <item x="3750"/>
        <item x="1753"/>
        <item x="1396"/>
        <item x="6812"/>
        <item x="1344"/>
        <item x="7185"/>
        <item x="3269"/>
        <item x="6006"/>
        <item x="938"/>
        <item x="3022"/>
        <item x="3751"/>
        <item x="1754"/>
        <item x="4713"/>
        <item x="3270"/>
        <item x="1610"/>
        <item x="2442"/>
        <item x="1069"/>
        <item x="2441"/>
        <item x="1224"/>
        <item x="6520"/>
        <item x="5102"/>
        <item x="7384"/>
        <item x="6270"/>
        <item x="1780"/>
        <item x="2443"/>
        <item x="1070"/>
        <item x="3023"/>
        <item x="4349"/>
        <item x="1895"/>
        <item x="5547"/>
        <item x="3558"/>
        <item x="3271"/>
        <item x="1976"/>
        <item x="6521"/>
        <item x="5548"/>
        <item x="757"/>
        <item x="5549"/>
        <item x="3272"/>
        <item x="2444"/>
        <item x="1397"/>
        <item x="3752"/>
        <item x="4714"/>
        <item x="4014"/>
        <item x="3753"/>
        <item x="4715"/>
        <item x="6672"/>
        <item x="2445"/>
        <item x="5550"/>
        <item x="629"/>
        <item x="3273"/>
        <item x="2196"/>
        <item x="2446"/>
        <item x="3274"/>
        <item x="1611"/>
        <item x="4015"/>
        <item x="7050"/>
        <item x="4016"/>
        <item x="4017"/>
        <item x="2447"/>
        <item x="6813"/>
        <item x="2448"/>
        <item x="4716"/>
        <item x="2197"/>
        <item x="3024"/>
        <item x="926"/>
        <item x="7303"/>
        <item x="5551"/>
        <item x="3275"/>
        <item x="1796"/>
        <item x="4320"/>
        <item x="2026"/>
        <item x="6271"/>
        <item x="7430"/>
        <item x="5552"/>
        <item x="6522"/>
        <item x="6399"/>
        <item x="4720"/>
        <item x="2449"/>
        <item x="4717"/>
        <item x="5553"/>
        <item x="4018"/>
        <item x="5554"/>
        <item x="2450"/>
        <item x="1919"/>
        <item x="4329"/>
        <item x="2451"/>
        <item x="4718"/>
        <item x="5555"/>
        <item x="1071"/>
        <item x="5556"/>
        <item x="2452"/>
        <item x="2453"/>
        <item x="413"/>
        <item x="6130"/>
        <item x="7336"/>
        <item x="5557"/>
        <item x="4719"/>
        <item x="5558"/>
        <item x="279"/>
        <item x="5559"/>
        <item x="3864"/>
        <item x="5560"/>
        <item x="2027"/>
        <item x="2096"/>
        <item x="5285"/>
        <item x="2454"/>
        <item x="2172"/>
        <item x="1920"/>
        <item x="2180"/>
        <item x="6755"/>
        <item x="4350"/>
        <item x="1012"/>
        <item x="5566"/>
        <item x="365"/>
        <item x="5561"/>
        <item x="4019"/>
        <item x="4020"/>
        <item x="6007"/>
        <item x="6400"/>
        <item x="7464"/>
        <item x="4721"/>
        <item x="2455"/>
        <item x="2456"/>
        <item x="990"/>
        <item x="5562"/>
        <item x="5563"/>
        <item x="5193"/>
        <item x="4351"/>
        <item x="5103"/>
        <item x="2140"/>
        <item x="2097"/>
        <item x="5564"/>
        <item x="1072"/>
        <item x="1278"/>
        <item x="203"/>
        <item x="4021"/>
        <item x="5565"/>
        <item x="2141"/>
        <item x="6008"/>
        <item x="5194"/>
        <item x="5567"/>
        <item x="1073"/>
        <item x="6009"/>
        <item x="3025"/>
        <item x="2457"/>
        <item x="5568"/>
        <item x="5569"/>
        <item x="1074"/>
        <item x="5570"/>
        <item x="1943"/>
        <item x="1612"/>
        <item x="3026"/>
        <item x="5572"/>
        <item x="4352"/>
        <item x="5571"/>
        <item x="1279"/>
        <item x="6272"/>
        <item x="6673"/>
        <item x="1855"/>
        <item x="2458"/>
        <item x="449"/>
        <item x="7382"/>
        <item x="6814"/>
        <item x="2142"/>
        <item x="5573"/>
        <item x="7199"/>
        <item x="5574"/>
        <item x="305"/>
        <item x="3754"/>
        <item x="1613"/>
        <item x="5575"/>
        <item x="7051"/>
        <item x="3276"/>
        <item x="4425"/>
        <item x="6104"/>
        <item x="6010"/>
        <item x="1985"/>
        <item x="2459"/>
        <item x="4353"/>
        <item x="717"/>
        <item x="6105"/>
        <item x="3277"/>
        <item x="5576"/>
        <item x="3278"/>
        <item x="4722"/>
        <item x="2460"/>
        <item x="630"/>
        <item x="7208"/>
        <item x="97"/>
        <item x="6011"/>
        <item x="838"/>
        <item x="5577"/>
        <item x="4416"/>
        <item x="5195"/>
        <item x="4321"/>
        <item x="1280"/>
        <item x="2462"/>
        <item x="2461"/>
        <item x="5196"/>
        <item x="1075"/>
        <item x="4723"/>
        <item x="6977"/>
        <item x="4724"/>
        <item x="3279"/>
        <item x="3280"/>
        <item x="7436"/>
        <item x="6816"/>
        <item x="6815"/>
        <item x="2098"/>
        <item x="79"/>
        <item x="3027"/>
        <item x="2028"/>
        <item x="4022"/>
        <item x="2463"/>
        <item x="5578"/>
        <item x="2464"/>
        <item x="1281"/>
        <item x="2466"/>
        <item x="4725"/>
        <item x="2465"/>
        <item x="5104"/>
        <item x="6353"/>
        <item x="6523"/>
        <item x="4354"/>
        <item x="4450"/>
        <item x="3028"/>
        <item x="5579"/>
        <item x="936"/>
        <item x="3029"/>
        <item x="6242"/>
        <item x="3281"/>
        <item x="6817"/>
        <item x="2467"/>
        <item x="5197"/>
        <item x="4490"/>
        <item x="4355"/>
        <item x="2181"/>
        <item x="631"/>
        <item x="1496"/>
        <item x="1614"/>
        <item x="6401"/>
        <item x="2468"/>
        <item x="6213"/>
        <item x="6524"/>
        <item x="4023"/>
        <item x="4501"/>
        <item x="1076"/>
        <item x="5580"/>
        <item x="5583"/>
        <item x="1282"/>
        <item x="6917"/>
        <item x="1283"/>
        <item x="6756"/>
        <item x="2469"/>
        <item x="4508"/>
        <item x="4356"/>
        <item x="3282"/>
        <item x="5581"/>
        <item x="1450"/>
        <item x="5584"/>
        <item x="2470"/>
        <item x="981"/>
        <item x="939"/>
        <item x="465"/>
        <item x="5582"/>
        <item x="940"/>
        <item x="3641"/>
        <item x="796"/>
        <item x="632"/>
        <item x="7258"/>
        <item x="2471"/>
        <item x="4039"/>
        <item x="1183"/>
        <item x="882"/>
        <item x="6898"/>
        <item x="1499"/>
        <item x="211"/>
        <item x="797"/>
        <item x="7003"/>
        <item x="1945"/>
        <item x="3309"/>
        <item x="2508"/>
        <item x="3762"/>
        <item x="2509"/>
        <item x="4269"/>
        <item x="4754"/>
        <item x="5612"/>
        <item x="4755"/>
        <item x="3283"/>
        <item x="2472"/>
        <item x="1077"/>
        <item x="5585"/>
        <item x="5198"/>
        <item x="338"/>
        <item x="3284"/>
        <item x="3030"/>
        <item x="1615"/>
        <item x="7243"/>
        <item x="6012"/>
        <item x="3285"/>
        <item x="893"/>
        <item x="3286"/>
        <item x="3287"/>
        <item x="375"/>
        <item x="1284"/>
        <item x="2473"/>
        <item x="633"/>
        <item x="5587"/>
        <item x="6525"/>
        <item x="6013"/>
        <item x="7246"/>
        <item x="4024"/>
        <item x="3642"/>
        <item x="2474"/>
        <item x="5199"/>
        <item x="6154"/>
        <item x="5586"/>
        <item x="3596"/>
        <item x="4727"/>
        <item x="6155"/>
        <item x="4726"/>
        <item x="6965"/>
        <item x="3559"/>
        <item x="3288"/>
        <item x="1210"/>
        <item x="6014"/>
        <item x="4728"/>
        <item x="2475"/>
        <item x="6015"/>
        <item x="2476"/>
        <item x="3289"/>
        <item x="1809"/>
        <item x="1616"/>
        <item x="6273"/>
        <item x="2477"/>
        <item x="2478"/>
        <item x="5588"/>
        <item x="299"/>
        <item x="6016"/>
        <item x="4357"/>
        <item x="1497"/>
        <item x="5311"/>
        <item x="6674"/>
        <item x="3757"/>
        <item x="6326"/>
        <item x="2044"/>
        <item x="983"/>
        <item x="6017"/>
        <item x="4729"/>
        <item x="4025"/>
        <item x="3290"/>
        <item x="7288"/>
        <item x="2479"/>
        <item x="5594"/>
        <item x="3291"/>
        <item x="4026"/>
        <item x="5200"/>
        <item x="2487"/>
        <item x="4730"/>
        <item x="637"/>
        <item x="5589"/>
        <item x="7200"/>
        <item x="4731"/>
        <item x="6156"/>
        <item x="6402"/>
        <item x="2480"/>
        <item x="6316"/>
        <item x="3292"/>
        <item x="4732"/>
        <item x="1689"/>
        <item x="4456"/>
        <item x="7313"/>
        <item x="3755"/>
        <item x="1944"/>
        <item x="1856"/>
        <item x="2953"/>
        <item x="5590"/>
        <item x="4027"/>
        <item x="4733"/>
        <item x="4734"/>
        <item x="4735"/>
        <item x="1078"/>
        <item x="2481"/>
        <item x="986"/>
        <item x="3293"/>
        <item x="3756"/>
        <item x="1443"/>
        <item x="507"/>
        <item x="2014"/>
        <item x="3031"/>
        <item x="2482"/>
        <item x="3294"/>
        <item x="2483"/>
        <item x="7125"/>
        <item x="1498"/>
        <item x="2099"/>
        <item x="4736"/>
        <item x="7361"/>
        <item x="3295"/>
        <item x="3296"/>
        <item x="177"/>
        <item x="2143"/>
        <item x="3297"/>
        <item x="4737"/>
        <item x="4306"/>
        <item x="547"/>
        <item x="5591"/>
        <item x="5592"/>
        <item x="2484"/>
        <item x="2485"/>
        <item x="3298"/>
        <item x="4426"/>
        <item x="3299"/>
        <item x="634"/>
        <item x="6327"/>
        <item x="635"/>
        <item x="6526"/>
        <item x="6622"/>
        <item x="2488"/>
        <item x="1617"/>
        <item x="1079"/>
        <item x="4028"/>
        <item x="535"/>
        <item x="2486"/>
        <item x="5593"/>
        <item x="636"/>
        <item x="4738"/>
        <item x="4739"/>
        <item x="3300"/>
        <item x="1080"/>
        <item x="3301"/>
        <item x="1225"/>
        <item x="6711"/>
        <item x="4029"/>
        <item x="5595"/>
        <item x="4030"/>
        <item x="5596"/>
        <item x="1365"/>
        <item x="5597"/>
        <item x="5598"/>
        <item x="4740"/>
        <item x="1001"/>
        <item x="4523"/>
        <item x="4741"/>
        <item x="4031"/>
        <item x="7440"/>
        <item x="5599"/>
        <item x="5201"/>
        <item x="7126"/>
        <item x="6214"/>
        <item x="5600"/>
        <item x="3627"/>
        <item x="5202"/>
        <item x="5601"/>
        <item x="4316"/>
        <item x="5105"/>
        <item x="6978"/>
        <item x="5137"/>
        <item x="416"/>
        <item x="5602"/>
        <item x="1226"/>
        <item x="3865"/>
        <item x="2489"/>
        <item x="4032"/>
        <item x="4742"/>
        <item x="1690"/>
        <item x="6018"/>
        <item x="239"/>
        <item x="508"/>
        <item x="6897"/>
        <item x="2100"/>
        <item x="4743"/>
        <item x="4033"/>
        <item x="1684"/>
        <item x="253"/>
        <item x="3033"/>
        <item x="638"/>
        <item x="4034"/>
        <item x="1398"/>
        <item x="2490"/>
        <item x="3032"/>
        <item x="1445"/>
        <item x="3302"/>
        <item x="6646"/>
        <item x="2076"/>
        <item x="6403"/>
        <item x="6404"/>
        <item x="519"/>
        <item x="548"/>
        <item x="466"/>
        <item x="6405"/>
        <item x="3303"/>
        <item x="5603"/>
        <item x="6019"/>
        <item x="4744"/>
        <item x="1913"/>
        <item x="1729"/>
        <item x="5604"/>
        <item x="4745"/>
        <item x="7127"/>
        <item x="2045"/>
        <item x="3304"/>
        <item x="972"/>
        <item x="3758"/>
        <item x="6818"/>
        <item x="4035"/>
        <item x="1366"/>
        <item x="2491"/>
        <item x="991"/>
        <item x="5204"/>
        <item x="2492"/>
        <item x="502"/>
        <item x="7257"/>
        <item x="5203"/>
        <item x="1081"/>
        <item x="3643"/>
        <item x="5205"/>
        <item x="4746"/>
        <item x="17"/>
        <item x="1618"/>
        <item x="4756"/>
        <item x="5143"/>
        <item x="4747"/>
        <item x="1691"/>
        <item x="6979"/>
        <item x="4757"/>
        <item x="4270"/>
        <item x="3763"/>
        <item x="639"/>
        <item x="3305"/>
        <item x="1619"/>
        <item x="7418"/>
        <item x="3597"/>
        <item x="734"/>
        <item x="879"/>
        <item x="742"/>
        <item x="257"/>
        <item x="5605"/>
        <item x="4036"/>
        <item x="5206"/>
        <item x="2493"/>
        <item x="6204"/>
        <item x="735"/>
        <item x="6020"/>
        <item x="7128"/>
        <item x="4037"/>
        <item x="2494"/>
        <item x="3306"/>
        <item x="2495"/>
        <item x="4314"/>
        <item x="5207"/>
        <item x="5606"/>
        <item x="405"/>
        <item x="5208"/>
        <item x="4748"/>
        <item x="1082"/>
        <item x="420"/>
        <item x="2144"/>
        <item x="2496"/>
        <item x="5607"/>
        <item x="5209"/>
        <item x="5210"/>
        <item x="4749"/>
        <item x="1903"/>
        <item x="7466"/>
        <item x="6021"/>
        <item x="3674"/>
        <item x="2497"/>
        <item x="3307"/>
        <item x="198"/>
        <item x="2498"/>
        <item x="5211"/>
        <item x="6345"/>
        <item x="5608"/>
        <item x="2499"/>
        <item x="3759"/>
        <item x="2500"/>
        <item x="4305"/>
        <item x="3308"/>
        <item x="778"/>
        <item x="3760"/>
        <item x="2501"/>
        <item x="4537"/>
        <item x="5609"/>
        <item x="3598"/>
        <item x="2502"/>
        <item x="3560"/>
        <item x="308"/>
        <item x="3628"/>
        <item x="4750"/>
        <item x="460"/>
        <item x="2503"/>
        <item x="1227"/>
        <item x="973"/>
        <item x="164"/>
        <item x="3659"/>
        <item x="2504"/>
        <item x="5312"/>
        <item x="3761"/>
        <item x="4038"/>
        <item x="85"/>
        <item x="2101"/>
        <item x="2505"/>
        <item x="640"/>
        <item x="5610"/>
        <item x="820"/>
        <item x="2145"/>
        <item x="2506"/>
        <item x="4751"/>
        <item x="3561"/>
        <item x="4752"/>
        <item x="7129"/>
        <item x="6022"/>
        <item x="4753"/>
        <item x="2507"/>
        <item x="5611"/>
        <item x="6578"/>
        <item x="5040"/>
        <item x="4401"/>
        <item x="980"/>
        <item x="3517"/>
        <item x="3630"/>
        <item x="2898"/>
        <item x="2899"/>
        <item x="3848"/>
        <item x="6070"/>
        <item x="723"/>
        <item x="4467"/>
        <item x="7235"/>
        <item x="2510"/>
        <item x="2511"/>
        <item x="6819"/>
        <item x="213"/>
        <item x="5613"/>
        <item x="8"/>
        <item x="1730"/>
        <item x="575"/>
        <item x="4758"/>
        <item x="643"/>
        <item x="7245"/>
        <item x="3764"/>
        <item x="115"/>
        <item x="6527"/>
        <item x="5614"/>
        <item x="4358"/>
        <item x="860"/>
        <item x="86"/>
        <item x="6955"/>
        <item x="1502"/>
        <item x="728"/>
        <item x="7052"/>
        <item x="6992"/>
        <item x="4359"/>
        <item x="2514"/>
        <item x="6274"/>
        <item x="3766"/>
        <item x="1620"/>
        <item x="1185"/>
        <item x="515"/>
        <item x="7026"/>
        <item x="1285"/>
        <item x="6624"/>
        <item x="1399"/>
        <item x="422"/>
        <item x="3765"/>
        <item x="2512"/>
        <item x="3660"/>
        <item x="871"/>
        <item x="421"/>
        <item x="1367"/>
        <item x="1184"/>
        <item x="5325"/>
        <item x="6276"/>
        <item x="5212"/>
        <item x="4759"/>
        <item x="6465"/>
        <item x="6632"/>
        <item x="641"/>
        <item x="7253"/>
        <item x="387"/>
        <item x="6966"/>
        <item x="6157"/>
        <item x="201"/>
        <item x="2513"/>
        <item x="5615"/>
        <item x="7304"/>
        <item x="4040"/>
        <item x="5213"/>
        <item x="6820"/>
        <item x="3311"/>
        <item x="4760"/>
        <item x="1500"/>
        <item x="549"/>
        <item x="1501"/>
        <item x="4041"/>
        <item x="4761"/>
        <item x="3312"/>
        <item x="3034"/>
        <item x="888"/>
        <item x="6406"/>
        <item x="2015"/>
        <item x="361"/>
        <item x="5616"/>
        <item x="894"/>
        <item x="6528"/>
        <item x="6023"/>
        <item x="7190"/>
        <item x="402"/>
        <item x="6763"/>
        <item x="5214"/>
        <item x="1946"/>
        <item x="3310"/>
        <item x="332"/>
        <item x="2198"/>
        <item x="1423"/>
        <item x="2055"/>
        <item x="2182"/>
        <item x="1083"/>
        <item x="642"/>
        <item x="6106"/>
        <item x="2146"/>
        <item x="798"/>
        <item x="6275"/>
        <item x="497"/>
        <item x="4497"/>
        <item x="736"/>
        <item x="7283"/>
        <item x="4042"/>
        <item x="1186"/>
        <item x="7439"/>
        <item x="2515"/>
        <item x="1857"/>
        <item x="2051"/>
        <item x="6588"/>
        <item x="550"/>
        <item x="644"/>
        <item x="210"/>
        <item x="224"/>
        <item x="2516"/>
        <item x="5617"/>
        <item x="7191"/>
        <item x="408"/>
        <item x="240"/>
        <item x="4043"/>
        <item x="7449"/>
        <item x="1085"/>
        <item x="7236"/>
        <item x="4045"/>
        <item x="4046"/>
        <item x="1084"/>
        <item x="4762"/>
        <item x="7369"/>
        <item x="6135"/>
        <item x="7407"/>
        <item x="4047"/>
        <item x="1286"/>
        <item x="877"/>
        <item x="713"/>
        <item x="2029"/>
        <item x="4763"/>
        <item x="1228"/>
        <item x="1187"/>
        <item x="7302"/>
        <item x="1621"/>
        <item x="3767"/>
        <item x="4044"/>
        <item x="2147"/>
        <item x="7365"/>
        <item x="4360"/>
        <item x="7310"/>
        <item x="5215"/>
        <item x="799"/>
        <item x="1622"/>
        <item x="7327"/>
        <item x="2518"/>
        <item x="334"/>
        <item x="6959"/>
        <item x="2517"/>
        <item x="861"/>
        <item x="4764"/>
        <item x="800"/>
        <item x="4048"/>
        <item x="374"/>
        <item x="311"/>
        <item x="2519"/>
        <item x="406"/>
        <item x="4765"/>
        <item x="711"/>
        <item x="132"/>
        <item x="1429"/>
        <item x="168"/>
        <item x="747"/>
        <item x="4783"/>
        <item x="6533"/>
        <item x="243"/>
        <item x="1858"/>
        <item x="4791"/>
        <item x="5634"/>
        <item x="1680"/>
        <item x="29"/>
        <item x="1400"/>
        <item x="6244"/>
        <item x="1507"/>
        <item x="3035"/>
        <item x="7282"/>
        <item x="145"/>
        <item x="6960"/>
        <item x="6597"/>
        <item x="1685"/>
        <item x="12"/>
        <item x="6728"/>
        <item x="2520"/>
        <item x="362"/>
        <item x="54"/>
        <item x="6910"/>
        <item x="1229"/>
        <item x="759"/>
        <item x="4060"/>
        <item x="1508"/>
        <item x="6409"/>
        <item x="56"/>
        <item x="551"/>
        <item x="7286"/>
        <item x="6340"/>
        <item x="7130"/>
        <item x="246"/>
        <item x="6158"/>
        <item x="80"/>
        <item x="1211"/>
        <item x="6159"/>
        <item x="5630"/>
        <item x="2535"/>
        <item x="5"/>
        <item x="94"/>
        <item x="1512"/>
        <item x="3313"/>
        <item x="6164"/>
        <item x="149"/>
        <item x="5619"/>
        <item x="2521"/>
        <item x="5216"/>
        <item x="7131"/>
        <item x="3314"/>
        <item x="2148"/>
        <item x="4049"/>
        <item x="5618"/>
        <item x="7447"/>
        <item x="6160"/>
        <item x="3315"/>
        <item x="7193"/>
        <item x="108"/>
        <item x="1089"/>
        <item x="852"/>
        <item x="6108"/>
        <item x="7403"/>
        <item x="7411"/>
        <item x="96"/>
        <item x="6410"/>
        <item x="385"/>
        <item x="1009"/>
        <item x="6675"/>
        <item x="7444"/>
        <item x="4784"/>
        <item x="2536"/>
        <item x="2540"/>
        <item x="114"/>
        <item x="7445"/>
        <item x="4766"/>
        <item x="884"/>
        <item x="758"/>
        <item x="4767"/>
        <item x="3768"/>
        <item x="4768"/>
        <item x="7383"/>
        <item x="6529"/>
        <item x="4769"/>
        <item x="2031"/>
        <item x="7134"/>
        <item x="5219"/>
        <item x="15"/>
        <item x="3039"/>
        <item x="6617"/>
        <item x="4361"/>
        <item x="4770"/>
        <item x="7005"/>
        <item x="1623"/>
        <item x="5620"/>
        <item x="7234"/>
        <item x="1624"/>
        <item x="5217"/>
        <item x="1731"/>
        <item x="740"/>
        <item x="2522"/>
        <item x="3316"/>
        <item x="4788"/>
        <item x="4785"/>
        <item x="1509"/>
        <item x="6599"/>
        <item x="647"/>
        <item x="4786"/>
        <item x="6307"/>
        <item x="4061"/>
        <item x="5632"/>
        <item x="5631"/>
        <item x="4787"/>
        <item x="7055"/>
        <item x="3634"/>
        <item x="6532"/>
        <item x="7349"/>
        <item x="6600"/>
        <item x="6923"/>
        <item x="6676"/>
        <item x="6215"/>
        <item x="3644"/>
        <item x="7135"/>
        <item x="371"/>
        <item x="4771"/>
        <item x="451"/>
        <item x="6277"/>
        <item x="7353"/>
        <item x="4538"/>
        <item x="7469"/>
        <item x="7132"/>
        <item x="4772"/>
        <item x="4050"/>
        <item x="3317"/>
        <item x="4253"/>
        <item x="3673"/>
        <item x="7136"/>
        <item x="5635"/>
        <item x="651"/>
        <item x="7057"/>
        <item x="5636"/>
        <item x="65"/>
        <item x="52"/>
        <item x="32"/>
        <item x="403"/>
        <item x="40"/>
        <item x="4271"/>
        <item x="1201"/>
        <item x="6757"/>
        <item x="3769"/>
        <item x="6736"/>
        <item x="280"/>
        <item x="801"/>
        <item x="7177"/>
        <item x="6899"/>
        <item x="1404"/>
        <item x="4792"/>
        <item x="7355"/>
        <item x="7169"/>
        <item x="1359"/>
        <item x="6927"/>
        <item x="2523"/>
        <item x="4774"/>
        <item x="23"/>
        <item x="109"/>
        <item x="7381"/>
        <item x="4775"/>
        <item x="4051"/>
        <item x="1287"/>
        <item x="6161"/>
        <item x="3770"/>
        <item x="6243"/>
        <item x="1839"/>
        <item x="6205"/>
        <item x="3632"/>
        <item x="773"/>
        <item x="5106"/>
        <item x="1503"/>
        <item x="4485"/>
        <item x="1625"/>
        <item x="4773"/>
        <item x="2032"/>
        <item x="6412"/>
        <item x="6162"/>
        <item x="928"/>
        <item x="1986"/>
        <item x="7053"/>
        <item x="21"/>
        <item x="6024"/>
        <item x="7402"/>
        <item x="1504"/>
        <item x="4776"/>
        <item x="3325"/>
        <item x="1401"/>
        <item x="4777"/>
        <item x="7293"/>
        <item x="122"/>
        <item x="950"/>
        <item x="7242"/>
        <item x="6530"/>
        <item x="7284"/>
        <item x="2056"/>
        <item x="5621"/>
        <item x="2524"/>
        <item x="1947"/>
        <item x="1402"/>
        <item x="4362"/>
        <item x="3318"/>
        <item x="7027"/>
        <item x="2102"/>
        <item x="3562"/>
        <item x="434"/>
        <item x="707"/>
        <item x="1405"/>
        <item x="83"/>
        <item x="3036"/>
        <item x="185"/>
        <item x="6918"/>
        <item x="238"/>
        <item x="5218"/>
        <item x="2525"/>
        <item x="2526"/>
        <item x="2168"/>
        <item x="576"/>
        <item x="59"/>
        <item x="1840"/>
        <item x="7359"/>
        <item x="6107"/>
        <item x="7328"/>
        <item x="7248"/>
        <item x="7016"/>
        <item x="1449"/>
        <item x="5622"/>
        <item x="4778"/>
        <item x="409"/>
        <item x="5623"/>
        <item x="1505"/>
        <item x="6732"/>
        <item x="6822"/>
        <item x="4364"/>
        <item x="4789"/>
        <item x="2538"/>
        <item x="649"/>
        <item x="7018"/>
        <item x="5220"/>
        <item x="225"/>
        <item x="2527"/>
        <item x="4052"/>
        <item x="802"/>
        <item x="4053"/>
        <item x="2149"/>
        <item x="251"/>
        <item x="5624"/>
        <item x="4779"/>
        <item x="6166"/>
        <item x="803"/>
        <item x="2528"/>
        <item x="44"/>
        <item x="1781"/>
        <item x="6737"/>
        <item x="4780"/>
        <item x="437"/>
        <item x="155"/>
        <item x="5107"/>
        <item x="4407"/>
        <item x="1288"/>
        <item x="7054"/>
        <item x="30"/>
        <item x="1086"/>
        <item x="6919"/>
        <item x="4442"/>
        <item x="4427"/>
        <item x="6823"/>
        <item x="4793"/>
        <item x="6615"/>
        <item x="3327"/>
        <item x="7443"/>
        <item x="261"/>
        <item x="6278"/>
        <item x="2530"/>
        <item x="217"/>
        <item x="6980"/>
        <item x="6216"/>
        <item x="645"/>
        <item x="2529"/>
        <item x="4054"/>
        <item x="4781"/>
        <item x="78"/>
        <item x="456"/>
        <item x="854"/>
        <item x="2537"/>
        <item x="892"/>
        <item x="4524"/>
        <item x="5637"/>
        <item x="718"/>
        <item x="6407"/>
        <item x="6821"/>
        <item x="58"/>
        <item x="2531"/>
        <item x="2532"/>
        <item x="6466"/>
        <item x="7017"/>
        <item x="7414"/>
        <item x="5625"/>
        <item x="4363"/>
        <item x="6163"/>
        <item x="3599"/>
        <item x="53"/>
        <item x="7467"/>
        <item x="1510"/>
        <item x="4272"/>
        <item x="6940"/>
        <item x="1008"/>
        <item x="3037"/>
        <item x="1454"/>
        <item x="1948"/>
        <item x="6408"/>
        <item x="6598"/>
        <item x="7451"/>
        <item x="992"/>
        <item x="856"/>
        <item x="6951"/>
        <item x="1626"/>
        <item x="321"/>
        <item x="7298"/>
        <item x="5626"/>
        <item x="7133"/>
        <item x="4417"/>
        <item x="3319"/>
        <item x="43"/>
        <item x="5627"/>
        <item x="6531"/>
        <item x="2533"/>
        <item x="1782"/>
        <item x="190"/>
        <item x="3771"/>
        <item x="82"/>
        <item x="1506"/>
        <item x="1087"/>
        <item x="577"/>
        <item x="6467"/>
        <item x="4055"/>
        <item x="4056"/>
        <item x="4057"/>
        <item x="3320"/>
        <item x="6139"/>
        <item x="4058"/>
        <item x="5628"/>
        <item x="1987"/>
        <item x="3321"/>
        <item x="6165"/>
        <item x="3773"/>
        <item x="910"/>
        <item x="424"/>
        <item x="3038"/>
        <item x="1088"/>
        <item x="1627"/>
        <item x="4059"/>
        <item x="2534"/>
        <item x="5629"/>
        <item x="6712"/>
        <item x="1628"/>
        <item x="339"/>
        <item x="2030"/>
        <item x="64"/>
        <item x="39"/>
        <item x="6639"/>
        <item x="4782"/>
        <item x="1403"/>
        <item x="445"/>
        <item x="646"/>
        <item x="193"/>
        <item x="6991"/>
        <item x="648"/>
        <item x="3322"/>
        <item x="3772"/>
        <item x="2057"/>
        <item x="4790"/>
        <item x="3323"/>
        <item x="1169"/>
        <item x="7079"/>
        <item x="6824"/>
        <item x="6245"/>
        <item x="7266"/>
        <item x="3324"/>
        <item x="6411"/>
        <item x="281"/>
        <item x="254"/>
        <item x="10"/>
        <item x="222"/>
        <item x="1511"/>
        <item x="1188"/>
        <item x="1230"/>
        <item x="5633"/>
        <item x="7340"/>
        <item x="7056"/>
        <item x="650"/>
        <item x="5147"/>
        <item x="3326"/>
        <item x="6601"/>
        <item x="467"/>
        <item x="6246"/>
        <item x="2541"/>
        <item x="2542"/>
        <item x="2543"/>
        <item x="1859"/>
        <item x="1783"/>
        <item x="804"/>
        <item x="111"/>
        <item x="2539"/>
        <item x="67"/>
        <item x="230"/>
        <item x="6354"/>
        <item x="6534"/>
        <item x="993"/>
        <item x="7233"/>
        <item x="6887"/>
        <item x="313"/>
        <item x="7423"/>
        <item x="1513"/>
        <item x="5638"/>
        <item x="7138"/>
        <item x="3043"/>
        <item x="4470"/>
        <item x="5646"/>
        <item x="652"/>
        <item x="7276"/>
        <item x="7139"/>
        <item x="3040"/>
        <item x="4794"/>
        <item x="6758"/>
        <item x="6217"/>
        <item x="941"/>
        <item x="1824"/>
        <item x="2544"/>
        <item x="5639"/>
        <item x="4795"/>
        <item x="3041"/>
        <item x="3774"/>
        <item x="2545"/>
        <item x="1629"/>
        <item x="3330"/>
        <item x="1190"/>
        <item x="6218"/>
        <item x="3331"/>
        <item x="1"/>
        <item x="6109"/>
        <item x="5647"/>
        <item x="1515"/>
        <item x="1692"/>
        <item x="4064"/>
        <item x="5648"/>
        <item x="4800"/>
        <item x="1231"/>
        <item x="1212"/>
        <item x="381"/>
        <item x="1170"/>
        <item x="6413"/>
        <item x="2554"/>
        <item x="3044"/>
        <item x="2077"/>
        <item x="904"/>
        <item x="3600"/>
        <item x="5649"/>
        <item x="974"/>
        <item x="1090"/>
        <item x="5650"/>
        <item x="1949"/>
        <item x="917"/>
        <item x="3332"/>
        <item x="1630"/>
        <item x="1516"/>
        <item x="2555"/>
        <item x="7329"/>
        <item x="5651"/>
        <item x="49"/>
        <item x="7080"/>
        <item x="835"/>
        <item x="1755"/>
        <item x="4249"/>
        <item x="1289"/>
        <item x="22"/>
        <item x="2546"/>
        <item x="1189"/>
        <item x="5108"/>
        <item x="5640"/>
        <item x="3329"/>
        <item x="5641"/>
        <item x="3635"/>
        <item x="5074"/>
        <item x="4796"/>
        <item x="7137"/>
        <item x="1860"/>
        <item x="4797"/>
        <item x="1514"/>
        <item x="4062"/>
        <item x="5642"/>
        <item x="5221"/>
        <item x="6351"/>
        <item x="6535"/>
        <item x="5643"/>
        <item x="5644"/>
        <item x="6167"/>
        <item x="583"/>
        <item x="5645"/>
        <item x="2547"/>
        <item x="911"/>
        <item x="6825"/>
        <item x="6536"/>
        <item x="5313"/>
        <item x="3563"/>
        <item x="6947"/>
        <item x="3042"/>
        <item x="2548"/>
        <item x="2549"/>
        <item x="2550"/>
        <item x="2001"/>
        <item x="3328"/>
        <item x="2551"/>
        <item x="4798"/>
        <item x="4063"/>
        <item x="2552"/>
        <item x="1200"/>
        <item x="2553"/>
        <item x="4799"/>
        <item x="394"/>
        <item x="2900"/>
        <item x="1357"/>
        <item x="1418"/>
        <item x="4292"/>
        <item x="5041"/>
        <item x="1244"/>
        <item x="4457"/>
        <item x="6868"/>
        <item x="3543"/>
        <item x="5042"/>
        <item x="5286"/>
        <item x="3631"/>
        <item x="1358"/>
        <item x="816"/>
        <item x="6579"/>
        <item x="2901"/>
        <item x="1159"/>
        <item x="7072"/>
        <item x="998"/>
        <item x="5953"/>
        <item x="6582"/>
        <item x="3857"/>
        <item x="5073"/>
        <item x="1878"/>
        <item x="1907"/>
        <item x="2935"/>
        <item x="823"/>
        <item x="5109"/>
        <item x="4801"/>
        <item x="4802"/>
        <item x="7450"/>
        <item x="3333"/>
        <item x="4803"/>
        <item x="6025"/>
        <item x="1756"/>
        <item x="2556"/>
        <item x="1290"/>
        <item x="386"/>
        <item x="2557"/>
        <item x="3334"/>
        <item x="3045"/>
        <item x="918"/>
        <item x="5652"/>
        <item x="4804"/>
        <item x="4328"/>
        <item x="6537"/>
        <item x="6738"/>
        <item x="3335"/>
        <item x="1291"/>
        <item x="4805"/>
        <item x="5653"/>
        <item x="6168"/>
        <item x="4365"/>
        <item x="6538"/>
        <item x="7028"/>
        <item x="3601"/>
        <item x="4806"/>
        <item x="5654"/>
        <item x="4366"/>
        <item x="6026"/>
        <item x="7140"/>
        <item x="380"/>
        <item x="1292"/>
        <item x="653"/>
        <item x="6110"/>
        <item x="1631"/>
        <item x="2558"/>
        <item x="5222"/>
        <item x="139"/>
        <item x="1883"/>
        <item x="7141"/>
        <item x="5110"/>
        <item x="2559"/>
        <item x="6169"/>
        <item x="4067"/>
        <item x="1091"/>
        <item x="6677"/>
        <item x="4807"/>
        <item x="2560"/>
        <item x="2103"/>
        <item x="4250"/>
        <item x="4808"/>
        <item x="6539"/>
        <item x="6355"/>
        <item x="3564"/>
        <item x="889"/>
        <item x="3336"/>
        <item x="2002"/>
        <item x="3337"/>
        <item x="2561"/>
        <item x="552"/>
        <item x="3775"/>
        <item x="4065"/>
        <item x="654"/>
        <item x="488"/>
        <item x="2562"/>
        <item x="6414"/>
        <item x="4066"/>
        <item x="6111"/>
        <item x="112"/>
        <item x="4809"/>
        <item x="2563"/>
        <item x="1757"/>
        <item x="2564"/>
        <item x="5655"/>
        <item x="2565"/>
        <item x="1368"/>
        <item x="2566"/>
        <item x="2150"/>
        <item x="3046"/>
        <item x="655"/>
        <item x="2967"/>
        <item x="7454"/>
        <item x="5223"/>
        <item x="5111"/>
        <item x="504"/>
        <item x="2567"/>
        <item x="6826"/>
        <item x="1825"/>
        <item x="3338"/>
        <item x="367"/>
        <item x="7409"/>
        <item x="3776"/>
        <item x="4418"/>
        <item x="6334"/>
        <item x="5314"/>
        <item x="6880"/>
        <item x="4810"/>
        <item x="6279"/>
        <item x="2104"/>
        <item x="821"/>
        <item x="6280"/>
        <item x="5224"/>
        <item x="2568"/>
        <item x="5315"/>
        <item x="1632"/>
        <item x="2016"/>
        <item x="2569"/>
        <item x="6198"/>
        <item x="5656"/>
        <item x="2078"/>
        <item x="1693"/>
        <item x="3047"/>
        <item x="7249"/>
        <item x="6415"/>
        <item x="3565"/>
        <item x="2570"/>
        <item x="6733"/>
        <item x="4273"/>
        <item x="3339"/>
        <item x="2003"/>
        <item x="4811"/>
        <item x="2571"/>
        <item x="282"/>
        <item x="5112"/>
        <item x="656"/>
        <item x="3777"/>
        <item x="2572"/>
        <item x="553"/>
        <item x="5657"/>
        <item x="6346"/>
        <item x="5658"/>
        <item x="3048"/>
        <item x="6317"/>
        <item x="2105"/>
        <item x="3778"/>
        <item x="1424"/>
        <item x="6416"/>
        <item x="7058"/>
        <item x="4068"/>
        <item x="399"/>
        <item x="4812"/>
        <item x="2573"/>
        <item x="4813"/>
        <item x="3340"/>
        <item x="4818"/>
        <item x="3349"/>
        <item x="353"/>
        <item x="5659"/>
        <item x="2151"/>
        <item x="2183"/>
        <item x="3341"/>
        <item x="6247"/>
        <item x="4496"/>
        <item x="2574"/>
        <item x="6304"/>
        <item x="5660"/>
        <item x="1826"/>
        <item x="2575"/>
        <item x="6713"/>
        <item x="3342"/>
        <item x="2587"/>
        <item x="2576"/>
        <item x="2577"/>
        <item x="1517"/>
        <item x="4814"/>
        <item x="6619"/>
        <item x="2578"/>
        <item x="2579"/>
        <item x="5661"/>
        <item x="5225"/>
        <item x="4071"/>
        <item x="2580"/>
        <item x="2581"/>
        <item x="3344"/>
        <item x="3343"/>
        <item x="6199"/>
        <item x="6602"/>
        <item x="3049"/>
        <item x="4367"/>
        <item x="4069"/>
        <item x="2582"/>
        <item x="516"/>
        <item x="6933"/>
        <item x="5662"/>
        <item x="4070"/>
        <item x="4819"/>
        <item x="3345"/>
        <item x="1950"/>
        <item x="7307"/>
        <item x="5113"/>
        <item x="5663"/>
        <item x="2586"/>
        <item x="3779"/>
        <item x="147"/>
        <item x="6764"/>
        <item x="6827"/>
        <item x="7330"/>
        <item x="2583"/>
        <item x="2584"/>
        <item x="3566"/>
        <item x="6828"/>
        <item x="4815"/>
        <item x="3346"/>
        <item x="1732"/>
        <item x="5664"/>
        <item x="2585"/>
        <item x="3780"/>
        <item x="2945"/>
        <item x="5665"/>
        <item x="6829"/>
        <item x="215"/>
        <item x="3347"/>
        <item x="4274"/>
        <item x="4816"/>
        <item x="826"/>
        <item x="5667"/>
        <item x="3348"/>
        <item x="5666"/>
        <item x="4817"/>
        <item x="6914"/>
        <item x="1518"/>
        <item x="7339"/>
        <item x="7029"/>
        <item x="1837"/>
        <item x="2066"/>
        <item x="698"/>
        <item x="2902"/>
        <item x="1793"/>
        <item x="2903"/>
        <item x="1160"/>
        <item x="5056"/>
        <item x="4820"/>
        <item x="1092"/>
        <item x="3781"/>
        <item x="4821"/>
        <item x="6027"/>
        <item x="5668"/>
        <item x="2588"/>
        <item x="4822"/>
        <item x="1892"/>
        <item x="2589"/>
        <item x="4823"/>
        <item x="5669"/>
        <item x="1520"/>
        <item x="710"/>
        <item x="7201"/>
        <item x="1519"/>
        <item x="1345"/>
        <item x="3866"/>
        <item x="3545"/>
        <item x="5043"/>
        <item x="6079"/>
        <item x="3782"/>
        <item x="7259"/>
        <item x="1093"/>
        <item x="7237"/>
        <item x="3350"/>
        <item x="4"/>
        <item x="657"/>
        <item x="2590"/>
        <item x="2591"/>
        <item x="2592"/>
        <item x="1758"/>
        <item x="5670"/>
        <item x="3050"/>
        <item x="6540"/>
        <item x="6830"/>
        <item x="6417"/>
        <item x="4824"/>
        <item x="3783"/>
        <item x="4428"/>
        <item x="4368"/>
        <item x="5671"/>
        <item x="5226"/>
        <item x="2199"/>
        <item x="1686"/>
        <item x="6219"/>
        <item x="6170"/>
        <item x="5227"/>
        <item x="5228"/>
        <item x="6876"/>
        <item x="4072"/>
        <item x="2593"/>
        <item x="5296"/>
        <item x="4502"/>
        <item x="5229"/>
        <item x="4085"/>
        <item x="1094"/>
        <item x="1886"/>
        <item x="3351"/>
        <item x="2058"/>
        <item x="1521"/>
        <item x="1293"/>
        <item x="4825"/>
        <item x="4073"/>
        <item x="6221"/>
        <item x="1294"/>
        <item x="1214"/>
        <item x="1095"/>
        <item x="6620"/>
        <item x="425"/>
        <item x="658"/>
        <item x="6418"/>
        <item x="4826"/>
        <item x="7011"/>
        <item x="3051"/>
        <item x="895"/>
        <item x="3784"/>
        <item x="1633"/>
        <item x="524"/>
        <item x="7348"/>
        <item x="4829"/>
        <item x="4828"/>
        <item x="5114"/>
        <item x="2594"/>
        <item x="2595"/>
        <item x="7368"/>
        <item x="2596"/>
        <item x="6714"/>
        <item x="1295"/>
        <item x="4827"/>
        <item x="6623"/>
        <item x="5672"/>
        <item x="3352"/>
        <item x="3353"/>
        <item x="2167"/>
        <item x="2597"/>
        <item x="5316"/>
        <item x="7209"/>
        <item x="3785"/>
        <item x="1887"/>
        <item x="6419"/>
        <item x="6220"/>
        <item x="1346"/>
        <item x="7424"/>
        <item x="3354"/>
        <item x="2598"/>
        <item x="7059"/>
        <item x="3052"/>
        <item x="7171"/>
        <item x="1406"/>
        <item x="1347"/>
        <item x="3355"/>
        <item x="3356"/>
        <item x="2599"/>
        <item x="6678"/>
        <item x="6831"/>
        <item x="7456"/>
        <item x="4830"/>
        <item x="1827"/>
        <item x="5673"/>
        <item x="2600"/>
        <item x="2601"/>
        <item x="4075"/>
        <item x="4525"/>
        <item x="4074"/>
        <item x="5230"/>
        <item x="531"/>
        <item x="6028"/>
        <item x="6640"/>
        <item x="4847"/>
        <item x="492"/>
        <item x="3357"/>
        <item x="3786"/>
        <item x="554"/>
        <item x="1522"/>
        <item x="1634"/>
        <item x="1369"/>
        <item x="5231"/>
        <item x="1952"/>
        <item x="6633"/>
        <item x="5674"/>
        <item x="5232"/>
        <item x="6616"/>
        <item x="2184"/>
        <item x="1296"/>
        <item x="1407"/>
        <item x="1096"/>
        <item x="5675"/>
        <item x="5676"/>
        <item x="4076"/>
        <item x="1097"/>
        <item x="2602"/>
        <item x="2603"/>
        <item x="4831"/>
        <item x="4832"/>
        <item x="3358"/>
        <item x="3359"/>
        <item x="3053"/>
        <item x="4077"/>
        <item x="6679"/>
        <item x="1888"/>
        <item x="3360"/>
        <item x="5677"/>
        <item x="5678"/>
        <item x="1861"/>
        <item x="2604"/>
        <item x="7321"/>
        <item x="4833"/>
        <item x="323"/>
        <item x="805"/>
        <item x="5679"/>
        <item x="1951"/>
        <item x="3361"/>
        <item x="3602"/>
        <item x="5972"/>
        <item x="6029"/>
        <item x="6941"/>
        <item x="5680"/>
        <item x="6420"/>
        <item x="3603"/>
        <item x="4834"/>
        <item x="2046"/>
        <item x="3362"/>
        <item x="5681"/>
        <item x="1635"/>
        <item x="6680"/>
        <item x="6541"/>
        <item x="5682"/>
        <item x="5683"/>
        <item x="2605"/>
        <item x="6030"/>
        <item x="6368"/>
        <item x="255"/>
        <item x="6832"/>
        <item x="4369"/>
        <item x="3054"/>
        <item x="514"/>
        <item x="2606"/>
        <item x="771"/>
        <item x="6681"/>
        <item x="5684"/>
        <item x="4835"/>
        <item x="7468"/>
        <item x="5685"/>
        <item x="1636"/>
        <item x="4836"/>
        <item x="659"/>
        <item x="2607"/>
        <item x="4838"/>
        <item x="3787"/>
        <item x="4837"/>
        <item x="2608"/>
        <item x="6542"/>
        <item x="6421"/>
        <item x="3363"/>
        <item x="2609"/>
        <item x="6833"/>
        <item x="4448"/>
        <item x="3867"/>
        <item x="4078"/>
        <item x="4275"/>
        <item x="2610"/>
        <item x="3364"/>
        <item x="3568"/>
        <item x="4839"/>
        <item x="7250"/>
        <item x="6422"/>
        <item x="5686"/>
        <item x="3567"/>
        <item x="5233"/>
        <item x="3365"/>
        <item x="3366"/>
        <item x="1678"/>
        <item x="4079"/>
        <item x="2611"/>
        <item x="4840"/>
        <item x="6909"/>
        <item x="6759"/>
        <item x="376"/>
        <item x="1921"/>
        <item x="6281"/>
        <item x="1523"/>
        <item x="4080"/>
        <item x="4081"/>
        <item x="2612"/>
        <item x="6339"/>
        <item x="3788"/>
        <item x="1297"/>
        <item x="2033"/>
        <item x="4841"/>
        <item x="481"/>
        <item x="4083"/>
        <item x="2614"/>
        <item x="660"/>
        <item x="5687"/>
        <item x="3055"/>
        <item x="3367"/>
        <item x="6834"/>
        <item x="5317"/>
        <item x="2954"/>
        <item x="6835"/>
        <item x="1637"/>
        <item x="146"/>
        <item x="1098"/>
        <item x="2615"/>
        <item x="661"/>
        <item x="719"/>
        <item x="1694"/>
        <item x="2613"/>
        <item x="393"/>
        <item x="7060"/>
        <item x="4082"/>
        <item x="960"/>
        <item x="1759"/>
        <item x="6423"/>
        <item x="6031"/>
        <item x="202"/>
        <item x="6171"/>
        <item x="5688"/>
        <item x="3368"/>
        <item x="4842"/>
        <item x="4843"/>
        <item x="1408"/>
        <item x="2616"/>
        <item x="2617"/>
        <item x="1953"/>
        <item x="1348"/>
        <item x="468"/>
        <item x="3056"/>
        <item x="4844"/>
        <item x="6172"/>
        <item x="314"/>
        <item x="2618"/>
        <item x="5689"/>
        <item x="6682"/>
        <item x="4084"/>
        <item x="1099"/>
        <item x="6836"/>
        <item x="159"/>
        <item x="4276"/>
        <item x="7425"/>
        <item x="1954"/>
        <item x="180"/>
        <item x="3569"/>
        <item x="5690"/>
        <item x="1695"/>
        <item x="5691"/>
        <item x="4845"/>
        <item x="806"/>
        <item x="2619"/>
        <item x="3604"/>
        <item x="866"/>
        <item x="6032"/>
        <item x="3369"/>
        <item x="4846"/>
        <item x="3370"/>
        <item x="3371"/>
        <item x="951"/>
        <item x="5692"/>
        <item x="1100"/>
        <item x="1101"/>
        <item x="6071"/>
        <item x="5942"/>
        <item x="4439"/>
        <item x="6869"/>
        <item x="6459"/>
        <item x="6237"/>
        <item x="2904"/>
        <item x="6136"/>
        <item x="1794"/>
        <item x="6580"/>
        <item x="1564"/>
        <item x="5045"/>
        <item x="2121"/>
        <item x="783"/>
        <item x="6300"/>
        <item x="5944"/>
        <item x="6238"/>
        <item x="6127"/>
        <item x="7241"/>
        <item x="3849"/>
        <item x="3850"/>
        <item x="1565"/>
        <item x="5287"/>
        <item x="6460"/>
        <item x="7030"/>
        <item x="4293"/>
        <item x="1563"/>
        <item x="2905"/>
        <item x="3518"/>
        <item x="1438"/>
        <item x="81"/>
        <item x="5943"/>
        <item x="5044"/>
        <item x="699"/>
        <item x="3519"/>
        <item x="3528"/>
        <item x="1570"/>
        <item x="101"/>
        <item x="1914"/>
        <item x="4238"/>
        <item x="6463"/>
        <item x="4455"/>
        <item x="5963"/>
        <item x="3540"/>
        <item x="3539"/>
        <item x="1433"/>
        <item x="6206"/>
        <item x="4247"/>
        <item x="5965"/>
        <item x="5064"/>
        <item x="1168"/>
        <item x="2936"/>
        <item x="5294"/>
        <item x="5964"/>
        <item x="3861"/>
        <item x="4848"/>
        <item x="7061"/>
        <item x="46"/>
        <item x="4482"/>
        <item x="3606"/>
        <item x="5694"/>
        <item x="5693"/>
        <item x="862"/>
        <item x="3605"/>
        <item x="4370"/>
        <item x="5046"/>
        <item x="4446"/>
        <item x="3851"/>
        <item x="1566"/>
        <item x="3529"/>
        <item x="880"/>
        <item x="705"/>
        <item x="1955"/>
        <item x="1638"/>
        <item x="2620"/>
        <item x="2059"/>
        <item x="197"/>
        <item x="6282"/>
        <item x="350"/>
        <item x="5695"/>
        <item x="6283"/>
        <item x="3570"/>
        <item x="2621"/>
        <item x="3372"/>
        <item x="5696"/>
        <item x="4429"/>
        <item x="786"/>
        <item x="4086"/>
        <item x="1102"/>
        <item x="383"/>
        <item x="2622"/>
        <item x="6424"/>
        <item x="4504"/>
        <item x="6725"/>
        <item x="3629"/>
        <item x="2623"/>
        <item x="5297"/>
        <item x="1898"/>
        <item x="3373"/>
        <item x="6683"/>
        <item x="2624"/>
        <item x="6684"/>
        <item x="5234"/>
        <item x="3374"/>
        <item x="4371"/>
        <item x="1862"/>
        <item x="6747"/>
        <item x="3375"/>
        <item x="5235"/>
        <item x="760"/>
        <item x="5075"/>
        <item x="4087"/>
        <item x="1349"/>
        <item x="358"/>
        <item x="3376"/>
        <item x="6888"/>
        <item x="2625"/>
        <item x="5697"/>
        <item x="4849"/>
        <item x="3377"/>
        <item x="2626"/>
        <item x="3626"/>
        <item x="2627"/>
        <item x="4315"/>
        <item x="2152"/>
        <item x="4088"/>
        <item x="3378"/>
        <item x="6634"/>
        <item x="2628"/>
        <item x="7222"/>
        <item x="5698"/>
        <item x="2629"/>
        <item x="6739"/>
        <item x="5236"/>
        <item x="1298"/>
        <item x="4850"/>
        <item x="3379"/>
        <item x="2630"/>
        <item x="3380"/>
        <item x="5237"/>
        <item x="4089"/>
        <item x="7401"/>
        <item x="4851"/>
        <item x="2631"/>
        <item x="883"/>
        <item x="6425"/>
        <item x="3381"/>
        <item x="1103"/>
        <item x="4852"/>
        <item x="5699"/>
        <item x="3382"/>
        <item x="4853"/>
        <item x="5700"/>
        <item x="6222"/>
        <item x="1893"/>
        <item x="4854"/>
        <item x="1880"/>
        <item x="6900"/>
        <item x="7210"/>
        <item x="6543"/>
        <item x="6544"/>
        <item x="3383"/>
        <item x="4855"/>
        <item x="737"/>
        <item x="1924"/>
        <item x="5701"/>
        <item x="6033"/>
        <item x="6981"/>
        <item x="662"/>
        <item x="6468"/>
        <item x="2632"/>
        <item x="7142"/>
        <item x="6729"/>
        <item x="4090"/>
        <item x="1425"/>
        <item x="6426"/>
        <item x="196"/>
        <item x="5144"/>
        <item x="6715"/>
        <item x="663"/>
        <item x="4372"/>
        <item x="2633"/>
        <item x="1828"/>
        <item x="4856"/>
        <item x="6427"/>
        <item x="1639"/>
        <item x="148"/>
        <item x="2634"/>
        <item x="6428"/>
        <item x="1904"/>
        <item x="1202"/>
        <item x="4857"/>
        <item x="4373"/>
        <item x="6112"/>
        <item x="2635"/>
        <item x="1299"/>
        <item x="6369"/>
        <item x="4091"/>
        <item x="6469"/>
        <item x="2636"/>
        <item x="4092"/>
        <item x="1409"/>
        <item x="905"/>
        <item x="725"/>
        <item x="340"/>
        <item x="1956"/>
        <item x="4419"/>
        <item x="3384"/>
        <item x="283"/>
        <item x="6429"/>
        <item x="738"/>
        <item x="133"/>
        <item x="3385"/>
        <item x="6173"/>
        <item x="6901"/>
        <item x="4430"/>
        <item x="2637"/>
        <item x="3386"/>
        <item x="555"/>
        <item x="5702"/>
        <item x="6685"/>
        <item x="1300"/>
        <item x="3057"/>
        <item x="2638"/>
        <item x="13"/>
        <item x="1829"/>
        <item x="5703"/>
        <item x="4093"/>
        <item x="3387"/>
        <item x="6722"/>
        <item x="1301"/>
        <item x="312"/>
        <item x="284"/>
        <item x="5704"/>
        <item x="4858"/>
        <item x="2639"/>
        <item x="3789"/>
        <item x="4859"/>
        <item x="2640"/>
        <item x="5705"/>
        <item x="6545"/>
        <item x="1410"/>
        <item x="379"/>
        <item x="3790"/>
        <item x="7143"/>
        <item x="5238"/>
        <item x="6546"/>
        <item x="4860"/>
        <item x="5706"/>
        <item x="3388"/>
        <item x="121"/>
        <item x="4094"/>
        <item x="509"/>
        <item x="6547"/>
        <item x="2106"/>
        <item x="4861"/>
        <item x="6740"/>
        <item x="5318"/>
        <item x="1524"/>
        <item x="4862"/>
        <item x="3791"/>
        <item x="4278"/>
        <item x="4279"/>
        <item x="2641"/>
        <item x="1957"/>
        <item x="4864"/>
        <item x="4863"/>
        <item x="761"/>
        <item x="4277"/>
        <item x="6113"/>
        <item x="1810"/>
        <item x="2642"/>
        <item x="441"/>
        <item x="7144"/>
        <item x="442"/>
        <item x="6430"/>
        <item x="3389"/>
        <item x="447"/>
        <item x="7020"/>
        <item x="6284"/>
        <item x="333"/>
        <item x="6875"/>
        <item x="3390"/>
        <item x="88"/>
        <item x="42"/>
        <item x="4095"/>
        <item x="3792"/>
        <item x="1784"/>
        <item x="762"/>
        <item x="4865"/>
        <item x="4443"/>
        <item x="1640"/>
        <item x="7062"/>
        <item x="1525"/>
        <item x="3661"/>
        <item x="4866"/>
        <item x="231"/>
        <item x="5707"/>
        <item x="6969"/>
        <item x="3793"/>
        <item x="510"/>
        <item x="6174"/>
        <item x="5708"/>
        <item x="4096"/>
        <item x="6431"/>
        <item x="4867"/>
        <item x="3391"/>
        <item x="741"/>
        <item x="2646"/>
        <item x="1382"/>
        <item x="241"/>
        <item x="4280"/>
        <item x="3607"/>
        <item x="2643"/>
        <item x="2107"/>
        <item x="1641"/>
        <item x="4868"/>
        <item x="1642"/>
        <item x="1896"/>
        <item x="2644"/>
        <item x="4869"/>
        <item x="363"/>
        <item x="2645"/>
        <item x="994"/>
        <item x="5709"/>
        <item x="4097"/>
        <item x="4870"/>
        <item x="6989"/>
        <item x="407"/>
        <item x="1526"/>
        <item x="4871"/>
        <item x="5239"/>
        <item x="2079"/>
        <item x="7183"/>
        <item x="448"/>
        <item x="5945"/>
        <item x="5047"/>
        <item x="5048"/>
        <item x="2906"/>
        <item x="4230"/>
        <item x="2907"/>
        <item x="6331"/>
        <item x="3520"/>
        <item x="5049"/>
        <item x="568"/>
        <item x="4231"/>
        <item x="3521"/>
        <item x="4294"/>
        <item x="6195"/>
        <item x="3522"/>
        <item x="5946"/>
        <item x="7084"/>
        <item x="4295"/>
        <item x="2908"/>
        <item x="167"/>
        <item x="3625"/>
        <item x="105"/>
        <item x="6583"/>
        <item x="1428"/>
        <item x="266"/>
        <item x="3530"/>
        <item x="1675"/>
        <item x="2041"/>
        <item x="6260"/>
        <item x="4447"/>
        <item x="2922"/>
        <item x="4296"/>
        <item x="3541"/>
        <item x="5065"/>
        <item x="6586"/>
        <item x="7073"/>
        <item x="7167"/>
        <item x="5710"/>
        <item x="1643"/>
        <item x="4872"/>
        <item x="4098"/>
        <item x="4873"/>
        <item x="99"/>
        <item x="3794"/>
        <item x="5240"/>
        <item x="5711"/>
        <item x="5115"/>
        <item x="7220"/>
        <item x="6590"/>
        <item x="2647"/>
        <item x="262"/>
        <item x="7356"/>
        <item x="5712"/>
        <item x="4099"/>
        <item x="398"/>
        <item x="4874"/>
        <item x="1302"/>
        <item x="4100"/>
        <item x="1863"/>
        <item x="824"/>
        <item x="7211"/>
        <item x="7229"/>
        <item x="4875"/>
        <item x="7145"/>
        <item x="7294"/>
        <item x="4876"/>
        <item x="1171"/>
        <item x="431"/>
        <item x="1958"/>
        <item x="2648"/>
        <item x="5241"/>
        <item x="1769"/>
        <item x="6953"/>
        <item x="958"/>
        <item x="2649"/>
        <item x="1577"/>
        <item x="2650"/>
        <item x="6548"/>
        <item x="3795"/>
        <item x="3392"/>
        <item x="1814"/>
        <item x="1988"/>
        <item x="5714"/>
        <item x="5713"/>
        <item x="4877"/>
        <item x="1760"/>
        <item x="3114"/>
        <item x="3852"/>
        <item x="1329"/>
        <item x="1162"/>
        <item x="6581"/>
        <item x="1161"/>
        <item x="5947"/>
        <item x="700"/>
        <item x="5958"/>
        <item x="5291"/>
        <item x="5959"/>
        <item x="6175"/>
        <item x="7146"/>
        <item x="6223"/>
        <item x="664"/>
        <item x="5327"/>
        <item x="3393"/>
        <item x="6603"/>
        <item x="4879"/>
        <item x="4878"/>
        <item x="827"/>
        <item x="3394"/>
        <item x="6085"/>
        <item x="4880"/>
        <item x="2651"/>
        <item x="5242"/>
        <item x="1104"/>
        <item x="714"/>
        <item x="1105"/>
        <item x="1797"/>
        <item x="3395"/>
        <item x="5715"/>
        <item x="4101"/>
        <item x="4102"/>
        <item x="3058"/>
        <item x="5973"/>
        <item x="4103"/>
        <item x="5716"/>
        <item x="6432"/>
        <item x="7272"/>
        <item x="5717"/>
        <item x="6285"/>
        <item x="1959"/>
        <item x="226"/>
        <item x="7379"/>
        <item x="7247"/>
        <item x="726"/>
        <item x="6611"/>
        <item x="4104"/>
        <item x="3396"/>
        <item x="5718"/>
        <item x="4311"/>
        <item x="3645"/>
        <item x="7170"/>
        <item x="3397"/>
        <item x="7147"/>
        <item x="4105"/>
        <item x="1644"/>
        <item x="1232"/>
        <item x="3398"/>
        <item x="5116"/>
        <item x="2652"/>
        <item x="3868"/>
        <item x="4106"/>
        <item x="2653"/>
        <item x="6837"/>
        <item x="5719"/>
        <item x="4881"/>
        <item x="5720"/>
        <item x="1830"/>
        <item x="4107"/>
        <item x="4374"/>
        <item x="2654"/>
        <item x="1303"/>
        <item x="2655"/>
        <item x="3796"/>
        <item x="7459"/>
        <item x="4108"/>
        <item x="3399"/>
        <item x="3400"/>
        <item x="3797"/>
        <item x="4109"/>
        <item x="3571"/>
        <item x="2656"/>
        <item x="5721"/>
        <item x="1831"/>
        <item x="2657"/>
        <item x="3059"/>
        <item x="4882"/>
        <item x="1645"/>
        <item x="3608"/>
        <item x="5243"/>
        <item x="4883"/>
        <item x="285"/>
        <item x="5244"/>
        <item x="1864"/>
        <item x="6614"/>
        <item x="5722"/>
        <item x="5117"/>
        <item x="4110"/>
        <item x="1304"/>
        <item x="6034"/>
        <item x="4884"/>
        <item x="3401"/>
        <item x="315"/>
        <item x="1527"/>
        <item x="807"/>
        <item x="5723"/>
        <item x="4111"/>
        <item x="4885"/>
        <item x="5724"/>
        <item x="5725"/>
        <item x="2060"/>
        <item x="1305"/>
        <item x="5727"/>
        <item x="3402"/>
        <item x="6550"/>
        <item x="5726"/>
        <item x="7346"/>
        <item x="6549"/>
        <item x="2658"/>
        <item x="6224"/>
        <item x="5247"/>
        <item x="5728"/>
        <item x="4886"/>
        <item x="3060"/>
        <item x="5245"/>
        <item x="6328"/>
        <item x="5246"/>
        <item x="5319"/>
        <item x="3798"/>
        <item x="1960"/>
        <item x="3403"/>
        <item x="1733"/>
        <item x="2659"/>
        <item x="1761"/>
        <item x="2671"/>
        <item x="4890"/>
        <item x="6982"/>
        <item x="7287"/>
        <item x="4891"/>
        <item x="6176"/>
        <item x="828"/>
        <item x="3409"/>
        <item x="6037"/>
        <item x="6114"/>
        <item x="7212"/>
        <item x="4281"/>
        <item x="1110"/>
        <item x="2675"/>
        <item x="4375"/>
        <item x="5732"/>
        <item x="6971"/>
        <item x="6286"/>
        <item x="6083"/>
        <item x="6248"/>
        <item x="7216"/>
        <item x="5733"/>
        <item x="1529"/>
        <item x="4322"/>
        <item x="1175"/>
        <item x="3411"/>
        <item x="5734"/>
        <item x="6741"/>
        <item x="1961"/>
        <item x="4115"/>
        <item x="6433"/>
        <item x="4892"/>
        <item x="2672"/>
        <item x="7301"/>
        <item x="2108"/>
        <item x="1646"/>
        <item x="1234"/>
        <item x="2673"/>
        <item x="2674"/>
        <item x="3410"/>
        <item x="4116"/>
        <item x="6686"/>
        <item x="1306"/>
        <item x="5735"/>
        <item x="4431"/>
        <item x="1111"/>
        <item x="3662"/>
        <item x="3800"/>
        <item x="1762"/>
        <item x="7148"/>
        <item x="4893"/>
        <item x="6687"/>
        <item x="7063"/>
        <item x="4118"/>
        <item x="4894"/>
        <item x="3412"/>
        <item x="57"/>
        <item x="4507"/>
        <item x="3413"/>
        <item x="1350"/>
        <item x="2109"/>
        <item x="4117"/>
        <item x="7380"/>
        <item x="470"/>
        <item x="2034"/>
        <item x="2676"/>
        <item x="4903"/>
        <item x="327"/>
        <item x="2156"/>
        <item x="6552"/>
        <item x="6841"/>
        <item x="6961"/>
        <item x="6604"/>
        <item x="4895"/>
        <item x="1647"/>
        <item x="2677"/>
        <item x="2679"/>
        <item x="1112"/>
        <item x="1215"/>
        <item x="667"/>
        <item x="4461"/>
        <item x="34"/>
        <item x="2678"/>
        <item x="763"/>
        <item x="7285"/>
        <item x="2110"/>
        <item x="4896"/>
        <item x="3610"/>
        <item x="6306"/>
        <item x="4119"/>
        <item x="208"/>
        <item x="5736"/>
        <item x="2680"/>
        <item x="3801"/>
        <item x="6840"/>
        <item x="77"/>
        <item x="5249"/>
        <item x="5737"/>
        <item x="3414"/>
        <item x="2004"/>
        <item x="2681"/>
        <item x="3415"/>
        <item x="20"/>
        <item x="6434"/>
        <item x="5738"/>
        <item x="2185"/>
        <item x="6115"/>
        <item x="2682"/>
        <item x="4282"/>
        <item x="6356"/>
        <item x="2695"/>
        <item x="668"/>
        <item x="153"/>
        <item x="6177"/>
        <item x="6038"/>
        <item x="4897"/>
        <item x="6225"/>
        <item x="1374"/>
        <item x="2186"/>
        <item x="4376"/>
        <item x="6650"/>
        <item x="952"/>
        <item x="7370"/>
        <item x="1648"/>
        <item x="1735"/>
        <item x="2683"/>
        <item x="3416"/>
        <item x="2956"/>
        <item x="4330"/>
        <item x="2112"/>
        <item x="6765"/>
        <item x="3064"/>
        <item x="5250"/>
        <item x="6881"/>
        <item x="5739"/>
        <item x="6287"/>
        <item x="7345"/>
        <item x="4120"/>
        <item x="2684"/>
        <item x="2154"/>
        <item x="446"/>
        <item x="336"/>
        <item x="4898"/>
        <item x="5740"/>
        <item x="4121"/>
        <item x="3572"/>
        <item x="6688"/>
        <item x="3804"/>
        <item x="4905"/>
        <item x="4899"/>
        <item x="5251"/>
        <item x="4900"/>
        <item x="1412"/>
        <item x="2685"/>
        <item x="4904"/>
        <item x="2155"/>
        <item x="6706"/>
        <item x="1113"/>
        <item x="2019"/>
        <item x="3802"/>
        <item x="6551"/>
        <item x="1989"/>
        <item x="3417"/>
        <item x="6716"/>
        <item x="4122"/>
        <item x="6986"/>
        <item x="125"/>
        <item x="1307"/>
        <item x="6039"/>
        <item x="3573"/>
        <item x="6249"/>
        <item x="4901"/>
        <item x="455"/>
        <item x="2686"/>
        <item x="2687"/>
        <item x="3803"/>
        <item x="6605"/>
        <item x="3647"/>
        <item x="3418"/>
        <item x="2688"/>
        <item x="5741"/>
        <item x="5742"/>
        <item x="1785"/>
        <item x="3419"/>
        <item x="5743"/>
        <item x="3420"/>
        <item x="2689"/>
        <item x="2080"/>
        <item x="5118"/>
        <item x="3422"/>
        <item x="5744"/>
        <item x="5745"/>
        <item x="1897"/>
        <item x="5746"/>
        <item x="18"/>
        <item x="4123"/>
        <item x="4468"/>
        <item x="6435"/>
        <item x="3421"/>
        <item x="1446"/>
        <item x="2690"/>
        <item x="6717"/>
        <item x="6436"/>
        <item x="4906"/>
        <item x="2691"/>
        <item x="318"/>
        <item x="3574"/>
        <item x="6318"/>
        <item x="2111"/>
        <item x="4902"/>
        <item x="1990"/>
        <item x="2692"/>
        <item x="3065"/>
        <item x="1010"/>
        <item x="6839"/>
        <item x="6641"/>
        <item x="6250"/>
        <item x="364"/>
        <item x="2693"/>
        <item x="4124"/>
        <item x="343"/>
        <item x="5747"/>
        <item x="720"/>
        <item x="1798"/>
        <item x="245"/>
        <item x="2694"/>
        <item x="1235"/>
        <item x="764"/>
        <item x="4539"/>
        <item x="1530"/>
        <item x="1696"/>
        <item x="665"/>
        <item x="4887"/>
        <item x="3061"/>
        <item x="4888"/>
        <item x="2660"/>
        <item x="469"/>
        <item x="6035"/>
        <item x="666"/>
        <item x="412"/>
        <item x="2661"/>
        <item x="4112"/>
        <item x="1528"/>
        <item x="1432"/>
        <item x="1106"/>
        <item x="1411"/>
        <item x="6036"/>
        <item x="5729"/>
        <item x="3405"/>
        <item x="3063"/>
        <item x="3646"/>
        <item x="2955"/>
        <item x="3407"/>
        <item x="4113"/>
        <item x="1107"/>
        <item x="4889"/>
        <item x="6838"/>
        <item x="3406"/>
        <item x="2666"/>
        <item x="3609"/>
        <item x="1922"/>
        <item x="5730"/>
        <item x="2670"/>
        <item x="6911"/>
        <item x="4114"/>
        <item x="2667"/>
        <item x="1109"/>
        <item x="2669"/>
        <item x="500"/>
        <item x="5248"/>
        <item x="2668"/>
        <item x="3408"/>
        <item x="1108"/>
        <item x="1734"/>
        <item x="5731"/>
        <item x="2662"/>
        <item x="2663"/>
        <item x="2664"/>
        <item x="3062"/>
        <item x="1233"/>
        <item x="3799"/>
        <item x="2153"/>
        <item x="2665"/>
        <item x="3404"/>
        <item x="3523"/>
        <item x="1567"/>
        <item x="391"/>
        <item x="2911"/>
        <item x="2122"/>
        <item x="462"/>
        <item x="2909"/>
        <item x="5139"/>
        <item x="6870"/>
        <item x="7224"/>
        <item x="2910"/>
        <item x="1674"/>
        <item x="3115"/>
        <item x="1877"/>
        <item x="703"/>
        <item x="6996"/>
        <item x="1767"/>
        <item x="7165"/>
        <item x="1975"/>
        <item x="3119"/>
        <item x="3858"/>
        <item x="6873"/>
        <item x="5057"/>
        <item x="3859"/>
        <item x="98"/>
        <item x="5058"/>
        <item x="490"/>
        <item x="864"/>
        <item x="4404"/>
        <item x="5059"/>
        <item x="4243"/>
        <item x="2191"/>
        <item x="2932"/>
        <item x="5060"/>
        <item x="3537"/>
        <item x="6308"/>
        <item x="5072"/>
        <item x="579"/>
        <item x="3636"/>
        <item x="7405"/>
        <item x="2933"/>
        <item x="4242"/>
        <item x="6585"/>
        <item x="6076"/>
        <item x="2124"/>
        <item x="1372"/>
        <item x="6080"/>
        <item x="7297"/>
        <item x="4248"/>
        <item x="3542"/>
        <item x="5748"/>
        <item x="4907"/>
        <item x="4125"/>
        <item x="520"/>
        <item x="5749"/>
        <item x="1203"/>
        <item x="6437"/>
        <item x="5119"/>
        <item x="2696"/>
        <item x="3575"/>
        <item x="6912"/>
        <item x="263"/>
        <item x="2697"/>
        <item x="6226"/>
        <item x="6842"/>
        <item x="3423"/>
        <item x="1649"/>
        <item x="4377"/>
        <item x="6889"/>
        <item x="4908"/>
        <item x="1531"/>
        <item x="248"/>
        <item x="7277"/>
        <item x="1204"/>
        <item x="3805"/>
        <item x="765"/>
        <item x="2698"/>
        <item x="7006"/>
        <item x="3066"/>
        <item x="669"/>
        <item x="161"/>
        <item x="1114"/>
        <item x="1650"/>
        <item x="5750"/>
        <item x="3424"/>
        <item x="7373"/>
        <item x="2699"/>
        <item x="6689"/>
        <item x="7064"/>
        <item x="4432"/>
        <item x="482"/>
        <item x="5751"/>
        <item x="4378"/>
        <item x="670"/>
        <item x="671"/>
        <item x="6553"/>
        <item x="672"/>
        <item x="4909"/>
        <item x="3425"/>
        <item x="286"/>
        <item x="6554"/>
        <item x="5752"/>
        <item x="6885"/>
        <item x="3426"/>
        <item x="113"/>
        <item x="2700"/>
        <item x="5753"/>
        <item x="3067"/>
        <item x="4126"/>
        <item x="6196"/>
        <item x="1245"/>
        <item x="6461"/>
        <item x="3524"/>
        <item x="3531"/>
        <item x="4244"/>
        <item x="6874"/>
        <item x="2937"/>
        <item x="328"/>
        <item x="896"/>
        <item x="1532"/>
        <item x="3611"/>
        <item x="3068"/>
        <item x="4910"/>
        <item x="4127"/>
        <item x="3069"/>
        <item x="4128"/>
        <item x="7065"/>
        <item x="1247"/>
        <item x="6555"/>
        <item x="4911"/>
        <item x="6357"/>
        <item x="1533"/>
        <item x="6288"/>
        <item x="3612"/>
        <item x="7427"/>
        <item x="2200"/>
        <item x="4912"/>
        <item x="3070"/>
        <item x="4129"/>
        <item x="4130"/>
        <item x="3427"/>
        <item x="2701"/>
        <item x="5252"/>
        <item x="221"/>
        <item x="3071"/>
        <item x="929"/>
        <item x="6983"/>
        <item x="1652"/>
        <item x="3428"/>
        <item x="5320"/>
        <item x="1736"/>
        <item x="5754"/>
        <item x="3806"/>
        <item x="5755"/>
        <item x="1236"/>
        <item x="6040"/>
        <item x="5253"/>
        <item x="6289"/>
        <item x="4379"/>
        <item x="4380"/>
        <item x="3869"/>
        <item x="3807"/>
        <item x="6041"/>
        <item x="3808"/>
        <item x="1865"/>
        <item x="6290"/>
        <item x="5756"/>
        <item x="4131"/>
        <item x="5757"/>
        <item x="131"/>
        <item x="2702"/>
        <item x="1962"/>
        <item x="4913"/>
        <item x="5758"/>
        <item x="4462"/>
        <item x="1534"/>
        <item x="1115"/>
        <item x="4132"/>
        <item x="2703"/>
        <item x="6760"/>
        <item x="3429"/>
        <item x="7312"/>
        <item x="1116"/>
        <item x="6967"/>
        <item x="5254"/>
        <item x="6438"/>
        <item x="4914"/>
        <item x="5759"/>
        <item x="71"/>
        <item x="4303"/>
        <item x="410"/>
        <item x="181"/>
        <item x="4915"/>
        <item x="7331"/>
        <item x="1308"/>
        <item x="836"/>
        <item x="2704"/>
        <item x="2707"/>
        <item x="1338"/>
        <item x="2705"/>
        <item x="5760"/>
        <item x="3809"/>
        <item x="2706"/>
        <item x="5761"/>
        <item x="6439"/>
        <item x="975"/>
        <item x="5762"/>
        <item x="6731"/>
        <item x="7178"/>
        <item x="7066"/>
        <item x="673"/>
        <item x="967"/>
        <item x="1426"/>
        <item x="452"/>
        <item x="4283"/>
        <item x="885"/>
        <item x="4133"/>
        <item x="2708"/>
        <item x="1535"/>
        <item x="4284"/>
        <item x="1651"/>
        <item x="674"/>
        <item x="3072"/>
        <item x="4134"/>
        <item x="5255"/>
        <item x="6843"/>
        <item x="4916"/>
        <item x="5763"/>
        <item x="6329"/>
        <item x="483"/>
        <item x="3430"/>
        <item x="2709"/>
        <item x="2710"/>
        <item x="471"/>
        <item x="3810"/>
        <item x="6440"/>
        <item x="4917"/>
        <item x="1991"/>
        <item x="5764"/>
        <item x="897"/>
        <item x="6844"/>
        <item x="4918"/>
        <item x="3073"/>
        <item x="3431"/>
        <item x="7354"/>
        <item x="3074"/>
        <item x="6847"/>
        <item x="5765"/>
        <item x="2711"/>
        <item x="3432"/>
        <item x="2712"/>
        <item x="5766"/>
        <item x="1375"/>
        <item x="1905"/>
        <item x="4919"/>
        <item x="1430"/>
        <item x="2713"/>
        <item x="5256"/>
        <item x="5767"/>
        <item x="7192"/>
        <item x="6178"/>
        <item x="1427"/>
        <item x="995"/>
        <item x="5768"/>
        <item x="6643"/>
        <item x="2714"/>
        <item x="4920"/>
        <item x="6928"/>
        <item x="2715"/>
        <item x="6227"/>
        <item x="5077"/>
        <item x="5120"/>
        <item x="2716"/>
        <item x="2717"/>
        <item x="4298"/>
        <item x="5257"/>
        <item x="5769"/>
        <item x="2035"/>
        <item x="6606"/>
        <item x="6116"/>
        <item x="2718"/>
        <item x="6948"/>
        <item x="3663"/>
        <item x="2036"/>
        <item x="7281"/>
        <item x="4135"/>
        <item x="2719"/>
        <item x="5770"/>
        <item x="6042"/>
        <item x="4921"/>
        <item x="4136"/>
        <item x="7394"/>
        <item x="2061"/>
        <item x="1117"/>
        <item x="7012"/>
        <item x="3547"/>
        <item x="2157"/>
        <item x="6845"/>
        <item x="5771"/>
        <item x="1118"/>
        <item x="5258"/>
        <item x="5259"/>
        <item x="6228"/>
        <item x="2005"/>
        <item x="1653"/>
        <item x="6742"/>
        <item x="501"/>
        <item x="1899"/>
        <item x="6347"/>
        <item x="4137"/>
        <item x="1894"/>
        <item x="2720"/>
        <item x="1119"/>
        <item x="3433"/>
        <item x="4138"/>
        <item x="1237"/>
        <item x="6902"/>
        <item x="228"/>
        <item x="3439"/>
        <item x="2736"/>
        <item x="2737"/>
        <item x="5783"/>
        <item x="7067"/>
        <item x="4383"/>
        <item x="7231"/>
        <item x="6718"/>
        <item x="4146"/>
        <item x="7337"/>
        <item x="7186"/>
        <item x="6690"/>
        <item x="3546"/>
        <item x="829"/>
        <item x="5260"/>
        <item x="4139"/>
        <item x="1654"/>
        <item x="4922"/>
        <item x="4140"/>
        <item x="2721"/>
        <item x="4141"/>
        <item x="3434"/>
        <item x="4478"/>
        <item x="5968"/>
        <item x="220"/>
        <item x="3435"/>
        <item x="6903"/>
        <item x="6179"/>
        <item x="6846"/>
        <item x="5772"/>
        <item x="4923"/>
        <item x="2723"/>
        <item x="302"/>
        <item x="1448"/>
        <item x="6043"/>
        <item x="4381"/>
        <item x="2722"/>
        <item x="898"/>
        <item x="3436"/>
        <item x="1578"/>
        <item x="7343"/>
        <item x="4924"/>
        <item x="1120"/>
        <item x="1910"/>
        <item x="1121"/>
        <item x="2017"/>
        <item x="5261"/>
        <item x="3648"/>
        <item x="7219"/>
        <item x="4142"/>
        <item x="5773"/>
        <item x="1371"/>
        <item x="1655"/>
        <item x="808"/>
        <item x="264"/>
        <item x="5774"/>
        <item x="4925"/>
        <item x="6441"/>
        <item x="2158"/>
        <item x="4926"/>
        <item x="5775"/>
        <item x="2734"/>
        <item x="6993"/>
        <item x="743"/>
        <item x="6335"/>
        <item x="2724"/>
        <item x="2725"/>
        <item x="3811"/>
        <item x="6442"/>
        <item x="3613"/>
        <item x="6443"/>
        <item x="5776"/>
        <item x="2726"/>
        <item x="5777"/>
        <item x="3614"/>
        <item x="2957"/>
        <item x="809"/>
        <item x="4251"/>
        <item x="3437"/>
        <item x="6044"/>
        <item x="3075"/>
        <item x="2727"/>
        <item x="2728"/>
        <item x="1173"/>
        <item x="4433"/>
        <item x="4927"/>
        <item x="2047"/>
        <item x="2730"/>
        <item x="2729"/>
        <item x="4410"/>
        <item x="4928"/>
        <item x="5778"/>
        <item x="4285"/>
        <item x="4143"/>
        <item x="1122"/>
        <item x="3576"/>
        <item x="987"/>
        <item x="1536"/>
        <item x="2159"/>
        <item x="2731"/>
        <item x="1697"/>
        <item x="7338"/>
        <item x="4929"/>
        <item x="4144"/>
        <item x="7149"/>
        <item x="2732"/>
        <item x="5779"/>
        <item x="3812"/>
        <item x="5780"/>
        <item x="1963"/>
        <item x="5262"/>
        <item x="5781"/>
        <item x="5782"/>
        <item x="3664"/>
        <item x="316"/>
        <item x="6648"/>
        <item x="3870"/>
        <item x="2735"/>
        <item x="4145"/>
        <item x="3813"/>
        <item x="1786"/>
        <item x="1866"/>
        <item x="3122"/>
        <item x="6229"/>
        <item x="4420"/>
        <item x="4930"/>
        <item x="6935"/>
        <item x="1413"/>
        <item x="396"/>
        <item x="2733"/>
        <item x="788"/>
        <item x="1336"/>
        <item x="4473"/>
        <item x="1867"/>
        <item x="5298"/>
        <item x="4382"/>
        <item x="1123"/>
        <item x="1537"/>
        <item x="5263"/>
        <item x="6045"/>
        <item x="6046"/>
        <item x="4931"/>
        <item x="7150"/>
        <item x="744"/>
        <item x="1868"/>
        <item x="6180"/>
        <item x="3577"/>
        <item x="484"/>
        <item x="6117"/>
        <item x="3438"/>
        <item x="5264"/>
        <item x="2958"/>
        <item x="1163"/>
        <item x="855"/>
        <item x="2923"/>
        <item x="3532"/>
        <item x="5954"/>
        <item x="4239"/>
        <item x="2938"/>
        <item x="477"/>
        <item x="675"/>
        <item x="2738"/>
        <item x="1787"/>
        <item x="2062"/>
        <item x="6691"/>
        <item x="317"/>
        <item x="1447"/>
        <item x="7299"/>
        <item x="4932"/>
        <item x="2739"/>
        <item x="2740"/>
        <item x="1538"/>
        <item x="1309"/>
        <item x="3076"/>
        <item x="4147"/>
        <item x="6181"/>
        <item x="1414"/>
        <item x="2741"/>
        <item x="6848"/>
        <item x="6047"/>
        <item x="3123"/>
        <item x="2742"/>
        <item x="2743"/>
        <item x="3814"/>
        <item x="6251"/>
        <item x="837"/>
        <item x="1310"/>
        <item x="4148"/>
        <item x="3665"/>
        <item x="4384"/>
        <item x="1869"/>
        <item x="4149"/>
        <item x="5785"/>
        <item x="498"/>
        <item x="4933"/>
        <item x="1656"/>
        <item x="6849"/>
        <item x="2744"/>
        <item x="5784"/>
        <item x="7179"/>
        <item x="4151"/>
        <item x="2745"/>
        <item x="6850"/>
        <item x="2746"/>
        <item x="3815"/>
        <item x="2747"/>
        <item x="4934"/>
        <item x="6984"/>
        <item x="4935"/>
        <item x="5265"/>
        <item x="183"/>
        <item x="287"/>
        <item x="6182"/>
        <item x="4936"/>
        <item x="6183"/>
        <item x="3816"/>
        <item x="4150"/>
        <item x="1351"/>
        <item x="3637"/>
        <item x="1815"/>
        <item x="3440"/>
        <item x="4937"/>
        <item x="6556"/>
        <item x="6851"/>
        <item x="3441"/>
        <item x="5789"/>
        <item x="5788"/>
        <item x="5786"/>
        <item x="6444"/>
        <item x="6647"/>
        <item x="2941"/>
        <item x="5787"/>
        <item x="5790"/>
        <item x="819"/>
        <item x="347"/>
        <item x="1539"/>
        <item x="2748"/>
        <item x="2749"/>
        <item x="1124"/>
        <item x="1205"/>
        <item x="5791"/>
        <item x="2750"/>
        <item x="4938"/>
        <item x="6692"/>
        <item x="4939"/>
        <item x="4940"/>
        <item x="2942"/>
        <item x="4941"/>
        <item x="890"/>
        <item x="1657"/>
        <item x="2751"/>
        <item x="184"/>
        <item x="5266"/>
        <item x="7151"/>
        <item x="7152"/>
        <item x="4942"/>
        <item x="2752"/>
        <item x="676"/>
        <item x="5792"/>
        <item x="288"/>
        <item x="3077"/>
        <item x="4152"/>
        <item x="6557"/>
        <item x="3442"/>
        <item x="1125"/>
        <item x="3078"/>
        <item x="2753"/>
        <item x="3079"/>
        <item x="4301"/>
        <item x="6048"/>
        <item x="677"/>
        <item x="4943"/>
        <item x="1126"/>
        <item x="4944"/>
        <item x="5121"/>
        <item x="6558"/>
        <item x="2754"/>
        <item x="7153"/>
        <item x="4945"/>
        <item x="6336"/>
        <item x="4946"/>
        <item x="5267"/>
        <item x="3817"/>
        <item x="6559"/>
        <item x="3080"/>
        <item x="2214"/>
        <item x="5268"/>
        <item x="289"/>
        <item x="810"/>
        <item x="3443"/>
        <item x="2755"/>
        <item x="5793"/>
        <item x="4451"/>
        <item x="5794"/>
        <item x="4947"/>
        <item x="5795"/>
        <item x="4153"/>
        <item x="4948"/>
        <item x="3666"/>
        <item x="4154"/>
        <item x="2756"/>
        <item x="3444"/>
        <item x="556"/>
        <item x="2006"/>
        <item x="5796"/>
        <item x="1127"/>
        <item x="4155"/>
        <item x="774"/>
        <item x="1128"/>
        <item x="2757"/>
        <item x="2758"/>
        <item x="3081"/>
        <item x="6719"/>
        <item x="5122"/>
        <item x="1658"/>
        <item x="4949"/>
        <item x="3615"/>
        <item x="5123"/>
        <item x="3082"/>
        <item x="3578"/>
        <item x="91"/>
        <item x="5797"/>
        <item x="5798"/>
        <item x="5799"/>
        <item x="141"/>
        <item x="3818"/>
        <item x="4463"/>
        <item x="7397"/>
        <item x="1964"/>
        <item x="5800"/>
        <item x="4408"/>
        <item x="1788"/>
        <item x="1311"/>
        <item x="1882"/>
        <item x="6118"/>
        <item x="5801"/>
        <item x="4484"/>
        <item x="1238"/>
        <item x="6612"/>
        <item x="525"/>
        <item x="356"/>
        <item x="290"/>
        <item x="678"/>
        <item x="6252"/>
        <item x="1540"/>
        <item x="3819"/>
        <item x="6445"/>
        <item x="3667"/>
        <item x="5802"/>
        <item x="2759"/>
        <item x="2761"/>
        <item x="2760"/>
        <item x="4434"/>
        <item x="6942"/>
        <item x="2762"/>
        <item x="3445"/>
        <item x="6184"/>
        <item x="5803"/>
        <item x="6358"/>
        <item x="1452"/>
        <item x="914"/>
        <item x="6119"/>
        <item x="4950"/>
        <item x="6693"/>
        <item x="2912"/>
        <item x="6852"/>
        <item x="679"/>
        <item x="3446"/>
        <item x="6943"/>
        <item x="5805"/>
        <item x="6049"/>
        <item x="5804"/>
        <item x="906"/>
        <item x="2063"/>
        <item x="1965"/>
        <item x="3083"/>
        <item x="1415"/>
        <item x="2189"/>
        <item x="4528"/>
        <item x="5873"/>
        <item x="3476"/>
        <item x="2812"/>
        <item x="4445"/>
        <item x="3477"/>
        <item x="935"/>
        <item x="4951"/>
        <item x="345"/>
        <item x="4952"/>
        <item x="4156"/>
        <item x="5269"/>
        <item x="2763"/>
        <item x="2764"/>
        <item x="3447"/>
        <item x="5806"/>
        <item x="4435"/>
        <item x="5807"/>
        <item x="811"/>
        <item x="4157"/>
        <item x="680"/>
        <item x="961"/>
        <item x="3449"/>
        <item x="2768"/>
        <item x="4956"/>
        <item x="4386"/>
        <item x="219"/>
        <item x="5808"/>
        <item x="5809"/>
        <item x="1832"/>
        <item x="3084"/>
        <item x="5810"/>
        <item x="2765"/>
        <item x="4254"/>
        <item x="3579"/>
        <item x="5145"/>
        <item x="6120"/>
        <item x="5811"/>
        <item x="1966"/>
        <item x="2007"/>
        <item x="2201"/>
        <item x="4953"/>
        <item x="4158"/>
        <item x="5812"/>
        <item x="4954"/>
        <item x="526"/>
        <item x="3120"/>
        <item x="7364"/>
        <item x="5813"/>
        <item x="5149"/>
        <item x="976"/>
        <item x="7009"/>
        <item x="5814"/>
        <item x="7438"/>
        <item x="1992"/>
        <item x="3649"/>
        <item x="4526"/>
        <item x="2766"/>
        <item x="4955"/>
        <item x="1541"/>
        <item x="3085"/>
        <item x="3448"/>
        <item x="5815"/>
        <item x="7275"/>
        <item x="5124"/>
        <item x="2767"/>
        <item x="4385"/>
        <item x="6560"/>
        <item x="4159"/>
        <item x="5816"/>
        <item x="6938"/>
        <item x="414"/>
        <item x="1833"/>
        <item x="3616"/>
        <item x="2037"/>
        <item x="1312"/>
        <item x="557"/>
        <item x="2769"/>
        <item x="4957"/>
        <item x="1834"/>
        <item x="681"/>
        <item x="2770"/>
        <item x="2038"/>
        <item x="5817"/>
        <item x="1923"/>
        <item x="4540"/>
        <item x="1811"/>
        <item x="4444"/>
        <item x="7452"/>
        <item x="6904"/>
        <item x="6291"/>
        <item x="3450"/>
        <item x="377"/>
        <item x="6253"/>
        <item x="6254"/>
        <item x="1360"/>
        <item x="1206"/>
        <item x="955"/>
        <item x="6561"/>
        <item x="977"/>
        <item x="2771"/>
        <item x="6853"/>
        <item x="1659"/>
        <item x="4161"/>
        <item x="5125"/>
        <item x="5818"/>
        <item x="4160"/>
        <item x="2772"/>
        <item x="3451"/>
        <item x="3452"/>
        <item x="5321"/>
        <item x="5819"/>
        <item x="5820"/>
        <item x="942"/>
        <item x="7068"/>
        <item x="2773"/>
        <item x="6854"/>
        <item x="4323"/>
        <item x="1660"/>
        <item x="5821"/>
        <item x="5822"/>
        <item x="5823"/>
        <item x="3086"/>
        <item x="1352"/>
        <item x="1129"/>
        <item x="5824"/>
        <item x="511"/>
        <item x="3453"/>
        <item x="1313"/>
        <item x="5126"/>
        <item x="4162"/>
        <item x="2774"/>
        <item x="749"/>
        <item x="1130"/>
        <item x="3820"/>
        <item x="1737"/>
        <item x="6930"/>
        <item x="3580"/>
        <item x="2813"/>
        <item x="943"/>
        <item x="291"/>
        <item x="2775"/>
        <item x="5825"/>
        <item x="6607"/>
        <item x="5829"/>
        <item x="5270"/>
        <item x="558"/>
        <item x="953"/>
        <item x="5127"/>
        <item x="6562"/>
        <item x="5826"/>
        <item x="3087"/>
        <item x="384"/>
        <item x="5827"/>
        <item x="3088"/>
        <item x="1661"/>
        <item x="2776"/>
        <item x="485"/>
        <item x="3454"/>
        <item x="3089"/>
        <item x="5828"/>
        <item x="2777"/>
        <item x="5271"/>
        <item x="919"/>
        <item x="4958"/>
        <item x="1376"/>
        <item x="868"/>
        <item x="7395"/>
        <item x="7391"/>
        <item x="2778"/>
        <item x="782"/>
        <item x="4959"/>
        <item x="4960"/>
        <item x="3455"/>
        <item x="4163"/>
        <item x="1542"/>
        <item x="1543"/>
        <item x="3090"/>
        <item x="2206"/>
        <item x="3456"/>
        <item x="1239"/>
        <item x="4164"/>
        <item x="5830"/>
        <item x="3821"/>
        <item x="1314"/>
        <item x="1544"/>
        <item x="6563"/>
        <item x="5831"/>
        <item x="848"/>
        <item x="6766"/>
        <item x="3091"/>
        <item x="1131"/>
        <item x="4961"/>
        <item x="5832"/>
        <item x="6292"/>
        <item x="6446"/>
        <item x="2039"/>
        <item x="6855"/>
        <item x="5833"/>
        <item x="839"/>
        <item x="489"/>
        <item x="2779"/>
        <item x="1662"/>
        <item x="1698"/>
        <item x="2780"/>
        <item x="5834"/>
        <item x="2064"/>
        <item x="4962"/>
        <item x="5835"/>
        <item x="5836"/>
        <item x="3457"/>
        <item x="5272"/>
        <item x="5837"/>
        <item x="3871"/>
        <item x="2781"/>
        <item x="7267"/>
        <item x="6694"/>
        <item x="2782"/>
        <item x="4165"/>
        <item x="6743"/>
        <item x="4963"/>
        <item x="4964"/>
        <item x="1699"/>
        <item x="1545"/>
        <item x="4965"/>
        <item x="4166"/>
        <item x="5838"/>
        <item x="3458"/>
        <item x="1546"/>
        <item x="6720"/>
        <item x="5839"/>
        <item x="4527"/>
        <item x="1547"/>
        <item x="5969"/>
        <item x="2783"/>
        <item x="559"/>
        <item x="2784"/>
        <item x="5840"/>
        <item x="2785"/>
        <item x="962"/>
        <item x="812"/>
        <item x="5841"/>
        <item x="6744"/>
        <item x="4167"/>
        <item x="4966"/>
        <item x="4324"/>
        <item x="7007"/>
        <item x="1700"/>
        <item x="3459"/>
        <item x="1191"/>
        <item x="899"/>
        <item x="3460"/>
        <item x="2786"/>
        <item x="4168"/>
        <item x="6767"/>
        <item x="6310"/>
        <item x="844"/>
        <item x="4472"/>
        <item x="1353"/>
        <item x="3461"/>
        <item x="1132"/>
        <item x="7154"/>
        <item x="6121"/>
        <item x="5842"/>
        <item x="2008"/>
        <item x="5872"/>
        <item x="6994"/>
        <item x="4967"/>
        <item x="4169"/>
        <item x="6929"/>
        <item x="4968"/>
        <item x="2187"/>
        <item x="4170"/>
        <item x="2959"/>
        <item x="5843"/>
        <item x="4411"/>
        <item x="4969"/>
        <item x="5844"/>
        <item x="1133"/>
        <item x="1315"/>
        <item x="4171"/>
        <item x="682"/>
        <item x="2788"/>
        <item x="2787"/>
        <item x="7225"/>
        <item x="3633"/>
        <item x="4172"/>
        <item x="6050"/>
        <item x="3462"/>
        <item x="5845"/>
        <item x="3463"/>
        <item x="6255"/>
        <item x="3464"/>
        <item x="4387"/>
        <item x="4317"/>
        <item x="6952"/>
        <item x="4970"/>
        <item x="3465"/>
        <item x="3466"/>
        <item x="252"/>
        <item x="4971"/>
        <item x="6564"/>
        <item x="2789"/>
        <item x="582"/>
        <item x="3822"/>
        <item x="5138"/>
        <item x="2113"/>
        <item x="978"/>
        <item x="2793"/>
        <item x="7344"/>
        <item x="1134"/>
        <item x="7463"/>
        <item x="5846"/>
        <item x="6082"/>
        <item x="2790"/>
        <item x="5847"/>
        <item x="2188"/>
        <item x="6565"/>
        <item x="2791"/>
        <item x="2792"/>
        <item x="2794"/>
        <item x="2795"/>
        <item x="3823"/>
        <item x="6447"/>
        <item x="6348"/>
        <item x="6230"/>
        <item x="930"/>
        <item x="1240"/>
        <item x="7404"/>
        <item x="4972"/>
        <item x="7155"/>
        <item x="3467"/>
        <item x="5848"/>
        <item x="3092"/>
        <item x="4973"/>
        <item x="921"/>
        <item x="2081"/>
        <item x="4173"/>
        <item x="3824"/>
        <item x="3468"/>
        <item x="2796"/>
        <item x="4174"/>
        <item x="5849"/>
        <item x="4975"/>
        <item x="172"/>
        <item x="4175"/>
        <item x="4974"/>
        <item x="2797"/>
        <item x="6185"/>
        <item x="3469"/>
        <item x="2798"/>
        <item x="1316"/>
        <item x="6695"/>
        <item x="6122"/>
        <item x="6231"/>
        <item x="120"/>
        <item x="126"/>
        <item x="3470"/>
        <item x="341"/>
        <item x="6856"/>
        <item x="3825"/>
        <item x="174"/>
        <item x="560"/>
        <item x="775"/>
        <item x="4464"/>
        <item x="683"/>
        <item x="874"/>
        <item x="2799"/>
        <item x="6123"/>
        <item x="4541"/>
        <item x="3471"/>
        <item x="3093"/>
        <item x="5850"/>
        <item x="366"/>
        <item x="5851"/>
        <item x="4176"/>
        <item x="5852"/>
        <item x="4976"/>
        <item x="2800"/>
        <item x="5853"/>
        <item x="3094"/>
        <item x="472"/>
        <item x="4977"/>
        <item x="7004"/>
        <item x="4177"/>
        <item x="4178"/>
        <item x="4479"/>
        <item x="1241"/>
        <item x="7156"/>
        <item x="4310"/>
        <item x="300"/>
        <item x="1663"/>
        <item x="6649"/>
        <item x="4179"/>
        <item x="2801"/>
        <item x="2802"/>
        <item x="5854"/>
        <item x="5855"/>
        <item x="1135"/>
        <item x="4978"/>
        <item x="7157"/>
        <item x="3472"/>
        <item x="4286"/>
        <item x="727"/>
        <item x="5273"/>
        <item x="5274"/>
        <item x="3826"/>
        <item x="4979"/>
        <item x="6761"/>
        <item x="2160"/>
        <item x="5856"/>
        <item x="1889"/>
        <item x="4980"/>
        <item x="5857"/>
        <item x="6905"/>
        <item x="954"/>
        <item x="2803"/>
        <item x="3827"/>
        <item x="6999"/>
        <item x="6995"/>
        <item x="51"/>
        <item x="5858"/>
        <item x="3617"/>
        <item x="3473"/>
        <item x="512"/>
        <item x="5859"/>
        <item x="2804"/>
        <item x="1136"/>
        <item x="4981"/>
        <item x="4388"/>
        <item x="1763"/>
        <item x="4982"/>
        <item x="5275"/>
        <item x="6186"/>
        <item x="561"/>
        <item x="912"/>
        <item x="3474"/>
        <item x="901"/>
        <item x="944"/>
        <item x="2162"/>
        <item x="2161"/>
        <item x="4180"/>
        <item x="5860"/>
        <item x="7244"/>
        <item x="4436"/>
        <item x="4983"/>
        <item x="1317"/>
        <item x="5861"/>
        <item x="2163"/>
        <item x="6051"/>
        <item x="5862"/>
        <item x="6052"/>
        <item x="6448"/>
        <item x="6256"/>
        <item x="6730"/>
        <item x="6053"/>
        <item x="2810"/>
        <item x="2209"/>
        <item x="5863"/>
        <item x="5864"/>
        <item x="2805"/>
        <item x="6566"/>
        <item x="5865"/>
        <item x="6359"/>
        <item x="5866"/>
        <item x="1967"/>
        <item x="3668"/>
        <item x="2114"/>
        <item x="7296"/>
        <item x="301"/>
        <item x="2806"/>
        <item x="1354"/>
        <item x="4984"/>
        <item x="4389"/>
        <item x="2960"/>
        <item x="3475"/>
        <item x="5867"/>
        <item x="6567"/>
        <item x="4985"/>
        <item x="3618"/>
        <item x="1318"/>
        <item x="5868"/>
        <item x="4986"/>
        <item x="2943"/>
        <item x="2807"/>
        <item x="853"/>
        <item x="5869"/>
        <item x="1319"/>
        <item x="378"/>
        <item x="2808"/>
        <item x="1207"/>
        <item x="5870"/>
        <item x="2809"/>
        <item x="5871"/>
        <item x="4987"/>
        <item x="1764"/>
        <item x="6568"/>
        <item x="3095"/>
        <item x="93"/>
        <item x="766"/>
        <item x="2811"/>
        <item x="1548"/>
        <item x="6293"/>
        <item x="6187"/>
        <item x="5322"/>
        <item x="529"/>
        <item x="4480"/>
        <item x="4988"/>
        <item x="4542"/>
        <item x="4232"/>
        <item x="1891"/>
        <item x="2012"/>
        <item x="5050"/>
        <item x="2049"/>
        <item x="4307"/>
        <item x="2067"/>
        <item x="6072"/>
        <item x="701"/>
        <item x="2913"/>
        <item x="5948"/>
        <item x="4233"/>
        <item x="2914"/>
        <item x="6871"/>
        <item x="4234"/>
        <item x="3121"/>
        <item x="2915"/>
        <item x="3525"/>
        <item x="2924"/>
        <item x="965"/>
        <item x="3583"/>
        <item x="522"/>
        <item x="2925"/>
        <item x="4402"/>
        <item x="2926"/>
        <item x="3118"/>
        <item x="704"/>
        <item x="1571"/>
        <item x="5055"/>
        <item x="5955"/>
        <item x="1334"/>
        <item x="5956"/>
        <item x="6302"/>
        <item x="5957"/>
        <item x="1572"/>
        <item x="5961"/>
        <item x="7166"/>
        <item x="1381"/>
        <item x="2934"/>
        <item x="1166"/>
        <item x="1573"/>
        <item x="6077"/>
        <item x="5960"/>
        <item x="1679"/>
        <item x="491"/>
        <item x="5966"/>
        <item x="3829"/>
        <item x="4181"/>
        <item x="5874"/>
        <item x="3828"/>
        <item x="5875"/>
        <item x="2040"/>
        <item x="473"/>
        <item x="152"/>
        <item x="1977"/>
        <item x="3669"/>
        <item x="6360"/>
        <item x="1137"/>
        <item x="6569"/>
        <item x="6361"/>
        <item x="6696"/>
        <item x="4989"/>
        <item x="1321"/>
        <item x="6858"/>
        <item x="6303"/>
        <item x="6470"/>
        <item x="292"/>
        <item x="4990"/>
        <item x="293"/>
        <item x="1871"/>
        <item x="2164"/>
        <item x="6570"/>
        <item x="6471"/>
        <item x="814"/>
        <item x="1322"/>
        <item x="5882"/>
        <item x="4186"/>
        <item x="5876"/>
        <item x="1549"/>
        <item x="3479"/>
        <item x="1355"/>
        <item x="457"/>
        <item x="3478"/>
        <item x="7431"/>
        <item x="4991"/>
        <item x="3097"/>
        <item x="1416"/>
        <item x="209"/>
        <item x="4182"/>
        <item x="1968"/>
        <item x="1870"/>
        <item x="4529"/>
        <item x="5877"/>
        <item x="873"/>
        <item x="63"/>
        <item x="4992"/>
        <item x="2115"/>
        <item x="5878"/>
        <item x="915"/>
        <item x="486"/>
        <item x="5879"/>
        <item x="1417"/>
        <item x="1969"/>
        <item x="1550"/>
        <item x="4390"/>
        <item x="1140"/>
        <item x="6294"/>
        <item x="4183"/>
        <item x="684"/>
        <item x="6362"/>
        <item x="5880"/>
        <item x="1765"/>
        <item x="5881"/>
        <item x="3096"/>
        <item x="7189"/>
        <item x="2814"/>
        <item x="4184"/>
        <item x="920"/>
        <item x="3872"/>
        <item x="6857"/>
        <item x="1320"/>
        <item x="50"/>
        <item x="1138"/>
        <item x="685"/>
        <item x="1440"/>
        <item x="2207"/>
        <item x="2815"/>
        <item x="813"/>
        <item x="1551"/>
        <item x="4185"/>
        <item x="1192"/>
        <item x="562"/>
        <item x="1139"/>
        <item x="900"/>
        <item x="2816"/>
        <item x="7434"/>
        <item x="6124"/>
        <item x="265"/>
        <item x="41"/>
        <item x="686"/>
        <item x="6054"/>
        <item x="5883"/>
        <item x="5884"/>
        <item x="6449"/>
        <item x="1970"/>
        <item x="294"/>
        <item x="6295"/>
        <item x="48"/>
        <item x="6944"/>
        <item x="7254"/>
        <item x="4188"/>
        <item x="4993"/>
        <item x="2817"/>
        <item x="6859"/>
        <item x="4187"/>
        <item x="2818"/>
        <item x="5885"/>
        <item x="4189"/>
        <item x="4190"/>
        <item x="5886"/>
        <item x="14"/>
        <item x="178"/>
        <item x="5276"/>
        <item x="563"/>
        <item x="329"/>
        <item x="372"/>
        <item x="38"/>
        <item x="61"/>
        <item x="2820"/>
        <item x="68"/>
        <item x="137"/>
        <item x="3672"/>
        <item x="2821"/>
        <item x="3480"/>
        <item x="4994"/>
        <item x="817"/>
        <item x="2819"/>
        <item x="6311"/>
        <item x="6349"/>
        <item x="4325"/>
        <item x="1323"/>
        <item x="767"/>
        <item x="2822"/>
        <item x="6860"/>
        <item x="6055"/>
        <item x="2823"/>
        <item x="2824"/>
        <item x="858"/>
        <item x="4191"/>
        <item x="687"/>
        <item x="1703"/>
        <item x="3481"/>
        <item x="2"/>
        <item x="564"/>
        <item x="5888"/>
        <item x="5887"/>
        <item x="4506"/>
        <item x="3830"/>
        <item x="3831"/>
        <item x="7290"/>
        <item x="6697"/>
        <item x="5277"/>
        <item x="6861"/>
        <item x="3650"/>
        <item x="4192"/>
        <item x="1193"/>
        <item x="4193"/>
        <item x="6450"/>
        <item x="4995"/>
        <item x="4996"/>
        <item x="2825"/>
        <item x="1141"/>
        <item x="1664"/>
        <item x="845"/>
        <item x="151"/>
        <item x="945"/>
        <item x="4194"/>
        <item x="19"/>
        <item x="3482"/>
        <item x="418"/>
        <item x="6862"/>
        <item x="6451"/>
        <item x="2831"/>
        <item x="1553"/>
        <item x="4998"/>
        <item x="690"/>
        <item x="2829"/>
        <item x="721"/>
        <item x="5892"/>
        <item x="1665"/>
        <item x="567"/>
        <item x="4997"/>
        <item x="7457"/>
        <item x="2009"/>
        <item x="2826"/>
        <item x="7081"/>
        <item x="3483"/>
        <item x="7322"/>
        <item x="4195"/>
        <item x="7002"/>
        <item x="4392"/>
        <item x="7308"/>
        <item x="295"/>
        <item x="6232"/>
        <item x="1701"/>
        <item x="534"/>
        <item x="199"/>
        <item x="7274"/>
        <item x="182"/>
        <item x="996"/>
        <item x="688"/>
        <item x="7202"/>
        <item x="6452"/>
        <item x="130"/>
        <item x="689"/>
        <item x="907"/>
        <item x="6745"/>
        <item x="6125"/>
        <item x="691"/>
        <item x="6572"/>
        <item x="2082"/>
        <item x="6746"/>
        <item x="5893"/>
        <item x="3873"/>
        <item x="324"/>
        <item x="2827"/>
        <item x="7019"/>
        <item x="931"/>
        <item x="143"/>
        <item x="303"/>
        <item x="7300"/>
        <item x="1766"/>
        <item x="2018"/>
        <item x="4391"/>
        <item x="45"/>
        <item x="7350"/>
        <item x="5889"/>
        <item x="4198"/>
        <item x="6056"/>
        <item x="5890"/>
        <item x="4196"/>
        <item x="6698"/>
        <item x="1835"/>
        <item x="7446"/>
        <item x="4197"/>
        <item x="6188"/>
        <item x="6591"/>
        <item x="1554"/>
        <item x="1552"/>
        <item x="818"/>
        <item x="6906"/>
        <item x="7180"/>
        <item x="6571"/>
        <item x="2828"/>
        <item x="3"/>
        <item x="6699"/>
        <item x="5891"/>
        <item x="1324"/>
        <item x="7158"/>
        <item x="2830"/>
        <item x="3484"/>
        <item x="5894"/>
        <item x="1142"/>
        <item x="7"/>
        <item x="2832"/>
        <item x="4999"/>
        <item x="2833"/>
        <item x="6189"/>
        <item x="176"/>
        <item x="815"/>
        <item x="7082"/>
        <item x="6863"/>
        <item x="443"/>
        <item x="692"/>
        <item x="3485"/>
        <item x="297"/>
        <item x="3853"/>
        <item x="6197"/>
        <item x="6301"/>
        <item x="1330"/>
        <item x="1331"/>
        <item x="2916"/>
        <item x="4235"/>
        <item x="3538"/>
        <item x="5062"/>
        <item x="4246"/>
        <item x="1795"/>
        <item x="1879"/>
        <item x="1325"/>
        <item x="745"/>
        <item x="768"/>
        <item x="3486"/>
        <item x="2202"/>
        <item x="417"/>
        <item x="6296"/>
        <item x="1789"/>
        <item x="1790"/>
        <item x="1738"/>
        <item x="1242"/>
        <item x="5000"/>
        <item x="5895"/>
        <item x="5926"/>
        <item x="7023"/>
        <item x="2876"/>
        <item x="3487"/>
        <item x="4199"/>
        <item x="2834"/>
        <item x="6233"/>
        <item x="693"/>
        <item x="6453"/>
        <item x="5001"/>
        <item x="6234"/>
        <item x="1143"/>
        <item x="7413"/>
        <item x="3488"/>
        <item x="7314"/>
        <item x="5323"/>
        <item x="3098"/>
        <item x="5896"/>
        <item x="787"/>
        <item x="5897"/>
        <item x="5002"/>
        <item x="2203"/>
        <item x="5898"/>
        <item x="5003"/>
        <item x="7385"/>
        <item x="3651"/>
        <item x="6057"/>
        <item x="5004"/>
        <item x="2835"/>
        <item x="2836"/>
        <item x="1555"/>
        <item x="1556"/>
        <item x="7213"/>
        <item x="6573"/>
        <item x="2837"/>
        <item x="1872"/>
        <item x="5899"/>
        <item x="4200"/>
        <item x="1144"/>
        <item x="5005"/>
        <item x="4393"/>
        <item x="1145"/>
        <item x="4201"/>
        <item x="2165"/>
        <item x="5900"/>
        <item x="7256"/>
        <item x="2116"/>
        <item x="3619"/>
        <item x="1208"/>
        <item x="319"/>
        <item x="1326"/>
        <item x="1873"/>
        <item x="2065"/>
        <item x="5901"/>
        <item x="4483"/>
        <item x="2838"/>
        <item x="1874"/>
        <item x="3832"/>
        <item x="3833"/>
        <item x="4202"/>
        <item x="1557"/>
        <item x="2840"/>
        <item x="2839"/>
        <item x="6574"/>
        <item x="5006"/>
        <item x="3489"/>
        <item x="6058"/>
        <item x="5007"/>
        <item x="997"/>
        <item x="1146"/>
        <item x="847"/>
        <item x="2841"/>
        <item x="7159"/>
        <item x="5009"/>
        <item x="5324"/>
        <item x="5008"/>
        <item x="1147"/>
        <item x="706"/>
        <item x="3099"/>
        <item x="2842"/>
        <item x="5010"/>
        <item x="6363"/>
        <item x="2843"/>
        <item x="2844"/>
        <item x="7188"/>
        <item x="1209"/>
        <item x="5011"/>
        <item x="4511"/>
        <item x="6059"/>
        <item x="5278"/>
        <item x="6235"/>
        <item x="5902"/>
        <item x="6864"/>
        <item x="5903"/>
        <item x="5012"/>
        <item x="7069"/>
        <item x="979"/>
        <item x="5071"/>
        <item x="2846"/>
        <item x="6060"/>
        <item x="5904"/>
        <item x="2845"/>
        <item x="3620"/>
        <item x="3834"/>
        <item x="4203"/>
        <item x="1194"/>
        <item x="5013"/>
        <item x="5905"/>
        <item x="4252"/>
        <item x="6968"/>
        <item x="1327"/>
        <item x="6350"/>
        <item x="2010"/>
        <item x="565"/>
        <item x="1148"/>
        <item x="6865"/>
        <item x="3490"/>
        <item x="7362"/>
        <item x="5906"/>
        <item x="4204"/>
        <item x="2171"/>
        <item x="7251"/>
        <item x="2847"/>
        <item x="6190"/>
        <item x="6890"/>
        <item x="4205"/>
        <item x="2848"/>
        <item x="7070"/>
        <item x="5907"/>
        <item x="6126"/>
        <item x="2169"/>
        <item x="3100"/>
        <item x="3492"/>
        <item x="3652"/>
        <item x="4206"/>
        <item x="2849"/>
        <item x="3835"/>
        <item x="712"/>
        <item x="780"/>
        <item x="156"/>
        <item x="1558"/>
        <item x="2083"/>
        <item x="1559"/>
        <item x="6330"/>
        <item x="4207"/>
        <item x="3491"/>
        <item x="2850"/>
        <item x="429"/>
        <item x="2851"/>
        <item x="4208"/>
        <item x="1149"/>
        <item x="694"/>
        <item x="6625"/>
        <item x="5908"/>
        <item x="5970"/>
        <item x="1150"/>
        <item x="517"/>
        <item x="3101"/>
        <item x="175"/>
        <item x="2852"/>
        <item x="3493"/>
        <item x="1356"/>
        <item x="397"/>
        <item x="6063"/>
        <item x="7214"/>
        <item x="7217"/>
        <item x="89"/>
        <item x="419"/>
        <item x="194"/>
        <item x="330"/>
        <item x="6613"/>
        <item x="346"/>
        <item x="1560"/>
        <item x="3621"/>
        <item x="7160"/>
        <item x="1971"/>
        <item x="4209"/>
        <item x="2854"/>
        <item x="2853"/>
        <item x="3622"/>
        <item x="7465"/>
        <item x="7203"/>
        <item x="5014"/>
        <item x="5909"/>
        <item x="2855"/>
        <item x="5128"/>
        <item x="3675"/>
        <item x="6454"/>
        <item x="6455"/>
        <item x="2856"/>
        <item x="1666"/>
        <item x="6575"/>
        <item x="6985"/>
        <item x="2857"/>
        <item x="7182"/>
        <item x="5279"/>
        <item x="3836"/>
        <item x="5910"/>
        <item x="1704"/>
        <item x="1151"/>
        <item x="2858"/>
        <item x="5971"/>
        <item x="1152"/>
        <item x="3837"/>
        <item x="5015"/>
        <item x="7204"/>
        <item x="5911"/>
        <item x="2011"/>
        <item x="352"/>
        <item x="3838"/>
        <item x="6866"/>
        <item x="5912"/>
        <item x="5913"/>
        <item x="1667"/>
        <item x="5016"/>
        <item x="4287"/>
        <item x="3839"/>
        <item x="3494"/>
        <item x="521"/>
        <item x="5914"/>
        <item x="188"/>
        <item x="2859"/>
        <item x="5915"/>
        <item x="1836"/>
        <item x="2860"/>
        <item x="1153"/>
        <item x="7263"/>
        <item x="1176"/>
        <item x="963"/>
        <item x="1379"/>
        <item x="2861"/>
        <item x="3495"/>
        <item x="3496"/>
        <item x="2862"/>
        <item x="3102"/>
        <item x="946"/>
        <item x="3497"/>
        <item x="695"/>
        <item x="2117"/>
        <item x="6297"/>
        <item x="2863"/>
        <item x="6061"/>
        <item x="4543"/>
        <item x="6457"/>
        <item x="5021"/>
        <item x="5916"/>
        <item x="4394"/>
        <item x="4289"/>
        <item x="1561"/>
        <item x="3840"/>
        <item x="5017"/>
        <item x="2866"/>
        <item x="2865"/>
        <item x="6257"/>
        <item x="5280"/>
        <item x="1875"/>
        <item x="863"/>
        <item x="1562"/>
        <item x="6456"/>
        <item x="3103"/>
        <item x="2864"/>
        <item x="1195"/>
        <item x="1243"/>
        <item x="400"/>
        <item x="6962"/>
        <item x="4395"/>
        <item x="750"/>
        <item x="6628"/>
        <item x="5018"/>
        <item x="4210"/>
        <item x="3104"/>
        <item x="4288"/>
        <item x="5917"/>
        <item x="5281"/>
        <item x="5918"/>
        <item x="964"/>
        <item x="4211"/>
        <item x="4302"/>
        <item x="3841"/>
        <item x="518"/>
        <item x="474"/>
        <item x="2867"/>
        <item x="1876"/>
        <item x="6637"/>
        <item x="4212"/>
        <item x="5019"/>
        <item x="3498"/>
        <item x="1154"/>
        <item x="5282"/>
        <item x="6236"/>
        <item x="1890"/>
        <item x="6364"/>
        <item x="696"/>
        <item x="2118"/>
        <item x="6087"/>
        <item x="2119"/>
        <item x="6298"/>
        <item x="6700"/>
        <item x="3623"/>
        <item x="1668"/>
        <item x="2868"/>
        <item x="5020"/>
        <item x="2190"/>
        <item x="2968"/>
        <item x="1739"/>
        <item x="6062"/>
        <item x="2961"/>
        <item x="5022"/>
        <item x="6931"/>
        <item x="2869"/>
        <item x="5023"/>
        <item x="6191"/>
        <item x="1906"/>
        <item x="6701"/>
        <item x="3499"/>
        <item x="5026"/>
        <item x="5919"/>
        <item x="4213"/>
        <item x="5027"/>
        <item x="2870"/>
        <item x="5024"/>
        <item x="5025"/>
        <item x="1155"/>
        <item x="3106"/>
        <item x="2871"/>
        <item x="5920"/>
        <item x="4214"/>
        <item x="5921"/>
        <item x="2872"/>
        <item x="6192"/>
        <item x="4215"/>
        <item x="2873"/>
        <item x="4216"/>
        <item x="2962"/>
        <item x="4530"/>
        <item x="5283"/>
        <item x="5028"/>
        <item x="6193"/>
        <item x="5029"/>
        <item x="3500"/>
        <item x="3105"/>
        <item x="3842"/>
        <item x="4437"/>
        <item x="331"/>
        <item x="5922"/>
        <item x="3501"/>
        <item x="2874"/>
        <item x="832"/>
        <item x="4217"/>
        <item x="1156"/>
        <item x="5923"/>
        <item x="4218"/>
        <item x="3502"/>
        <item x="5129"/>
        <item x="3107"/>
        <item x="2875"/>
        <item x="4488"/>
        <item x="36"/>
        <item x="7421"/>
        <item x="1972"/>
        <item x="3503"/>
        <item x="1973"/>
        <item x="5030"/>
        <item x="5924"/>
        <item x="4396"/>
        <item x="1669"/>
        <item x="2215"/>
        <item x="1157"/>
        <item x="1196"/>
        <item x="3504"/>
        <item x="296"/>
        <item x="5033"/>
        <item x="6970"/>
        <item x="5925"/>
        <item x="4219"/>
        <item x="5031"/>
        <item x="536"/>
        <item x="5032"/>
        <item x="4220"/>
        <item x="1740"/>
        <item x="4438"/>
        <item x="4290"/>
        <item x="5288"/>
        <item x="6462"/>
        <item x="2917"/>
        <item x="5949"/>
        <item x="1332"/>
        <item x="475"/>
        <item x="2918"/>
        <item x="3526"/>
        <item x="5054"/>
        <item x="5950"/>
        <item x="7460"/>
        <item x="5051"/>
        <item x="1333"/>
        <item x="834"/>
        <item x="4486"/>
        <item x="5951"/>
        <item x="5052"/>
        <item x="947"/>
        <item x="4237"/>
        <item x="3527"/>
        <item x="3854"/>
        <item x="3855"/>
        <item x="3653"/>
        <item x="1164"/>
        <item x="4236"/>
        <item x="95"/>
        <item x="476"/>
        <item x="5289"/>
        <item x="6128"/>
        <item x="4531"/>
        <item x="5053"/>
        <item x="2927"/>
        <item x="2928"/>
        <item x="2125"/>
        <item x="6997"/>
        <item x="388"/>
        <item x="5292"/>
        <item x="6365"/>
        <item x="523"/>
        <item x="1335"/>
        <item x="5061"/>
        <item x="3875"/>
        <item x="1167"/>
        <item x="5133"/>
        <item x="2052"/>
        <item x="7074"/>
        <item x="3584"/>
        <item x="499"/>
        <item x="7083"/>
        <item x="5967"/>
        <item x="5066"/>
        <item x="4405"/>
        <item x="6194"/>
        <item x="5929"/>
        <item x="6064"/>
        <item x="218"/>
        <item x="7161"/>
        <item x="2216"/>
        <item x="4221"/>
        <item x="1791"/>
        <item x="6907"/>
        <item x="5927"/>
        <item x="1005"/>
        <item x="3843"/>
        <item x="770"/>
        <item x="4466"/>
        <item x="3581"/>
        <item x="2048"/>
        <item x="5928"/>
        <item x="1792"/>
        <item x="3108"/>
        <item x="1158"/>
        <item x="5290"/>
        <item x="3116"/>
        <item x="6259"/>
        <item x="1568"/>
        <item x="6332"/>
        <item x="2166"/>
        <item x="5131"/>
        <item x="5326"/>
        <item x="7164"/>
        <item x="214"/>
        <item x="6078"/>
        <item x="6464"/>
        <item x="6609"/>
        <item x="3505"/>
        <item x="6587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numFmtId="1" showAll="0"/>
    <pivotField showAll="0"/>
    <pivotField showAll="0"/>
    <pivotField showAll="0"/>
    <pivotField showAll="0"/>
    <pivotField axis="axisPage" multipleItemSelectionAllowed="1" showAll="0">
      <items count="25">
        <item h="1" sd="0" x="1"/>
        <item h="1" sd="0" x="0"/>
        <item h="1" sd="0" x="22"/>
        <item h="1" sd="0" x="5"/>
        <item h="1" sd="0" x="23"/>
        <item h="1" sd="0" x="14"/>
        <item sd="0" x="9"/>
        <item sd="0" x="6"/>
        <item sd="0" x="12"/>
        <item sd="0" x="13"/>
        <item sd="0" x="10"/>
        <item h="1" x="3"/>
        <item h="1" x="7"/>
        <item x="19"/>
        <item x="15"/>
        <item x="17"/>
        <item x="21"/>
        <item h="1" x="16"/>
        <item h="1" x="20"/>
        <item h="1" x="8"/>
        <item x="11"/>
        <item h="1" x="2"/>
        <item x="18"/>
        <item h="1" x="4"/>
        <item t="default"/>
      </items>
    </pivotField>
    <pivotField dataField="1" showAll="0"/>
    <pivotField showAll="0"/>
    <pivotField dataField="1" numFmtId="3" showAll="0"/>
    <pivotField dataField="1" showAll="0"/>
    <pivotField dataField="1" showAll="0"/>
    <pivotField dataField="1" numFmtId="3" showAll="0"/>
    <pivotField dataField="1" numFmtId="3" showAll="0">
      <items count="113">
        <item x="14"/>
        <item x="44"/>
        <item x="43"/>
        <item x="40"/>
        <item x="39"/>
        <item x="60"/>
        <item x="21"/>
        <item x="23"/>
        <item x="12"/>
        <item x="34"/>
        <item x="33"/>
        <item x="46"/>
        <item x="10"/>
        <item x="27"/>
        <item x="37"/>
        <item x="61"/>
        <item x="38"/>
        <item x="30"/>
        <item x="42"/>
        <item x="26"/>
        <item x="51"/>
        <item x="3"/>
        <item x="20"/>
        <item x="56"/>
        <item x="57"/>
        <item x="64"/>
        <item x="45"/>
        <item x="25"/>
        <item x="67"/>
        <item x="53"/>
        <item x="31"/>
        <item x="58"/>
        <item x="54"/>
        <item x="28"/>
        <item x="49"/>
        <item x="79"/>
        <item x="36"/>
        <item x="35"/>
        <item x="24"/>
        <item x="72"/>
        <item x="93"/>
        <item x="70"/>
        <item x="75"/>
        <item x="82"/>
        <item x="81"/>
        <item x="62"/>
        <item x="73"/>
        <item x="69"/>
        <item x="55"/>
        <item x="78"/>
        <item x="17"/>
        <item x="80"/>
        <item x="50"/>
        <item x="6"/>
        <item x="71"/>
        <item x="9"/>
        <item x="91"/>
        <item x="66"/>
        <item x="86"/>
        <item x="106"/>
        <item x="41"/>
        <item x="87"/>
        <item x="90"/>
        <item x="92"/>
        <item x="95"/>
        <item x="16"/>
        <item x="48"/>
        <item x="63"/>
        <item x="18"/>
        <item x="96"/>
        <item x="76"/>
        <item x="88"/>
        <item x="83"/>
        <item x="47"/>
        <item x="29"/>
        <item x="11"/>
        <item x="32"/>
        <item x="84"/>
        <item x="100"/>
        <item x="65"/>
        <item x="59"/>
        <item x="98"/>
        <item x="108"/>
        <item x="4"/>
        <item x="22"/>
        <item x="99"/>
        <item x="85"/>
        <item x="19"/>
        <item x="89"/>
        <item x="94"/>
        <item x="52"/>
        <item x="74"/>
        <item x="101"/>
        <item x="107"/>
        <item x="77"/>
        <item x="102"/>
        <item x="105"/>
        <item x="103"/>
        <item x="111"/>
        <item x="7"/>
        <item x="0"/>
        <item x="68"/>
        <item x="104"/>
        <item x="15"/>
        <item x="5"/>
        <item x="110"/>
        <item x="8"/>
        <item x="97"/>
        <item x="1"/>
        <item x="13"/>
        <item x="109"/>
        <item x="2"/>
        <item t="default"/>
      </items>
    </pivotField>
    <pivotField numFmtId="3" showAll="0"/>
    <pivotField numFmtId="3" showAll="0"/>
  </pivotFields>
  <rowFields count="1">
    <field x="0"/>
  </rowFields>
  <rowItems count="1006">
    <i>
      <x v="183"/>
    </i>
    <i>
      <x v="2138"/>
    </i>
    <i>
      <x v="3546"/>
    </i>
    <i>
      <x v="2433"/>
    </i>
    <i>
      <x v="3592"/>
    </i>
    <i>
      <x v="3869"/>
    </i>
    <i>
      <x v="6743"/>
    </i>
    <i>
      <x v="3668"/>
    </i>
    <i>
      <x v="3512"/>
    </i>
    <i>
      <x v="3559"/>
    </i>
    <i>
      <x v="3563"/>
    </i>
    <i>
      <x v="3785"/>
    </i>
    <i>
      <x v="3398"/>
    </i>
    <i>
      <x v="3469"/>
    </i>
    <i>
      <x v="5583"/>
    </i>
    <i>
      <x v="3470"/>
    </i>
    <i>
      <x v="6752"/>
    </i>
    <i>
      <x v="2107"/>
    </i>
    <i>
      <x v="5273"/>
    </i>
    <i>
      <x v="3739"/>
    </i>
    <i>
      <x v="3648"/>
    </i>
    <i>
      <x v="3669"/>
    </i>
    <i>
      <x v="1274"/>
    </i>
    <i>
      <x v="6781"/>
    </i>
    <i>
      <x v="3110"/>
    </i>
    <i>
      <x v="6246"/>
    </i>
    <i>
      <x v="3722"/>
    </i>
    <i>
      <x v="1047"/>
    </i>
    <i>
      <x v="1521"/>
    </i>
    <i>
      <x v="2058"/>
    </i>
    <i>
      <x v="2901"/>
    </i>
    <i>
      <x v="6928"/>
    </i>
    <i>
      <x v="3731"/>
    </i>
    <i>
      <x v="1176"/>
    </i>
    <i>
      <x v="6906"/>
    </i>
    <i>
      <x v="3678"/>
    </i>
    <i>
      <x v="5187"/>
    </i>
    <i>
      <x v="3719"/>
    </i>
    <i>
      <x v="5252"/>
    </i>
    <i>
      <x v="2438"/>
    </i>
    <i>
      <x v="6798"/>
    </i>
    <i>
      <x v="4255"/>
    </i>
    <i>
      <x v="880"/>
    </i>
    <i>
      <x v="3923"/>
    </i>
    <i>
      <x v="3594"/>
    </i>
    <i>
      <x v="3578"/>
    </i>
    <i>
      <x v="6495"/>
    </i>
    <i>
      <x v="2778"/>
    </i>
    <i>
      <x v="3727"/>
    </i>
    <i>
      <x v="3411"/>
    </i>
    <i>
      <x v="3466"/>
    </i>
    <i>
      <x v="859"/>
    </i>
    <i>
      <x v="101"/>
    </i>
    <i>
      <x v="171"/>
    </i>
    <i>
      <x v="3721"/>
    </i>
    <i>
      <x v="3518"/>
    </i>
    <i>
      <x v="2145"/>
    </i>
    <i>
      <x v="2047"/>
    </i>
    <i>
      <x v="2435"/>
    </i>
    <i>
      <x v="6859"/>
    </i>
    <i>
      <x v="5055"/>
    </i>
    <i>
      <x v="3414"/>
    </i>
    <i>
      <x v="2936"/>
    </i>
    <i>
      <x v="1874"/>
    </i>
    <i>
      <x v="3730"/>
    </i>
    <i>
      <x v="3540"/>
    </i>
    <i>
      <x v="1720"/>
    </i>
    <i>
      <x v="5395"/>
    </i>
    <i>
      <x v="3922"/>
    </i>
    <i>
      <x v="3507"/>
    </i>
    <i>
      <x v="3670"/>
    </i>
    <i>
      <x v="6978"/>
    </i>
    <i>
      <x v="6479"/>
    </i>
    <i>
      <x v="3362"/>
    </i>
    <i>
      <x v="36"/>
    </i>
    <i>
      <x v="2177"/>
    </i>
    <i>
      <x v="6571"/>
    </i>
    <i>
      <x v="3504"/>
    </i>
    <i>
      <x v="3732"/>
    </i>
    <i>
      <x v="3692"/>
    </i>
    <i>
      <x v="3623"/>
    </i>
    <i>
      <x v="5078"/>
    </i>
    <i>
      <x v="5903"/>
    </i>
    <i>
      <x v="3717"/>
    </i>
    <i>
      <x v="2826"/>
    </i>
    <i>
      <x v="1864"/>
    </i>
    <i>
      <x v="5139"/>
    </i>
    <i>
      <x v="6326"/>
    </i>
    <i>
      <x v="3676"/>
    </i>
    <i>
      <x v="3357"/>
    </i>
    <i>
      <x v="1770"/>
    </i>
    <i>
      <x v="151"/>
    </i>
    <i>
      <x v="6994"/>
    </i>
    <i>
      <x v="6519"/>
    </i>
    <i>
      <x v="5331"/>
    </i>
    <i>
      <x v="7122"/>
    </i>
    <i>
      <x v="7418"/>
    </i>
    <i>
      <x v="3920"/>
    </i>
    <i>
      <x v="3826"/>
    </i>
    <i>
      <x v="3480"/>
    </i>
    <i>
      <x v="2484"/>
    </i>
    <i>
      <x v="2991"/>
    </i>
    <i>
      <x v="145"/>
    </i>
    <i>
      <x v="564"/>
    </i>
    <i>
      <x v="176"/>
    </i>
    <i>
      <x v="973"/>
    </i>
    <i>
      <x v="479"/>
    </i>
    <i>
      <x v="402"/>
    </i>
    <i>
      <x v="6413"/>
    </i>
    <i>
      <x v="5624"/>
    </i>
    <i>
      <x v="6692"/>
    </i>
    <i>
      <x v="5074"/>
    </i>
    <i>
      <x v="5797"/>
    </i>
    <i>
      <x v="6401"/>
    </i>
    <i>
      <x v="7130"/>
    </i>
    <i>
      <x v="3419"/>
    </i>
    <i>
      <x v="3787"/>
    </i>
    <i>
      <x v="3162"/>
    </i>
    <i>
      <x v="4690"/>
    </i>
    <i>
      <x v="3225"/>
    </i>
    <i>
      <x v="288"/>
    </i>
    <i>
      <x v="200"/>
    </i>
    <i>
      <x v="616"/>
    </i>
    <i>
      <x v="1516"/>
    </i>
    <i>
      <x v="1005"/>
    </i>
    <i>
      <x v="540"/>
    </i>
    <i>
      <x v="2391"/>
    </i>
    <i>
      <x v="162"/>
    </i>
    <i>
      <x v="1040"/>
    </i>
    <i>
      <x v="1084"/>
    </i>
    <i>
      <x v="4856"/>
    </i>
    <i>
      <x v="5739"/>
    </i>
    <i>
      <x v="5188"/>
    </i>
    <i>
      <x v="5722"/>
    </i>
    <i>
      <x v="5527"/>
    </i>
    <i>
      <x v="5004"/>
    </i>
    <i>
      <x v="3517"/>
    </i>
    <i>
      <x v="4366"/>
    </i>
    <i>
      <x v="2635"/>
    </i>
    <i>
      <x v="4619"/>
    </i>
    <i>
      <x v="4387"/>
    </i>
    <i>
      <x v="3459"/>
    </i>
    <i>
      <x v="3515"/>
    </i>
    <i>
      <x v="2693"/>
    </i>
    <i>
      <x v="3600"/>
    </i>
    <i>
      <x v="2286"/>
    </i>
    <i>
      <x v="774"/>
    </i>
    <i>
      <x v="2137"/>
    </i>
    <i>
      <x v="520"/>
    </i>
    <i>
      <x v="1947"/>
    </i>
    <i>
      <x v="1694"/>
    </i>
    <i>
      <x v="2101"/>
    </i>
    <i>
      <x v="1735"/>
    </i>
    <i>
      <x v="454"/>
    </i>
    <i>
      <x v="381"/>
    </i>
    <i>
      <x v="6714"/>
    </i>
    <i>
      <x v="7182"/>
    </i>
    <i>
      <x v="7011"/>
    </i>
    <i>
      <x v="6758"/>
    </i>
    <i>
      <x v="5821"/>
    </i>
    <i>
      <x v="6283"/>
    </i>
    <i>
      <x v="6245"/>
    </i>
    <i>
      <x v="5724"/>
    </i>
    <i>
      <x v="7091"/>
    </i>
    <i>
      <x v="5532"/>
    </i>
    <i>
      <x v="4996"/>
    </i>
    <i>
      <x v="4983"/>
    </i>
    <i>
      <x v="6093"/>
    </i>
    <i>
      <x v="6048"/>
    </i>
    <i>
      <x v="3956"/>
    </i>
    <i>
      <x v="3429"/>
    </i>
    <i>
      <x v="4394"/>
    </i>
    <i>
      <x v="3432"/>
    </i>
    <i>
      <x v="3841"/>
    </i>
    <i>
      <x v="3446"/>
    </i>
    <i>
      <x v="4045"/>
    </i>
    <i>
      <x v="2935"/>
    </i>
    <i>
      <x v="4767"/>
    </i>
    <i>
      <x v="4778"/>
    </i>
    <i>
      <x v="124"/>
    </i>
    <i>
      <x v="1872"/>
    </i>
    <i>
      <x v="661"/>
    </i>
    <i>
      <x v="865"/>
    </i>
    <i>
      <x v="2159"/>
    </i>
    <i>
      <x v="1709"/>
    </i>
    <i>
      <x v="508"/>
    </i>
    <i>
      <x v="521"/>
    </i>
    <i>
      <x v="1468"/>
    </i>
    <i>
      <x v="5173"/>
    </i>
    <i>
      <x v="7284"/>
    </i>
    <i>
      <x v="5980"/>
    </i>
    <i>
      <x v="5601"/>
    </i>
    <i>
      <x v="6420"/>
    </i>
    <i>
      <x v="5386"/>
    </i>
    <i>
      <x v="4912"/>
    </i>
    <i>
      <x v="5048"/>
    </i>
    <i>
      <x v="7193"/>
    </i>
    <i>
      <x v="6766"/>
    </i>
    <i>
      <x v="6924"/>
    </i>
    <i>
      <x v="5434"/>
    </i>
    <i>
      <x v="6446"/>
    </i>
    <i>
      <x v="6788"/>
    </i>
    <i>
      <x v="5550"/>
    </i>
    <i>
      <x v="5734"/>
    </i>
    <i>
      <x v="5910"/>
    </i>
    <i>
      <x v="6835"/>
    </i>
    <i>
      <x v="5587"/>
    </i>
    <i>
      <x v="4973"/>
    </i>
    <i>
      <x v="7240"/>
    </i>
    <i>
      <x v="6903"/>
    </i>
    <i>
      <x v="6724"/>
    </i>
    <i>
      <x v="5757"/>
    </i>
    <i>
      <x v="6147"/>
    </i>
    <i>
      <x v="3435"/>
    </i>
    <i>
      <x v="2869"/>
    </i>
    <i>
      <x v="3918"/>
    </i>
    <i>
      <x v="3587"/>
    </i>
    <i>
      <x v="4328"/>
    </i>
    <i>
      <x v="2955"/>
    </i>
    <i>
      <x v="3493"/>
    </i>
    <i>
      <x v="4781"/>
    </i>
    <i>
      <x v="2853"/>
    </i>
    <i>
      <x v="3631"/>
    </i>
    <i>
      <x v="4159"/>
    </i>
    <i>
      <x v="3665"/>
    </i>
    <i>
      <x v="4421"/>
    </i>
    <i>
      <x v="3671"/>
    </i>
    <i>
      <x v="2786"/>
    </i>
    <i>
      <x v="3169"/>
    </i>
    <i>
      <x v="3871"/>
    </i>
    <i>
      <x v="2688"/>
    </i>
    <i>
      <x v="3388"/>
    </i>
    <i>
      <x v="3237"/>
    </i>
    <i>
      <x v="4003"/>
    </i>
    <i>
      <x v="2746"/>
    </i>
    <i>
      <x v="4129"/>
    </i>
    <i>
      <x v="3769"/>
    </i>
    <i>
      <x v="4210"/>
    </i>
    <i>
      <x v="3783"/>
    </i>
    <i>
      <x v="3527"/>
    </i>
    <i>
      <x v="3786"/>
    </i>
    <i>
      <x v="4479"/>
    </i>
    <i>
      <x v="3360"/>
    </i>
    <i>
      <x v="3793"/>
    </i>
    <i>
      <x v="3276"/>
    </i>
    <i>
      <x v="2694"/>
    </i>
    <i>
      <x v="2039"/>
    </i>
    <i>
      <x v="1500"/>
    </i>
    <i>
      <x v="2073"/>
    </i>
    <i>
      <x v="522"/>
    </i>
    <i>
      <x v="2253"/>
    </i>
    <i>
      <x v="1715"/>
    </i>
    <i>
      <x v="179"/>
    </i>
    <i>
      <x v="665"/>
    </i>
    <i>
      <x v="1471"/>
    </i>
    <i>
      <x v="685"/>
    </i>
    <i>
      <x v="609"/>
    </i>
    <i>
      <x v="695"/>
    </i>
    <i>
      <x v="484"/>
    </i>
    <i>
      <x v="1827"/>
    </i>
    <i>
      <x v="2046"/>
    </i>
    <i>
      <x v="708"/>
    </i>
    <i>
      <x v="478"/>
    </i>
    <i>
      <x v="1245"/>
    </i>
    <i>
      <x v="2100"/>
    </i>
    <i>
      <x v="733"/>
    </i>
    <i>
      <x v="1492"/>
    </i>
    <i>
      <x v="1885"/>
    </i>
    <i>
      <x v="468"/>
    </i>
    <i>
      <x v="1899"/>
    </i>
    <i>
      <x v="2195"/>
    </i>
    <i>
      <x v="1929"/>
    </i>
    <i>
      <x v="1643"/>
    </i>
    <i>
      <x v="1341"/>
    </i>
    <i>
      <x v="1993"/>
    </i>
    <i>
      <x v="1200"/>
    </i>
    <i>
      <x v="5154"/>
    </i>
    <i>
      <x v="5921"/>
    </i>
    <i>
      <x v="4893"/>
    </i>
    <i>
      <x v="5995"/>
    </i>
    <i>
      <x v="6719"/>
    </i>
    <i>
      <x v="6035"/>
    </i>
    <i>
      <x v="5166"/>
    </i>
    <i>
      <x v="4854"/>
    </i>
    <i>
      <x v="7064"/>
    </i>
    <i>
      <x v="6056"/>
    </i>
    <i>
      <x v="7411"/>
    </i>
    <i>
      <x v="6080"/>
    </i>
    <i>
      <x v="6731"/>
    </i>
    <i>
      <x v="5277"/>
    </i>
    <i>
      <x v="5620"/>
    </i>
    <i>
      <x v="6105"/>
    </i>
    <i>
      <x v="5180"/>
    </i>
    <i>
      <x v="6107"/>
    </i>
    <i>
      <x v="7007"/>
    </i>
    <i>
      <x v="6116"/>
    </i>
    <i>
      <x v="5240"/>
    </i>
    <i>
      <x v="6131"/>
    </i>
    <i>
      <x v="5944"/>
    </i>
    <i>
      <x v="6134"/>
    </i>
    <i>
      <x v="6716"/>
    </i>
    <i>
      <x v="7420"/>
    </i>
    <i>
      <x v="6725"/>
    </i>
    <i>
      <x v="7422"/>
    </i>
    <i>
      <x v="5151"/>
    </i>
    <i>
      <x v="6188"/>
    </i>
    <i>
      <x v="6769"/>
    </i>
    <i>
      <x v="4812"/>
    </i>
    <i>
      <x v="5622"/>
    </i>
    <i>
      <x v="6218"/>
    </i>
    <i>
      <x v="6900"/>
    </i>
    <i>
      <x v="6241"/>
    </i>
    <i>
      <x v="6919"/>
    </i>
    <i>
      <x v="6244"/>
    </i>
    <i>
      <x v="5026"/>
    </i>
    <i>
      <x v="5280"/>
    </i>
    <i>
      <x v="7034"/>
    </i>
    <i>
      <x v="5287"/>
    </i>
    <i>
      <x v="7086"/>
    </i>
    <i>
      <x v="6249"/>
    </i>
    <i>
      <x v="5916"/>
    </i>
    <i>
      <x v="5306"/>
    </i>
    <i>
      <x v="7247"/>
    </i>
    <i>
      <x v="6300"/>
    </i>
    <i>
      <x v="7292"/>
    </i>
    <i>
      <x v="5329"/>
    </i>
    <i>
      <x v="5263"/>
    </i>
    <i>
      <x v="6337"/>
    </i>
    <i>
      <x v="6718"/>
    </i>
    <i>
      <x v="6345"/>
    </i>
    <i>
      <x v="4867"/>
    </i>
    <i>
      <x v="6362"/>
    </i>
    <i>
      <x v="6726"/>
    </i>
    <i>
      <x v="4971"/>
    </i>
    <i>
      <x v="6732"/>
    </i>
    <i>
      <x v="5341"/>
    </i>
    <i>
      <x v="5585"/>
    </i>
    <i>
      <x v="4860"/>
    </i>
    <i>
      <x v="5156"/>
    </i>
    <i>
      <x v="6442"/>
    </i>
    <i>
      <x v="5612"/>
    </i>
    <i>
      <x v="6444"/>
    </i>
    <i>
      <x v="6796"/>
    </i>
    <i>
      <x v="6445"/>
    </i>
    <i>
      <x v="6806"/>
    </i>
    <i>
      <x v="5387"/>
    </i>
    <i>
      <x v="5168"/>
    </i>
    <i>
      <x v="6452"/>
    </i>
    <i>
      <x v="4883"/>
    </i>
    <i>
      <x v="6468"/>
    </i>
    <i>
      <x v="6917"/>
    </i>
    <i>
      <x v="6476"/>
    </i>
    <i>
      <x v="5185"/>
    </i>
    <i>
      <x v="5076"/>
    </i>
    <i>
      <x v="6932"/>
    </i>
    <i>
      <x v="4977"/>
    </i>
    <i>
      <x v="5190"/>
    </i>
    <i>
      <x v="6504"/>
    </i>
    <i>
      <x v="5826"/>
    </i>
    <i>
      <x v="6505"/>
    </i>
    <i>
      <x v="7041"/>
    </i>
    <i>
      <x v="5497"/>
    </i>
    <i>
      <x v="7082"/>
    </i>
    <i>
      <x v="5518"/>
    </i>
    <i>
      <x v="5896"/>
    </i>
    <i>
      <x v="6604"/>
    </i>
    <i>
      <x v="5039"/>
    </i>
    <i>
      <x v="6612"/>
    </i>
    <i>
      <x v="7192"/>
    </i>
    <i>
      <x v="6614"/>
    </i>
    <i>
      <x v="5935"/>
    </i>
    <i>
      <x v="6628"/>
    </i>
    <i>
      <x v="7254"/>
    </i>
    <i>
      <x v="6643"/>
    </i>
    <i>
      <x v="7290"/>
    </i>
    <i>
      <x v="6647"/>
    </i>
    <i>
      <x v="7297"/>
    </i>
    <i>
      <x v="6653"/>
    </i>
    <i>
      <x v="5957"/>
    </i>
    <i>
      <x v="5106"/>
    </i>
    <i>
      <x v="5117"/>
    </i>
    <i>
      <x v="7457"/>
    </i>
    <i>
      <x v="6187"/>
    </i>
    <i>
      <x v="7469"/>
    </i>
    <i>
      <x v="3021"/>
    </i>
    <i>
      <x v="4096"/>
    </i>
    <i>
      <x v="4694"/>
    </i>
    <i>
      <x v="3704"/>
    </i>
    <i>
      <x v="4214"/>
    </i>
    <i>
      <x v="2687"/>
    </i>
    <i>
      <x v="4623"/>
    </i>
    <i>
      <x v="2887"/>
    </i>
    <i>
      <x v="4051"/>
    </i>
    <i>
      <x v="2893"/>
    </i>
    <i>
      <x v="2974"/>
    </i>
    <i>
      <x v="2787"/>
    </i>
    <i>
      <x v="4338"/>
    </i>
    <i>
      <x v="3724"/>
    </i>
    <i>
      <x v="4505"/>
    </i>
    <i>
      <x v="3254"/>
    </i>
    <i>
      <x v="4660"/>
    </i>
    <i>
      <x v="2899"/>
    </i>
    <i>
      <x v="3129"/>
    </i>
    <i>
      <x v="3318"/>
    </i>
    <i>
      <x v="4083"/>
    </i>
    <i>
      <x v="3329"/>
    </i>
    <i>
      <x v="4114"/>
    </i>
    <i>
      <x v="3355"/>
    </i>
    <i>
      <x v="3514"/>
    </i>
    <i>
      <x v="2619"/>
    </i>
    <i>
      <x v="4327"/>
    </i>
    <i>
      <x v="2934"/>
    </i>
    <i>
      <x v="2735"/>
    </i>
    <i>
      <x v="2518"/>
    </i>
    <i>
      <x v="2876"/>
    </i>
    <i>
      <x v="2543"/>
    </i>
    <i>
      <x v="4582"/>
    </i>
    <i>
      <x v="3566"/>
    </i>
    <i>
      <x v="4630"/>
    </i>
    <i>
      <x v="2485"/>
    </i>
    <i>
      <x v="3427"/>
    </i>
    <i>
      <x v="3805"/>
    </i>
    <i>
      <x v="4773"/>
    </i>
    <i>
      <x v="3825"/>
    </i>
    <i>
      <x v="3625"/>
    </i>
    <i>
      <x v="3585"/>
    </i>
    <i>
      <x v="4076"/>
    </i>
    <i>
      <x v="3829"/>
    </i>
    <i>
      <x v="4095"/>
    </i>
    <i>
      <x v="3836"/>
    </i>
    <i>
      <x v="4113"/>
    </i>
    <i>
      <x v="2608"/>
    </i>
    <i>
      <x v="3455"/>
    </i>
    <i>
      <x v="3845"/>
    </i>
    <i>
      <x v="4162"/>
    </i>
    <i>
      <x v="3367"/>
    </i>
    <i>
      <x v="4213"/>
    </i>
    <i>
      <x v="2942"/>
    </i>
    <i>
      <x v="2732"/>
    </i>
    <i>
      <x v="3887"/>
    </i>
    <i>
      <x v="2639"/>
    </i>
    <i>
      <x v="3906"/>
    </i>
    <i>
      <x v="4357"/>
    </i>
    <i>
      <x v="3917"/>
    </i>
    <i>
      <x v="3417"/>
    </i>
    <i>
      <x v="3506"/>
    </i>
    <i>
      <x v="3046"/>
    </i>
    <i>
      <x v="3385"/>
    </i>
    <i>
      <x v="4487"/>
    </i>
    <i>
      <x v="2784"/>
    </i>
    <i>
      <x v="4533"/>
    </i>
    <i>
      <x v="2709"/>
    </i>
    <i>
      <x v="2745"/>
    </i>
    <i>
      <x v="3936"/>
    </i>
    <i>
      <x v="4628"/>
    </i>
    <i>
      <x v="3948"/>
    </i>
    <i>
      <x v="4631"/>
    </i>
    <i>
      <x v="3951"/>
    </i>
    <i>
      <x v="4678"/>
    </i>
    <i>
      <x v="4807"/>
    </i>
    <i>
      <x v="4691"/>
    </i>
    <i>
      <x v="2956"/>
    </i>
    <i>
      <x v="2673"/>
    </i>
    <i>
      <x v="4004"/>
    </i>
    <i>
      <x v="4774"/>
    </i>
    <i>
      <x v="4013"/>
    </i>
    <i>
      <x v="3149"/>
    </i>
    <i>
      <x v="4033"/>
    </i>
    <i>
      <x v="2442"/>
    </i>
    <i>
      <x v="3620"/>
    </i>
    <i>
      <x v="439"/>
    </i>
    <i>
      <x v="2402"/>
    </i>
    <i>
      <x v="203"/>
    </i>
    <i>
      <x v="1068"/>
    </i>
    <i>
      <x v="773"/>
    </i>
    <i>
      <x v="282"/>
    </i>
    <i>
      <x v="966"/>
    </i>
    <i>
      <x v="2403"/>
    </i>
    <i>
      <x v="2232"/>
    </i>
    <i>
      <x v="86"/>
    </i>
    <i>
      <x v="1859"/>
    </i>
    <i>
      <x v="1126"/>
    </i>
    <i>
      <x v="1925"/>
    </i>
    <i>
      <x v="1128"/>
    </i>
    <i>
      <x v="146"/>
    </i>
    <i>
      <x v="1139"/>
    </i>
    <i>
      <x v="2103"/>
    </i>
    <i>
      <x v="1159"/>
    </i>
    <i>
      <x v="2180"/>
    </i>
    <i>
      <x v="1161"/>
    </i>
    <i>
      <x v="2289"/>
    </i>
    <i>
      <x v="615"/>
    </i>
    <i>
      <x v="727"/>
    </i>
    <i>
      <x v="219"/>
    </i>
    <i>
      <x v="755"/>
    </i>
    <i>
      <x v="1234"/>
    </i>
    <i>
      <x v="269"/>
    </i>
    <i>
      <x v="1244"/>
    </i>
    <i>
      <x v="1930"/>
    </i>
    <i>
      <x v="221"/>
    </i>
    <i>
      <x v="2034"/>
    </i>
    <i>
      <x v="621"/>
    </i>
    <i>
      <x v="893"/>
    </i>
    <i>
      <x v="1299"/>
    </i>
    <i>
      <x v="974"/>
    </i>
    <i>
      <x v="657"/>
    </i>
    <i>
      <x v="1003"/>
    </i>
    <i>
      <x v="1420"/>
    </i>
    <i>
      <x v="2160"/>
    </i>
    <i>
      <x v="1439"/>
    </i>
    <i>
      <x v="1023"/>
    </i>
    <i>
      <x v="1467"/>
    </i>
    <i>
      <x v="446"/>
    </i>
    <i>
      <x v="658"/>
    </i>
    <i>
      <x v="2360"/>
    </i>
    <i>
      <x v="303"/>
    </i>
    <i>
      <x v="1791"/>
    </i>
    <i>
      <x v="1476"/>
    </i>
    <i>
      <x v="1845"/>
    </i>
    <i>
      <x v="1477"/>
    </i>
    <i>
      <x v="513"/>
    </i>
    <i>
      <x v="1484"/>
    </i>
    <i>
      <x v="771"/>
    </i>
    <i>
      <x v="313"/>
    </i>
    <i>
      <x v="1888"/>
    </i>
    <i>
      <x v="1493"/>
    </i>
    <i>
      <x v="1905"/>
    </i>
    <i>
      <x v="672"/>
    </i>
    <i>
      <x v="786"/>
    </i>
    <i>
      <x v="328"/>
    </i>
    <i>
      <x v="422"/>
    </i>
    <i>
      <x v="691"/>
    </i>
    <i>
      <x v="2029"/>
    </i>
    <i>
      <x v="1574"/>
    </i>
    <i>
      <x v="2038"/>
    </i>
    <i>
      <x v="1588"/>
    </i>
    <i>
      <x v="2041"/>
    </i>
    <i>
      <x v="1604"/>
    </i>
    <i>
      <x v="954"/>
    </i>
    <i>
      <x v="498"/>
    </i>
    <i>
      <x v="444"/>
    </i>
    <i>
      <x v="1659"/>
    </i>
    <i>
      <x v="982"/>
    </i>
    <i>
      <x v="1674"/>
    </i>
    <i>
      <x v="989"/>
    </i>
    <i>
      <x v="704"/>
    </i>
    <i>
      <x v="52"/>
    </i>
    <i>
      <x v="1703"/>
    </i>
    <i>
      <x v="542"/>
    </i>
    <i>
      <x v="706"/>
    </i>
    <i>
      <x v="1006"/>
    </i>
    <i>
      <x v="224"/>
    </i>
    <i>
      <x v="2187"/>
    </i>
    <i>
      <x v="709"/>
    </i>
    <i>
      <x v="2198"/>
    </i>
    <i>
      <x v="713"/>
    </i>
    <i>
      <x v="2236"/>
    </i>
    <i>
      <x v="1744"/>
    </i>
    <i>
      <x v="584"/>
    </i>
    <i>
      <x v="1753"/>
    </i>
    <i>
      <x v="2303"/>
    </i>
    <i>
      <x v="719"/>
    </i>
    <i>
      <x v="154"/>
    </i>
    <i>
      <x v="1777"/>
    </i>
    <i>
      <x v="5"/>
    </i>
    <i>
      <x v="1780"/>
    </i>
    <i>
      <x v="1085"/>
    </i>
    <i>
      <x v="1090"/>
    </i>
    <i>
      <x v="1048"/>
    </i>
    <i>
      <x v="7258"/>
    </i>
    <i>
      <x v="6997"/>
    </i>
    <i>
      <x v="5199"/>
    </i>
    <i>
      <x v="6391"/>
    </i>
    <i>
      <x v="5030"/>
    </i>
    <i>
      <x v="5643"/>
    </i>
    <i>
      <x v="7450"/>
    </i>
    <i>
      <x v="6407"/>
    </i>
    <i>
      <x v="5530"/>
    </i>
    <i>
      <x v="5668"/>
    </i>
    <i>
      <x v="7061"/>
    </i>
    <i>
      <x v="6415"/>
    </i>
    <i>
      <x v="4943"/>
    </i>
    <i>
      <x v="5673"/>
    </i>
    <i>
      <x v="7360"/>
    </i>
    <i>
      <x v="5692"/>
    </i>
    <i>
      <x v="5473"/>
    </i>
    <i>
      <x v="5707"/>
    </i>
    <i>
      <x v="5525"/>
    </i>
    <i>
      <x v="5708"/>
    </i>
    <i>
      <x v="6972"/>
    </i>
    <i>
      <x v="5710"/>
    </i>
    <i>
      <x v="7032"/>
    </i>
    <i>
      <x v="5310"/>
    </i>
    <i>
      <x v="6210"/>
    </i>
    <i>
      <x v="5311"/>
    </i>
    <i>
      <x v="7168"/>
    </i>
    <i>
      <x v="5326"/>
    </i>
    <i>
      <x v="5288"/>
    </i>
    <i>
      <x v="4888"/>
    </i>
    <i>
      <x v="6327"/>
    </i>
    <i>
      <x v="6486"/>
    </i>
    <i>
      <x v="5631"/>
    </i>
    <i>
      <x v="5751"/>
    </i>
    <i>
      <x v="6061"/>
    </i>
    <i>
      <x v="4872"/>
    </i>
    <i>
      <x v="6883"/>
    </i>
    <i>
      <x v="5758"/>
    </i>
    <i>
      <x v="5516"/>
    </i>
    <i>
      <x v="5332"/>
    </i>
    <i>
      <x v="5017"/>
    </i>
    <i>
      <x v="6524"/>
    </i>
    <i>
      <x v="6948"/>
    </i>
    <i>
      <x v="6541"/>
    </i>
    <i>
      <x v="5140"/>
    </i>
    <i>
      <x v="6549"/>
    </i>
    <i>
      <x v="5141"/>
    </i>
    <i>
      <x v="6560"/>
    </i>
    <i>
      <x v="6189"/>
    </i>
    <i>
      <x v="5805"/>
    </i>
    <i>
      <x v="7077"/>
    </i>
    <i>
      <x v="6586"/>
    </i>
    <i>
      <x v="7113"/>
    </i>
    <i>
      <x v="6588"/>
    </i>
    <i>
      <x v="7141"/>
    </i>
    <i>
      <x v="6590"/>
    </i>
    <i>
      <x v="7176"/>
    </i>
    <i>
      <x v="6591"/>
    </i>
    <i>
      <x v="7208"/>
    </i>
    <i>
      <x v="6599"/>
    </i>
    <i>
      <x v="7249"/>
    </i>
    <i>
      <x v="5818"/>
    </i>
    <i>
      <x v="6316"/>
    </i>
    <i>
      <x v="5337"/>
    </i>
    <i>
      <x v="7305"/>
    </i>
    <i>
      <x v="5077"/>
    </i>
    <i>
      <x v="5626"/>
    </i>
    <i>
      <x v="6616"/>
    </i>
    <i>
      <x v="6374"/>
    </i>
    <i>
      <x v="5831"/>
    </i>
    <i>
      <x v="7458"/>
    </i>
    <i>
      <x v="5836"/>
    </i>
    <i>
      <x v="6076"/>
    </i>
    <i>
      <x v="5849"/>
    </i>
    <i>
      <x v="6873"/>
    </i>
    <i>
      <x v="6652"/>
    </i>
    <i>
      <x v="6893"/>
    </i>
    <i>
      <x v="5859"/>
    </i>
    <i>
      <x v="6101"/>
    </i>
    <i>
      <x v="6662"/>
    </i>
    <i>
      <x v="5239"/>
    </i>
    <i>
      <x v="6664"/>
    </i>
    <i>
      <x v="6117"/>
    </i>
    <i>
      <x v="6687"/>
    </i>
    <i>
      <x v="6929"/>
    </i>
    <i>
      <x v="5870"/>
    </i>
    <i>
      <x v="6947"/>
    </i>
    <i>
      <x v="6694"/>
    </i>
    <i>
      <x v="6969"/>
    </i>
    <i>
      <x v="6700"/>
    </i>
    <i>
      <x v="6973"/>
    </i>
    <i>
      <x v="6712"/>
    </i>
    <i>
      <x v="6169"/>
    </i>
    <i>
      <x v="5871"/>
    </i>
    <i>
      <x v="6177"/>
    </i>
    <i>
      <x v="5882"/>
    </i>
    <i>
      <x v="7031"/>
    </i>
    <i>
      <x v="5381"/>
    </i>
    <i>
      <x v="5574"/>
    </i>
    <i>
      <x v="4907"/>
    </i>
    <i>
      <x v="7044"/>
    </i>
    <i>
      <x v="5003"/>
    </i>
    <i>
      <x v="7460"/>
    </i>
    <i>
      <x v="5388"/>
    </i>
    <i>
      <x v="5270"/>
    </i>
    <i>
      <x v="4878"/>
    </i>
    <i>
      <x v="4935"/>
    </i>
    <i>
      <x v="6730"/>
    </i>
    <i>
      <x v="5586"/>
    </i>
    <i>
      <x v="5400"/>
    </i>
    <i>
      <x v="7138"/>
    </i>
    <i>
      <x v="5413"/>
    </i>
    <i>
      <x v="7143"/>
    </i>
    <i>
      <x v="6733"/>
    </i>
    <i>
      <x v="7173"/>
    </i>
    <i>
      <x v="6738"/>
    </i>
    <i>
      <x v="5598"/>
    </i>
    <i>
      <x v="5431"/>
    </i>
    <i>
      <x v="4819"/>
    </i>
    <i>
      <x v="6749"/>
    </i>
    <i>
      <x v="7209"/>
    </i>
    <i>
      <x v="5193"/>
    </i>
    <i>
      <x v="6286"/>
    </i>
    <i>
      <x v="6753"/>
    </i>
    <i>
      <x v="5295"/>
    </i>
    <i>
      <x v="5444"/>
    </i>
    <i>
      <x v="7280"/>
    </i>
    <i>
      <x v="6762"/>
    </i>
    <i>
      <x v="4886"/>
    </i>
    <i>
      <x v="6763"/>
    </i>
    <i>
      <x v="6336"/>
    </i>
    <i>
      <x v="6008"/>
    </i>
    <i>
      <x v="7313"/>
    </i>
    <i>
      <x v="6021"/>
    </i>
    <i>
      <x v="7362"/>
    </i>
    <i>
      <x v="6030"/>
    </i>
    <i>
      <x v="5630"/>
    </i>
    <i>
      <x v="6787"/>
    </i>
    <i>
      <x v="7421"/>
    </i>
    <i>
      <x v="5452"/>
    </i>
    <i>
      <x v="7427"/>
    </i>
    <i>
      <x v="5456"/>
    </i>
    <i>
      <x v="6379"/>
    </i>
    <i>
      <x v="5460"/>
    </i>
    <i>
      <x v="6383"/>
    </i>
    <i>
      <x v="6804"/>
    </i>
    <i>
      <x v="6190"/>
    </i>
    <i>
      <x v="6205"/>
    </i>
    <i>
      <x v="2453"/>
    </i>
    <i>
      <x v="4362"/>
    </i>
    <i>
      <x v="4181"/>
    </i>
    <i>
      <x v="2980"/>
    </i>
    <i>
      <x v="4578"/>
    </i>
    <i>
      <x v="3736"/>
    </i>
    <i>
      <x v="4116"/>
    </i>
    <i>
      <x v="3423"/>
    </i>
    <i>
      <x v="4305"/>
    </i>
    <i>
      <x v="3741"/>
    </i>
    <i>
      <x v="4462"/>
    </i>
    <i>
      <x v="3753"/>
    </i>
    <i>
      <x v="3682"/>
    </i>
    <i>
      <x v="3755"/>
    </i>
    <i>
      <x v="2777"/>
    </i>
    <i>
      <x v="3756"/>
    </i>
    <i>
      <x v="2545"/>
    </i>
    <i>
      <x v="3760"/>
    </i>
    <i>
      <x v="4225"/>
    </i>
    <i>
      <x v="3766"/>
    </i>
    <i>
      <x v="3345"/>
    </i>
    <i>
      <x v="2988"/>
    </i>
    <i>
      <x v="3657"/>
    </i>
    <i>
      <x v="2990"/>
    </i>
    <i>
      <x v="3359"/>
    </i>
    <i>
      <x v="2631"/>
    </i>
    <i>
      <x v="4601"/>
    </i>
    <i>
      <x v="3433"/>
    </i>
    <i>
      <x v="4640"/>
    </i>
    <i>
      <x v="3434"/>
    </i>
    <i>
      <x v="2951"/>
    </i>
    <i>
      <x v="2992"/>
    </i>
    <i>
      <x v="4800"/>
    </i>
    <i>
      <x v="3445"/>
    </i>
    <i>
      <x v="3270"/>
    </i>
    <i>
      <x v="3814"/>
    </i>
    <i>
      <x v="3581"/>
    </i>
    <i>
      <x v="3820"/>
    </i>
    <i>
      <x v="3305"/>
    </i>
    <i>
      <x v="3006"/>
    </i>
    <i>
      <x v="3319"/>
    </i>
    <i>
      <x v="2520"/>
    </i>
    <i>
      <x v="2549"/>
    </i>
    <i>
      <x v="3044"/>
    </i>
    <i>
      <x v="3347"/>
    </i>
    <i>
      <x v="2796"/>
    </i>
    <i>
      <x v="3354"/>
    </i>
    <i>
      <x v="3839"/>
    </i>
    <i>
      <x v="4431"/>
    </i>
    <i>
      <x v="3053"/>
    </i>
    <i>
      <x v="4474"/>
    </i>
    <i>
      <x v="3842"/>
    </i>
    <i>
      <x v="3361"/>
    </i>
    <i>
      <x v="3058"/>
    </i>
    <i>
      <x v="4589"/>
    </i>
    <i>
      <x v="3853"/>
    </i>
    <i>
      <x v="3376"/>
    </i>
    <i>
      <x v="3857"/>
    </i>
    <i>
      <x v="2610"/>
    </i>
    <i>
      <x v="3858"/>
    </i>
    <i>
      <x v="4650"/>
    </i>
    <i>
      <x v="3479"/>
    </i>
    <i>
      <x v="4686"/>
    </i>
    <i>
      <x v="3870"/>
    </i>
    <i>
      <x v="4738"/>
    </i>
    <i>
      <x v="3086"/>
    </i>
    <i>
      <x v="2626"/>
    </i>
    <i>
      <x v="3874"/>
    </i>
    <i>
      <x v="2630"/>
    </i>
    <i>
      <x v="3876"/>
    </i>
    <i>
      <x v="4118"/>
    </i>
    <i>
      <x v="3484"/>
    </i>
    <i>
      <x v="4139"/>
    </i>
    <i>
      <x v="3895"/>
    </i>
    <i>
      <x v="4161"/>
    </i>
    <i>
      <x v="3101"/>
    </i>
    <i>
      <x v="4167"/>
    </i>
    <i>
      <x v="3912"/>
    </i>
    <i>
      <x v="3282"/>
    </i>
    <i>
      <x v="3915"/>
    </i>
    <i>
      <x v="2889"/>
    </i>
    <i>
      <x v="3495"/>
    </i>
    <i>
      <x v="4249"/>
    </i>
    <i>
      <x v="3501"/>
    </i>
    <i>
      <x v="4282"/>
    </i>
    <i>
      <x v="3107"/>
    </i>
    <i>
      <x v="4308"/>
    </i>
    <i>
      <x v="2820"/>
    </i>
    <i>
      <x v="3609"/>
    </i>
    <i>
      <x v="3114"/>
    </i>
    <i>
      <x v="4353"/>
    </i>
    <i>
      <x v="3924"/>
    </i>
    <i>
      <x v="4360"/>
    </i>
    <i>
      <x v="3128"/>
    </i>
    <i>
      <x v="3348"/>
    </i>
    <i>
      <x v="2532"/>
    </i>
    <i>
      <x v="2555"/>
    </i>
    <i>
      <x v="2842"/>
    </i>
    <i>
      <x v="4427"/>
    </i>
    <i>
      <x v="3953"/>
    </i>
    <i>
      <x v="4461"/>
    </i>
    <i>
      <x v="2850"/>
    </i>
    <i>
      <x v="4464"/>
    </i>
    <i>
      <x v="3972"/>
    </i>
    <i>
      <x v="2556"/>
    </i>
    <i>
      <x v="3976"/>
    </i>
    <i>
      <x v="2922"/>
    </i>
    <i>
      <x v="3999"/>
    </i>
    <i>
      <x v="4534"/>
    </i>
    <i>
      <x v="2657"/>
    </i>
    <i>
      <x v="2561"/>
    </i>
    <i>
      <x v="3521"/>
    </i>
    <i>
      <x v="4594"/>
    </i>
    <i>
      <x v="4011"/>
    </i>
    <i>
      <x v="2513"/>
    </i>
    <i>
      <x v="3525"/>
    </i>
    <i>
      <x v="4624"/>
    </i>
    <i>
      <x v="4021"/>
    </i>
    <i>
      <x v="3690"/>
    </i>
    <i>
      <x v="3186"/>
    </i>
    <i>
      <x v="4635"/>
    </i>
    <i>
      <x v="4044"/>
    </i>
    <i>
      <x v="4644"/>
    </i>
    <i>
      <x v="3531"/>
    </i>
    <i>
      <x v="3695"/>
    </i>
    <i>
      <x v="3213"/>
    </i>
    <i>
      <x v="4682"/>
    </i>
    <i>
      <x v="4055"/>
    </i>
    <i>
      <x v="3709"/>
    </i>
    <i>
      <x v="2862"/>
    </i>
    <i>
      <x v="3404"/>
    </i>
    <i>
      <x v="3547"/>
    </i>
    <i>
      <x v="3406"/>
    </i>
    <i>
      <x v="3550"/>
    </i>
    <i>
      <x v="3413"/>
    </i>
    <i>
      <x v="3556"/>
    </i>
    <i>
      <x v="3729"/>
    </i>
    <i>
      <x v="4100"/>
    </i>
    <i>
      <x v="3416"/>
    </i>
    <i>
      <x v="2534"/>
    </i>
    <i>
      <x v="2460"/>
    </i>
    <i>
      <x v="2259"/>
    </i>
    <i>
      <x v="2088"/>
    </i>
    <i>
      <x v="1968"/>
    </i>
    <i>
      <x v="1224"/>
    </i>
    <i>
      <x v="2164"/>
    </i>
    <i>
      <x v="1233"/>
    </i>
    <i>
      <x v="2430"/>
    </i>
    <i>
      <x v="333"/>
    </i>
    <i>
      <x v="510"/>
    </i>
    <i>
      <x v="344"/>
    </i>
    <i>
      <x v="2132"/>
    </i>
    <i>
      <x v="361"/>
    </i>
    <i>
      <x v="308"/>
    </i>
    <i>
      <x v="372"/>
    </i>
    <i>
      <x v="2321"/>
    </i>
    <i>
      <x v="1286"/>
    </i>
    <i>
      <x v="33"/>
    </i>
    <i>
      <x v="373"/>
    </i>
    <i>
      <x v="2010"/>
    </i>
    <i>
      <x v="1306"/>
    </i>
    <i>
      <x v="93"/>
    </i>
    <i>
      <x v="1309"/>
    </i>
    <i>
      <x v="537"/>
    </i>
    <i>
      <x v="675"/>
    </i>
    <i>
      <x v="546"/>
    </i>
    <i>
      <x v="1343"/>
    </i>
    <i>
      <x v="2184"/>
    </i>
    <i>
      <x v="1373"/>
    </i>
    <i>
      <x v="1117"/>
    </i>
    <i>
      <x v="1419"/>
    </i>
    <i>
      <x v="1135"/>
    </i>
    <i>
      <x v="676"/>
    </i>
    <i>
      <x v="2389"/>
    </i>
    <i>
      <x v="108"/>
    </i>
    <i>
      <x v="1910"/>
    </i>
    <i>
      <x v="687"/>
    </i>
    <i>
      <x v="234"/>
    </i>
    <i>
      <x v="689"/>
    </i>
    <i>
      <x v="499"/>
    </i>
    <i>
      <x v="175"/>
    </i>
    <i>
      <x v="242"/>
    </i>
    <i>
      <x v="417"/>
    </i>
    <i>
      <x v="987"/>
    </i>
    <i>
      <x v="703"/>
    </i>
    <i>
      <x v="280"/>
    </i>
    <i>
      <x v="1480"/>
    </i>
    <i>
      <x v="284"/>
    </i>
    <i>
      <x v="419"/>
    </i>
    <i>
      <x v="2116"/>
    </i>
    <i>
      <x v="1485"/>
    </i>
    <i>
      <x v="299"/>
    </i>
    <i>
      <x v="1486"/>
    </i>
    <i>
      <x v="1070"/>
    </i>
    <i>
      <x v="113"/>
    </i>
    <i>
      <x v="1080"/>
    </i>
    <i>
      <x v="425"/>
    </i>
    <i>
      <x v="2189"/>
    </i>
    <i>
      <x v="431"/>
    </i>
    <i>
      <x v="2222"/>
    </i>
    <i>
      <x v="1510"/>
    </i>
    <i>
      <x v="309"/>
    </i>
    <i>
      <x v="434"/>
    </i>
    <i>
      <x v="2265"/>
    </i>
    <i>
      <x v="1518"/>
    </i>
    <i>
      <x v="104"/>
    </i>
    <i>
      <x v="41"/>
    </i>
    <i>
      <x v="620"/>
    </i>
    <i>
      <x v="1522"/>
    </i>
    <i>
      <x v="638"/>
    </i>
    <i>
      <x v="1524"/>
    </i>
    <i>
      <x v="1204"/>
    </i>
    <i>
      <x v="1525"/>
    </i>
    <i>
      <x v="929"/>
    </i>
    <i>
      <x v="442"/>
    </i>
    <i>
      <x v="955"/>
    </i>
    <i>
      <x v="1578"/>
    </i>
    <i>
      <x v="1955"/>
    </i>
    <i>
      <x v="126"/>
    </i>
    <i>
      <x v="1983"/>
    </i>
    <i>
      <x v="191"/>
    </i>
    <i>
      <x v="2002"/>
    </i>
    <i>
      <x v="1614"/>
    </i>
    <i>
      <x v="2012"/>
    </i>
    <i>
      <x v="756"/>
    </i>
    <i>
      <x v="2032"/>
    </i>
    <i>
      <x v="447"/>
    </i>
    <i>
      <x v="985"/>
    </i>
    <i>
      <x v="1671"/>
    </i>
    <i>
      <x v="988"/>
    </i>
    <i>
      <x v="127"/>
    </i>
    <i>
      <x v="515"/>
    </i>
    <i>
      <x v="1681"/>
    </i>
    <i>
      <x v="6"/>
    </i>
    <i>
      <x v="461"/>
    </i>
    <i>
      <x v="1018"/>
    </i>
    <i>
      <x v="1698"/>
    </i>
    <i>
      <x v="529"/>
    </i>
    <i>
      <x v="780"/>
    </i>
    <i>
      <x v="2109"/>
    </i>
    <i>
      <x v="462"/>
    </i>
    <i>
      <x v="2125"/>
    </i>
    <i>
      <x v="803"/>
    </i>
    <i>
      <x v="155"/>
    </i>
    <i>
      <x v="817"/>
    </i>
    <i>
      <x v="2139"/>
    </i>
    <i>
      <x v="824"/>
    </i>
    <i>
      <x v="2158"/>
    </i>
    <i>
      <x v="836"/>
    </i>
    <i>
      <x v="1078"/>
    </i>
    <i>
      <x v="1751"/>
    </i>
    <i>
      <x v="2168"/>
    </i>
    <i>
      <x v="845"/>
    </i>
    <i>
      <x v="1083"/>
    </i>
    <i>
      <x v="846"/>
    </i>
    <i>
      <x v="158"/>
    </i>
    <i>
      <x v="852"/>
    </i>
    <i>
      <x v="580"/>
    </i>
    <i>
      <x v="858"/>
    </i>
    <i>
      <x v="2203"/>
    </i>
    <i>
      <x v="463"/>
    </i>
    <i>
      <x v="1106"/>
    </i>
    <i>
      <x v="1814"/>
    </i>
    <i>
      <x v="2242"/>
    </i>
    <i>
      <x v="140"/>
    </i>
    <i>
      <x v="2254"/>
    </i>
    <i>
      <x v="1831"/>
    </i>
    <i>
      <x v="2262"/>
    </i>
    <i>
      <x v="877"/>
    </i>
    <i>
      <x v="312"/>
    </i>
    <i>
      <x v="142"/>
    </i>
    <i>
      <x v="2294"/>
    </i>
    <i>
      <x v="881"/>
    </i>
    <i>
      <x v="2320"/>
    </i>
    <i>
      <x v="883"/>
    </i>
    <i>
      <x v="2337"/>
    </i>
    <i>
      <x v="885"/>
    </i>
    <i>
      <x v="2377"/>
    </i>
    <i>
      <x v="886"/>
    </i>
    <i>
      <x v="164"/>
    </i>
    <i>
      <x v="887"/>
    </i>
    <i>
      <x v="1196"/>
    </i>
    <i>
      <x v="1897"/>
    </i>
    <i>
      <x v="645"/>
    </i>
    <i>
      <x v="13"/>
    </i>
    <i>
      <x v="1209"/>
    </i>
    <i>
      <x v="923"/>
    </i>
    <i>
      <x v="106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6" hier="-1"/>
  </pageFields>
  <dataFields count="6">
    <dataField name="Sum of Net Sales Amt 2025" fld="7" baseField="0" baseItem="0"/>
    <dataField name="Sum of Baht/วัน 2025" fld="9" baseField="0" baseItem="0" numFmtId="3"/>
    <dataField name="Sum of Net Sales Amt 2026" fld="10" baseField="0" baseItem="0"/>
    <dataField name="Sum of Baht/วัน 2026" fld="12" baseField="0" baseItem="0" numFmtId="3"/>
    <dataField name="บาท/วัน 2026" fld="11" baseField="0" baseItem="0"/>
    <dataField name="ชิ้น//วัน 2026" fld="13" baseField="0" baseItem="0" numFmtId="3"/>
  </dataFields>
  <formats count="5">
    <format dxfId="1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91FCA-0326-4E2F-A190-0058DF1297A7}" name="CP_ขนมไทยน้ำกะทิ" displayName="CP_ขนมไทยน้ำกะทิ" ref="A1:H6" totalsRowShown="0" headerRowDxfId="15" dataDxfId="14">
  <autoFilter ref="A1:H6" xr:uid="{D5F91FCA-0326-4E2F-A190-0058DF1297A7}"/>
  <tableColumns count="8">
    <tableColumn id="1" xr3:uid="{95D6C647-2364-4FBD-9E0B-A417581E0CB3}" name="รายการสินค้า" dataDxfId="13"/>
    <tableColumn id="2" xr3:uid="{CDFF6C80-CB28-411F-8F93-6F5D9939551B}" name="รหัสสินค้า" dataDxfId="12"/>
    <tableColumn id="3" xr3:uid="{0485597A-D061-4C79-907B-90ED010CCC86}" name="ชื่อสินค้า" dataDxfId="11"/>
    <tableColumn id="4" xr3:uid="{CDE4B6F9-0DF0-41AF-B463-AA117CF8F864}" name="ราคาขายปกติ (บาท/แพ็ค)" dataDxfId="10"/>
    <tableColumn id="5" xr3:uid="{513AD07B-F30D-456D-B69C-42EFAAA4192A}" name="ต้องการยอดขาย (บาท/สัปดาห์)" dataDxfId="9"/>
    <tableColumn id="6" xr3:uid="{E005D486-97C2-4CAC-A901-0F0169E3E2F1}" name="แพ็ค/สัปดาห์" dataDxfId="8">
      <calculatedColumnFormula>E2/D2</calculatedColumnFormula>
    </tableColumn>
    <tableColumn id="7" xr3:uid="{DE8280DA-37A0-4236-8461-EE143D6DD575}" name="เสิร์ฟ/สัปดาห์" dataDxfId="7">
      <calculatedColumnFormula>F2*4</calculatedColumnFormula>
    </tableColumn>
    <tableColumn id="8" xr3:uid="{1616CEDA-424D-4B1D-B876-4DD38EF35145}" name="เสิร์ฟ/วัน" dataDxfId="6">
      <calculatedColumnFormula>G2/7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B7FBC8-BCBF-462E-9375-EB3E838006A3}" name="แกง" displayName="แกง" ref="A1:I5" totalsRowShown="0" dataDxfId="5" headerRowBorderDxfId="3" tableBorderDxfId="4">
  <autoFilter ref="A1:I5" xr:uid="{60B7FBC8-BCBF-462E-9375-EB3E838006A3}"/>
  <tableColumns count="9">
    <tableColumn id="1" xr3:uid="{D88694AC-AF73-4588-B08E-0D78DB1DA7F1}" name="รายการสินค้า"/>
    <tableColumn id="2" xr3:uid="{DC86BC24-5EA0-4B98-AF23-D0F76C6D8346}" name="รหัสสินค้า"/>
    <tableColumn id="3" xr3:uid="{9967752E-1FF6-4B1B-83A3-05C6E737DD7F}" name="ชื่อสินค้า"/>
    <tableColumn id="4" xr3:uid="{4CAC9042-ACA3-4B2E-B8C0-1F56273AD6B0}" name="ราคาขายปกติ (บาท/แพ็ค)"/>
    <tableColumn id="5" xr3:uid="{E35F283D-608D-44B4-B3BC-BFF3937A339C}" name="ราคาโปรโมชั่น (บาท/แพ็ค)"/>
    <tableColumn id="6" xr3:uid="{D1BC0DA4-9159-4940-A52A-2770E61D6BDA}" name="ต้องการยอดขาย (บาท/สัปดาห์)"/>
    <tableColumn id="7" xr3:uid="{5C489190-EBAE-426F-80D3-E33791082F34}" name="แพ็ค/สัปดาห์" dataDxfId="2">
      <calculatedColumnFormula>F2/E2</calculatedColumnFormula>
    </tableColumn>
    <tableColumn id="8" xr3:uid="{141E8613-7707-43A7-909A-439492342AB4}" name="เสิร์ฟ/สัปดาห์" dataDxfId="1">
      <calculatedColumnFormula>G2*3</calculatedColumnFormula>
    </tableColumn>
    <tableColumn id="9" xr3:uid="{CAB8FBEA-E602-4386-836B-31D9C156C3C8}" name="เสิร์ฟ/วัน" dataDxfId="0">
      <calculatedColumnFormula>H2/7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place/Aum+Vegetarian+Restaurant/data=!4m7!3m6!1s0x30da3075074c7685:0xca69f2292f07be24!8m2!3d18.778374!4d98.9879973!16s%2Fg%2F11gdvdqcq5!19sChIJhXZMB3Uw2jARJL4HLynyaco?authuser=0&amp;hl=en&amp;g_ep=EgoyMDI2MDkyMy4wIJJjKgBIAVAD&amp;rclk=1" TargetMode="External"/><Relationship Id="rId7" Type="http://schemas.openxmlformats.org/officeDocument/2006/relationships/hyperlink" Target="https://www.google.com/maps/place/the+butterfly+effect+-+organic+cafe/data=!4m7!3m6!1s0x30da3b7c5d244657:0x86b271e9b3503521!8m2!3d18.7889739!4d98.9845776!16s%2Fg%2F11whjpmdlm!19sChIJV0YkXXw72jARITVQs-lxsoY?authuser=0&amp;hl=en&amp;g_ep=EgoyMDI2MDkyMy4wIJJjKgBIAVAD&amp;rclk=1" TargetMode="External"/><Relationship Id="rId2" Type="http://schemas.openxmlformats.org/officeDocument/2006/relationships/hyperlink" Target="https://www.google.com/maps/place/Pakbai+Vegetarian/data=!4m7!3m6!1s0x30da3b30bbd90705:0xa972c620e53ea825!8m2!3d18.7829718!4d99.0008692!16s%2Fg%2F11kqw5mrbt!19sChIJBQfZuzA72jARJag-5SDGcqk?authuser=0&amp;hl=en&amp;g_ep=EgoyMDI2MDkyMy4wIJJjKgBIAVAD&amp;rclk=1" TargetMode="External"/><Relationship Id="rId1" Type="http://schemas.openxmlformats.org/officeDocument/2006/relationships/hyperlink" Target="https://www.google.com/maps/place/RAD+RABBIT+VEGAN+PIZZERIA/data=!4m7!3m6!1s0x30da3abd40734727:0xdb9a58adfc6322d1!8m2!3d18.793906!4d98.9921329!16s%2Fg%2F11hz6t66q_!19sChIJJ0dzQL062jAR0SJj_K1Ymts?authuser=0&amp;hl=en&amp;g_ep=EgoyMDI2MDkyMy4wIJJjKgBIAVAD&amp;rclk=1" TargetMode="External"/><Relationship Id="rId6" Type="http://schemas.openxmlformats.org/officeDocument/2006/relationships/hyperlink" Target="https://www.google.com/maps/place/Healthy+Junk/data=!4m7!3m6!1s0x30da3bd049def94f:0x1930b324c1185b8d!8m2!3d18.7987658!4d98.9675599!16s%2Fg%2F11rfpzwlm5!19sChIJT_neSdA72jARjVsYwSSzMBk?authuser=0&amp;hl=en&amp;g_ep=EgoyMDI2MDkyMy4wIJJjKgBIAVAD&amp;rclk=1" TargetMode="External"/><Relationship Id="rId5" Type="http://schemas.openxmlformats.org/officeDocument/2006/relationships/hyperlink" Target="https://www.google.com/maps/place/Alice%27s+Restaurant/data=!4m7!3m6!1s0x30da3aa118135793:0xcded770eba30a29d!8m2!3d18.7841337!4d98.9973196!16s%2Fg%2F11bwysy4j3!19sChIJk1cTGKE62jARnaIwug537c0?authuser=0&amp;hl=en&amp;g_ep=EgoyMDI2MDkyMy4wIJJjKgBIAVAD&amp;rclk=1" TargetMode="External"/><Relationship Id="rId4" Type="http://schemas.openxmlformats.org/officeDocument/2006/relationships/hyperlink" Target="https://www.google.com/maps/place/Asa+Vegan+Kitchen+and+Studio/data=!4m7!3m6!1s0x30da3b4e1959eac3:0x6b5b1f09078946c9!8m2!3d18.7881021!4d98.9965716!16s%2Fg%2F11gsn3fk19!19sChIJw-pZGU472jARyUaJBwkfW2s?authuser=0&amp;hl=en&amp;g_ep=EgoyMDI2MDkyMy4wIJJjKgBIAVAD&amp;rclk=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14E5-8E36-49E3-96AB-3771D0DA9CA7}">
  <dimension ref="A1:L183"/>
  <sheetViews>
    <sheetView topLeftCell="A141" zoomScale="55" zoomScaleNormal="55" workbookViewId="0">
      <selection activeCell="B15" sqref="B15"/>
    </sheetView>
  </sheetViews>
  <sheetFormatPr defaultRowHeight="14.1"/>
  <cols>
    <col min="1" max="1" width="4.125" bestFit="1" customWidth="1"/>
    <col min="2" max="2" width="40.375" bestFit="1" customWidth="1"/>
    <col min="3" max="3" width="16.5" bestFit="1" customWidth="1"/>
    <col min="4" max="4" width="30.125" bestFit="1" customWidth="1"/>
    <col min="5" max="5" width="7.125" bestFit="1" customWidth="1"/>
    <col min="6" max="6" width="39.125" bestFit="1" customWidth="1"/>
    <col min="7" max="7" width="11.125" bestFit="1" customWidth="1"/>
    <col min="8" max="8" width="12.125" customWidth="1"/>
    <col min="9" max="9" width="11.875" bestFit="1" customWidth="1"/>
    <col min="10" max="10" width="14" bestFit="1" customWidth="1"/>
    <col min="11" max="11" width="79.625" bestFit="1" customWidth="1"/>
    <col min="12" max="12" width="17.625" customWidth="1"/>
  </cols>
  <sheetData>
    <row r="1" spans="1:12">
      <c r="A1" s="278" t="s">
        <v>0</v>
      </c>
      <c r="B1" s="279" t="s">
        <v>1</v>
      </c>
      <c r="C1" s="280"/>
      <c r="D1" s="280"/>
      <c r="E1" s="136"/>
      <c r="F1" s="126"/>
      <c r="G1" s="125"/>
      <c r="H1" s="126"/>
      <c r="I1" s="126"/>
      <c r="J1" s="132"/>
      <c r="K1" s="126"/>
      <c r="L1" s="126"/>
    </row>
    <row r="2" spans="1:12" ht="42">
      <c r="A2" s="278"/>
      <c r="B2" s="279"/>
      <c r="C2" s="128" t="s">
        <v>2</v>
      </c>
      <c r="D2" s="128" t="s">
        <v>3</v>
      </c>
      <c r="E2" s="129"/>
      <c r="F2" s="129" t="s">
        <v>4</v>
      </c>
      <c r="G2" s="127" t="s">
        <v>5</v>
      </c>
      <c r="H2" s="128" t="s">
        <v>6</v>
      </c>
      <c r="I2" s="129" t="s">
        <v>7</v>
      </c>
      <c r="J2" s="130" t="s">
        <v>8</v>
      </c>
      <c r="K2" s="129" t="s">
        <v>9</v>
      </c>
      <c r="L2" s="128" t="s">
        <v>10</v>
      </c>
    </row>
    <row r="3" spans="1:12">
      <c r="A3" s="45">
        <v>1</v>
      </c>
      <c r="B3" s="46" t="s">
        <v>11</v>
      </c>
      <c r="C3" s="138">
        <f>G3*I3</f>
        <v>1126.6666666666667</v>
      </c>
      <c r="D3" s="139" t="s">
        <v>12</v>
      </c>
      <c r="E3" s="46">
        <v>613951</v>
      </c>
      <c r="F3" s="46" t="s">
        <v>13</v>
      </c>
      <c r="G3" s="47">
        <v>169</v>
      </c>
      <c r="H3" s="48">
        <v>20</v>
      </c>
      <c r="I3" s="49">
        <f>H3/3</f>
        <v>6.666666666666667</v>
      </c>
      <c r="J3" s="50" t="s">
        <v>14</v>
      </c>
      <c r="K3" s="46" t="s">
        <v>15</v>
      </c>
      <c r="L3" s="51"/>
    </row>
    <row r="4" spans="1:12">
      <c r="A4" s="52"/>
      <c r="B4" s="38"/>
      <c r="C4" s="140">
        <f t="shared" ref="C4:C5" si="0">G4*I4</f>
        <v>817.5</v>
      </c>
      <c r="D4" s="141"/>
      <c r="E4" s="38">
        <v>322700</v>
      </c>
      <c r="F4" s="38" t="s">
        <v>16</v>
      </c>
      <c r="G4" s="55">
        <v>109</v>
      </c>
      <c r="H4" s="56">
        <v>30</v>
      </c>
      <c r="I4" s="56">
        <f>H4/4</f>
        <v>7.5</v>
      </c>
      <c r="J4" s="57" t="s">
        <v>17</v>
      </c>
      <c r="K4" s="38"/>
      <c r="L4" s="58"/>
    </row>
    <row r="5" spans="1:12">
      <c r="A5" s="59"/>
      <c r="B5" s="60"/>
      <c r="C5" s="142">
        <f t="shared" si="0"/>
        <v>1237.5</v>
      </c>
      <c r="D5" s="143"/>
      <c r="E5" s="60">
        <v>369040</v>
      </c>
      <c r="F5" s="60" t="s">
        <v>18</v>
      </c>
      <c r="G5" s="63">
        <v>99</v>
      </c>
      <c r="H5" s="64">
        <v>50</v>
      </c>
      <c r="I5" s="56">
        <f>H5/4</f>
        <v>12.5</v>
      </c>
      <c r="J5" s="57" t="s">
        <v>17</v>
      </c>
      <c r="K5" s="60"/>
      <c r="L5" s="66"/>
    </row>
    <row r="6" spans="1:12">
      <c r="A6" s="67">
        <v>2</v>
      </c>
      <c r="B6" s="42" t="s">
        <v>19</v>
      </c>
      <c r="C6" s="144">
        <f>G6*I6</f>
        <v>990</v>
      </c>
      <c r="D6" s="145" t="s">
        <v>12</v>
      </c>
      <c r="E6" s="42">
        <v>351505</v>
      </c>
      <c r="F6" s="42" t="s">
        <v>20</v>
      </c>
      <c r="G6" s="43">
        <v>99</v>
      </c>
      <c r="H6" s="68">
        <v>40</v>
      </c>
      <c r="I6" s="69">
        <f>H6/4</f>
        <v>10</v>
      </c>
      <c r="J6" s="50" t="s">
        <v>14</v>
      </c>
      <c r="K6" s="42"/>
      <c r="L6" s="44"/>
    </row>
    <row r="7" spans="1:12">
      <c r="A7" s="45">
        <v>3</v>
      </c>
      <c r="B7" s="46" t="s">
        <v>21</v>
      </c>
      <c r="C7" s="138">
        <f>I7*G7</f>
        <v>2816.666666666667</v>
      </c>
      <c r="D7" s="139" t="s">
        <v>12</v>
      </c>
      <c r="E7" s="46">
        <v>613951</v>
      </c>
      <c r="F7" s="46" t="s">
        <v>13</v>
      </c>
      <c r="G7" s="47">
        <v>169</v>
      </c>
      <c r="H7" s="46">
        <v>50</v>
      </c>
      <c r="I7" s="91">
        <f>H7/3</f>
        <v>16.666666666666668</v>
      </c>
      <c r="J7" s="50" t="s">
        <v>14</v>
      </c>
      <c r="K7" s="46"/>
      <c r="L7" s="51"/>
    </row>
    <row r="8" spans="1:12">
      <c r="A8" s="45">
        <v>4</v>
      </c>
      <c r="B8" s="46" t="s">
        <v>22</v>
      </c>
      <c r="C8" s="138">
        <f t="shared" ref="C8:C16" si="1">G8*I8</f>
        <v>1395</v>
      </c>
      <c r="D8" s="146">
        <f>G8*3</f>
        <v>837</v>
      </c>
      <c r="E8" s="46">
        <v>943227</v>
      </c>
      <c r="F8" s="46" t="s">
        <v>23</v>
      </c>
      <c r="G8" s="47">
        <v>279</v>
      </c>
      <c r="H8" s="46">
        <v>0</v>
      </c>
      <c r="I8" s="91">
        <v>5</v>
      </c>
      <c r="J8" s="97" t="s">
        <v>24</v>
      </c>
      <c r="K8" s="46" t="s">
        <v>25</v>
      </c>
      <c r="L8" s="51"/>
    </row>
    <row r="9" spans="1:12">
      <c r="A9" s="52"/>
      <c r="B9" s="38"/>
      <c r="C9" s="140">
        <f t="shared" si="1"/>
        <v>1245</v>
      </c>
      <c r="D9" s="147">
        <f>G9*3</f>
        <v>747</v>
      </c>
      <c r="E9" s="38">
        <v>613867</v>
      </c>
      <c r="F9" s="38" t="s">
        <v>26</v>
      </c>
      <c r="G9" s="55">
        <v>249</v>
      </c>
      <c r="H9" s="38">
        <v>0</v>
      </c>
      <c r="I9" s="93">
        <v>5</v>
      </c>
      <c r="J9" s="99" t="s">
        <v>24</v>
      </c>
      <c r="K9" s="38"/>
      <c r="L9" s="58"/>
    </row>
    <row r="10" spans="1:12">
      <c r="A10" s="52"/>
      <c r="B10" s="38"/>
      <c r="C10" s="140">
        <f t="shared" si="1"/>
        <v>1126.6666666666667</v>
      </c>
      <c r="D10" s="148" t="s">
        <v>27</v>
      </c>
      <c r="E10" s="38">
        <v>613951</v>
      </c>
      <c r="F10" s="38" t="s">
        <v>13</v>
      </c>
      <c r="G10" s="55">
        <v>169</v>
      </c>
      <c r="H10" s="56">
        <v>20</v>
      </c>
      <c r="I10" s="92">
        <f>H10/3</f>
        <v>6.666666666666667</v>
      </c>
      <c r="J10" s="100" t="s">
        <v>28</v>
      </c>
      <c r="K10" s="38" t="s">
        <v>29</v>
      </c>
      <c r="L10" s="58"/>
    </row>
    <row r="11" spans="1:12">
      <c r="A11" s="45">
        <v>5</v>
      </c>
      <c r="B11" s="46" t="s">
        <v>30</v>
      </c>
      <c r="C11" s="138">
        <f t="shared" si="1"/>
        <v>830</v>
      </c>
      <c r="D11" s="146">
        <v>1245</v>
      </c>
      <c r="E11" s="46">
        <v>943227</v>
      </c>
      <c r="F11" s="46" t="s">
        <v>23</v>
      </c>
      <c r="G11" s="47">
        <v>249</v>
      </c>
      <c r="H11" s="46">
        <v>20</v>
      </c>
      <c r="I11" s="91">
        <f>H11/6</f>
        <v>3.3333333333333335</v>
      </c>
      <c r="J11" s="97" t="s">
        <v>24</v>
      </c>
      <c r="K11" s="46" t="s">
        <v>31</v>
      </c>
      <c r="L11" s="51"/>
    </row>
    <row r="12" spans="1:12">
      <c r="A12" s="59"/>
      <c r="B12" s="60"/>
      <c r="C12" s="142">
        <f t="shared" si="1"/>
        <v>415</v>
      </c>
      <c r="D12" s="149" t="s">
        <v>27</v>
      </c>
      <c r="E12" s="60">
        <v>613867</v>
      </c>
      <c r="F12" s="60" t="s">
        <v>26</v>
      </c>
      <c r="G12" s="63">
        <v>249</v>
      </c>
      <c r="H12" s="60">
        <v>10</v>
      </c>
      <c r="I12" s="94">
        <v>1.6666666666666667</v>
      </c>
      <c r="J12" s="101" t="s">
        <v>28</v>
      </c>
      <c r="K12" s="60" t="s">
        <v>32</v>
      </c>
      <c r="L12" s="66"/>
    </row>
    <row r="13" spans="1:12">
      <c r="A13" s="52">
        <v>6</v>
      </c>
      <c r="B13" s="95" t="s">
        <v>33</v>
      </c>
      <c r="C13" s="140">
        <f t="shared" si="1"/>
        <v>830</v>
      </c>
      <c r="D13" s="150" t="s">
        <v>12</v>
      </c>
      <c r="E13" s="38">
        <v>943227</v>
      </c>
      <c r="F13" s="38" t="s">
        <v>23</v>
      </c>
      <c r="G13" s="55">
        <v>249</v>
      </c>
      <c r="H13" s="38">
        <v>20</v>
      </c>
      <c r="I13" s="93">
        <f>H13/6</f>
        <v>3.3333333333333335</v>
      </c>
      <c r="J13" s="57" t="s">
        <v>34</v>
      </c>
      <c r="K13" s="38" t="s">
        <v>35</v>
      </c>
      <c r="L13" s="58"/>
    </row>
    <row r="14" spans="1:12">
      <c r="A14" s="59"/>
      <c r="B14" s="60"/>
      <c r="C14" s="142">
        <f t="shared" si="1"/>
        <v>415</v>
      </c>
      <c r="D14" s="143"/>
      <c r="E14" s="60">
        <v>613867</v>
      </c>
      <c r="F14" s="60" t="s">
        <v>26</v>
      </c>
      <c r="G14" s="63">
        <v>249</v>
      </c>
      <c r="H14" s="60">
        <v>20</v>
      </c>
      <c r="I14" s="94">
        <v>1.6666666666666667</v>
      </c>
      <c r="J14" s="65" t="s">
        <v>34</v>
      </c>
      <c r="K14" s="60"/>
      <c r="L14" s="66"/>
    </row>
    <row r="15" spans="1:12">
      <c r="A15" s="45">
        <v>7</v>
      </c>
      <c r="B15" s="46" t="s">
        <v>36</v>
      </c>
      <c r="C15" s="138">
        <f t="shared" si="1"/>
        <v>415</v>
      </c>
      <c r="D15" s="139" t="s">
        <v>12</v>
      </c>
      <c r="E15" s="46">
        <v>943227</v>
      </c>
      <c r="F15" s="46" t="s">
        <v>23</v>
      </c>
      <c r="G15" s="47">
        <v>249</v>
      </c>
      <c r="H15" s="46">
        <v>10</v>
      </c>
      <c r="I15" s="91">
        <f>H15/6</f>
        <v>1.6666666666666667</v>
      </c>
      <c r="J15" s="50" t="s">
        <v>14</v>
      </c>
      <c r="K15" s="46" t="s">
        <v>37</v>
      </c>
      <c r="L15" s="51"/>
    </row>
    <row r="16" spans="1:12">
      <c r="A16" s="59"/>
      <c r="B16" s="60"/>
      <c r="C16" s="142">
        <f t="shared" si="1"/>
        <v>415</v>
      </c>
      <c r="D16" s="143"/>
      <c r="E16" s="60">
        <v>613867</v>
      </c>
      <c r="F16" s="60" t="s">
        <v>26</v>
      </c>
      <c r="G16" s="63">
        <v>249</v>
      </c>
      <c r="H16" s="60">
        <v>10</v>
      </c>
      <c r="I16" s="94">
        <v>1.6666666666666667</v>
      </c>
      <c r="J16" s="65" t="s">
        <v>14</v>
      </c>
      <c r="K16" s="60"/>
      <c r="L16" s="66"/>
    </row>
    <row r="17" spans="1:12">
      <c r="A17" s="41">
        <v>8</v>
      </c>
      <c r="B17" s="42" t="s">
        <v>38</v>
      </c>
      <c r="C17" s="151">
        <f>G17*I17</f>
        <v>1690</v>
      </c>
      <c r="D17" s="152">
        <f>169*15</f>
        <v>2535</v>
      </c>
      <c r="E17" s="42">
        <v>613951</v>
      </c>
      <c r="F17" s="42" t="s">
        <v>13</v>
      </c>
      <c r="G17" s="43">
        <v>169</v>
      </c>
      <c r="H17" s="85">
        <v>30</v>
      </c>
      <c r="I17" s="42">
        <f>H17/3</f>
        <v>10</v>
      </c>
      <c r="J17" s="98" t="s">
        <v>24</v>
      </c>
      <c r="K17" s="42" t="s">
        <v>39</v>
      </c>
      <c r="L17" s="44"/>
    </row>
    <row r="18" spans="1:12">
      <c r="A18" s="52">
        <v>9</v>
      </c>
      <c r="B18" s="38" t="s">
        <v>40</v>
      </c>
      <c r="C18" s="140">
        <f>G18*I18</f>
        <v>563.33333333333337</v>
      </c>
      <c r="D18" s="150"/>
      <c r="E18" s="38">
        <v>613951</v>
      </c>
      <c r="F18" s="38" t="s">
        <v>13</v>
      </c>
      <c r="G18" s="55">
        <v>169</v>
      </c>
      <c r="H18" s="56">
        <v>10</v>
      </c>
      <c r="I18" s="92">
        <f>H18/3</f>
        <v>3.3333333333333335</v>
      </c>
      <c r="J18" s="57" t="s">
        <v>14</v>
      </c>
      <c r="K18" s="38" t="s">
        <v>41</v>
      </c>
      <c r="L18" s="58"/>
    </row>
    <row r="19" spans="1:12">
      <c r="A19" s="52"/>
      <c r="B19" s="38"/>
      <c r="C19" s="140">
        <f t="shared" ref="C19:C30" si="2">G19*I19</f>
        <v>545</v>
      </c>
      <c r="D19" s="150"/>
      <c r="E19" s="38">
        <v>322700</v>
      </c>
      <c r="F19" s="38" t="s">
        <v>16</v>
      </c>
      <c r="G19" s="55">
        <v>109</v>
      </c>
      <c r="H19" s="56">
        <v>20</v>
      </c>
      <c r="I19" s="56">
        <f>H19/4</f>
        <v>5</v>
      </c>
      <c r="J19" s="57" t="s">
        <v>14</v>
      </c>
      <c r="K19" s="38"/>
      <c r="L19" s="58"/>
    </row>
    <row r="20" spans="1:12">
      <c r="A20" s="59"/>
      <c r="B20" s="60"/>
      <c r="C20" s="142">
        <f t="shared" si="2"/>
        <v>495</v>
      </c>
      <c r="D20" s="143"/>
      <c r="E20" s="60">
        <v>369040</v>
      </c>
      <c r="F20" s="60" t="s">
        <v>18</v>
      </c>
      <c r="G20" s="63">
        <v>99</v>
      </c>
      <c r="H20" s="64">
        <v>20</v>
      </c>
      <c r="I20" s="64">
        <f>H20/4</f>
        <v>5</v>
      </c>
      <c r="J20" s="65" t="s">
        <v>14</v>
      </c>
      <c r="K20" s="60"/>
      <c r="L20" s="66"/>
    </row>
    <row r="21" spans="1:12">
      <c r="A21" s="52">
        <v>10</v>
      </c>
      <c r="B21" s="38" t="s">
        <v>42</v>
      </c>
      <c r="C21" s="140">
        <f t="shared" si="2"/>
        <v>3980</v>
      </c>
      <c r="D21" s="150" t="s">
        <v>27</v>
      </c>
      <c r="E21" s="38">
        <v>819275</v>
      </c>
      <c r="F21" s="38" t="s">
        <v>43</v>
      </c>
      <c r="G21" s="55">
        <v>1990</v>
      </c>
      <c r="H21" s="56"/>
      <c r="I21" s="56">
        <v>2</v>
      </c>
      <c r="J21" s="105" t="s">
        <v>28</v>
      </c>
      <c r="K21" s="38" t="s">
        <v>44</v>
      </c>
      <c r="L21" s="58"/>
    </row>
    <row r="22" spans="1:12">
      <c r="A22" s="52"/>
      <c r="B22" s="38"/>
      <c r="C22" s="140">
        <f t="shared" si="2"/>
        <v>3320</v>
      </c>
      <c r="D22" s="150" t="s">
        <v>27</v>
      </c>
      <c r="E22" s="38">
        <v>819275</v>
      </c>
      <c r="F22" s="38" t="s">
        <v>45</v>
      </c>
      <c r="G22" s="55">
        <v>1660</v>
      </c>
      <c r="H22" s="56"/>
      <c r="I22" s="56">
        <v>2</v>
      </c>
      <c r="J22" s="101" t="s">
        <v>28</v>
      </c>
      <c r="K22" s="38"/>
      <c r="L22" s="58"/>
    </row>
    <row r="23" spans="1:12">
      <c r="A23" s="45">
        <v>10</v>
      </c>
      <c r="B23" s="46" t="s">
        <v>46</v>
      </c>
      <c r="C23" s="138">
        <f t="shared" si="2"/>
        <v>1875</v>
      </c>
      <c r="D23" s="138"/>
      <c r="E23" s="46">
        <v>227059</v>
      </c>
      <c r="F23" s="46" t="s">
        <v>47</v>
      </c>
      <c r="G23" s="47">
        <v>75</v>
      </c>
      <c r="H23" s="46"/>
      <c r="I23" s="46">
        <f>5*5</f>
        <v>25</v>
      </c>
      <c r="J23" s="57" t="s">
        <v>48</v>
      </c>
      <c r="K23" s="46" t="s">
        <v>49</v>
      </c>
      <c r="L23" s="51"/>
    </row>
    <row r="24" spans="1:12">
      <c r="A24" s="52"/>
      <c r="B24" s="38"/>
      <c r="C24" s="140">
        <f t="shared" si="2"/>
        <v>3980</v>
      </c>
      <c r="D24" s="140"/>
      <c r="E24" s="38">
        <v>819275</v>
      </c>
      <c r="F24" s="38" t="s">
        <v>43</v>
      </c>
      <c r="G24" s="55">
        <v>1990</v>
      </c>
      <c r="H24" s="38"/>
      <c r="I24" s="38">
        <v>2</v>
      </c>
      <c r="J24" s="57" t="s">
        <v>48</v>
      </c>
      <c r="K24" s="38"/>
      <c r="L24" s="58"/>
    </row>
    <row r="25" spans="1:12">
      <c r="A25" s="52"/>
      <c r="B25" s="38" t="s">
        <v>50</v>
      </c>
      <c r="C25" s="140">
        <f>G25*I25</f>
        <v>2090</v>
      </c>
      <c r="D25" s="140"/>
      <c r="E25" s="38">
        <v>826634</v>
      </c>
      <c r="F25" s="38" t="s">
        <v>51</v>
      </c>
      <c r="G25" s="104">
        <v>2090</v>
      </c>
      <c r="H25" s="38"/>
      <c r="I25" s="38">
        <v>1</v>
      </c>
      <c r="J25" s="57" t="s">
        <v>14</v>
      </c>
      <c r="K25" s="38" t="s">
        <v>52</v>
      </c>
      <c r="L25" s="58"/>
    </row>
    <row r="26" spans="1:12">
      <c r="A26" s="45">
        <v>11</v>
      </c>
      <c r="B26" s="46" t="s">
        <v>53</v>
      </c>
      <c r="C26" s="138">
        <f t="shared" si="2"/>
        <v>1500</v>
      </c>
      <c r="D26" s="138"/>
      <c r="E26" s="46">
        <v>227059</v>
      </c>
      <c r="F26" s="46" t="s">
        <v>47</v>
      </c>
      <c r="G26" s="47">
        <v>75</v>
      </c>
      <c r="H26" s="46"/>
      <c r="I26" s="46">
        <v>20</v>
      </c>
      <c r="J26" s="50"/>
      <c r="K26" s="46"/>
      <c r="L26" s="51"/>
    </row>
    <row r="27" spans="1:12">
      <c r="A27" s="52"/>
      <c r="B27" s="38" t="s">
        <v>54</v>
      </c>
      <c r="C27" s="140">
        <f t="shared" si="2"/>
        <v>1660</v>
      </c>
      <c r="D27" s="140"/>
      <c r="E27" s="38">
        <v>819275</v>
      </c>
      <c r="F27" s="38" t="s">
        <v>43</v>
      </c>
      <c r="G27" s="55">
        <v>1660</v>
      </c>
      <c r="H27" s="38"/>
      <c r="I27" s="38">
        <v>1</v>
      </c>
      <c r="J27" s="57"/>
      <c r="K27" s="38"/>
      <c r="L27" s="58"/>
    </row>
    <row r="28" spans="1:12">
      <c r="A28" s="80"/>
      <c r="B28" s="60"/>
      <c r="C28" s="142">
        <f t="shared" si="2"/>
        <v>1610</v>
      </c>
      <c r="D28" s="142"/>
      <c r="E28" s="60">
        <v>906016</v>
      </c>
      <c r="F28" s="60" t="s">
        <v>55</v>
      </c>
      <c r="G28" s="63">
        <v>1610</v>
      </c>
      <c r="H28" s="38"/>
      <c r="I28" s="60">
        <v>1</v>
      </c>
      <c r="J28" s="65"/>
      <c r="K28" s="60"/>
      <c r="L28" s="66"/>
    </row>
    <row r="29" spans="1:12">
      <c r="A29" s="45">
        <v>12</v>
      </c>
      <c r="B29" s="46" t="s">
        <v>56</v>
      </c>
      <c r="C29" s="138">
        <f t="shared" si="2"/>
        <v>1500</v>
      </c>
      <c r="D29" s="138"/>
      <c r="E29" s="46">
        <v>227059</v>
      </c>
      <c r="F29" s="46" t="s">
        <v>47</v>
      </c>
      <c r="G29" s="47">
        <v>75</v>
      </c>
      <c r="H29" s="46"/>
      <c r="I29" s="46">
        <v>20</v>
      </c>
      <c r="J29" s="50"/>
      <c r="K29" s="46"/>
      <c r="L29" s="51"/>
    </row>
    <row r="30" spans="1:12">
      <c r="A30" s="52"/>
      <c r="B30" s="38" t="s">
        <v>57</v>
      </c>
      <c r="C30" s="140">
        <f t="shared" si="2"/>
        <v>1660</v>
      </c>
      <c r="D30" s="140"/>
      <c r="E30" s="38">
        <v>819275</v>
      </c>
      <c r="F30" s="38" t="s">
        <v>43</v>
      </c>
      <c r="G30" s="55">
        <v>1660</v>
      </c>
      <c r="H30" s="38"/>
      <c r="I30" s="38">
        <v>1</v>
      </c>
      <c r="J30" s="57"/>
      <c r="K30" s="38"/>
      <c r="L30" s="58"/>
    </row>
    <row r="31" spans="1:12">
      <c r="A31" s="45">
        <v>13</v>
      </c>
      <c r="B31" s="46" t="s">
        <v>58</v>
      </c>
      <c r="C31" s="138"/>
      <c r="D31" s="153"/>
      <c r="E31" s="81"/>
      <c r="F31" s="81"/>
      <c r="G31" s="47"/>
      <c r="H31" s="82"/>
      <c r="I31" s="83"/>
      <c r="J31" s="50"/>
      <c r="K31" s="46"/>
      <c r="L31" s="51"/>
    </row>
    <row r="32" spans="1:12">
      <c r="A32" s="52"/>
      <c r="B32" s="38"/>
      <c r="C32" s="140">
        <f t="shared" ref="C32:C34" si="3">I32*G32</f>
        <v>900</v>
      </c>
      <c r="D32" s="140"/>
      <c r="E32" s="38">
        <v>983803</v>
      </c>
      <c r="F32" s="38" t="s">
        <v>59</v>
      </c>
      <c r="G32" s="55">
        <v>135</v>
      </c>
      <c r="H32" s="38">
        <v>20</v>
      </c>
      <c r="I32" s="84">
        <f t="shared" ref="I32:I52" si="4">H32/3</f>
        <v>6.666666666666667</v>
      </c>
      <c r="J32" s="57"/>
      <c r="K32" s="38" t="s">
        <v>60</v>
      </c>
      <c r="L32" s="58"/>
    </row>
    <row r="33" spans="1:12">
      <c r="A33" s="52"/>
      <c r="B33" s="38"/>
      <c r="C33" s="140">
        <f t="shared" si="3"/>
        <v>1126.6666666666667</v>
      </c>
      <c r="D33" s="140"/>
      <c r="E33" s="38">
        <v>737920</v>
      </c>
      <c r="F33" s="38" t="s">
        <v>61</v>
      </c>
      <c r="G33" s="55">
        <v>169</v>
      </c>
      <c r="H33" s="38">
        <v>20</v>
      </c>
      <c r="I33" s="84">
        <f t="shared" si="4"/>
        <v>6.666666666666667</v>
      </c>
      <c r="J33" s="57"/>
      <c r="K33" s="38"/>
      <c r="L33" s="58"/>
    </row>
    <row r="34" spans="1:12">
      <c r="A34" s="52"/>
      <c r="B34" s="38"/>
      <c r="C34" s="140">
        <f t="shared" si="3"/>
        <v>660</v>
      </c>
      <c r="D34" s="140"/>
      <c r="E34" s="38">
        <v>317815</v>
      </c>
      <c r="F34" s="38" t="s">
        <v>62</v>
      </c>
      <c r="G34" s="55">
        <v>99</v>
      </c>
      <c r="H34" s="38">
        <v>20</v>
      </c>
      <c r="I34" s="84">
        <f t="shared" si="4"/>
        <v>6.666666666666667</v>
      </c>
      <c r="J34" s="57"/>
      <c r="K34" s="38"/>
      <c r="L34" s="58"/>
    </row>
    <row r="35" spans="1:12">
      <c r="A35" s="52"/>
      <c r="B35" s="38"/>
      <c r="C35" s="140">
        <f>G35*I35</f>
        <v>563.33333333333337</v>
      </c>
      <c r="D35" s="150"/>
      <c r="E35" s="38">
        <v>351505</v>
      </c>
      <c r="F35" s="38" t="s">
        <v>20</v>
      </c>
      <c r="G35" s="55">
        <v>169</v>
      </c>
      <c r="H35" s="56">
        <v>10</v>
      </c>
      <c r="I35" s="92">
        <f>H35/3</f>
        <v>3.3333333333333335</v>
      </c>
      <c r="J35" s="57"/>
      <c r="K35" s="38"/>
      <c r="L35" s="58"/>
    </row>
    <row r="36" spans="1:12">
      <c r="A36" s="52"/>
      <c r="B36" s="38"/>
      <c r="C36" s="140">
        <f t="shared" ref="C36:C37" si="5">G36*I36</f>
        <v>545</v>
      </c>
      <c r="D36" s="150"/>
      <c r="E36" s="38">
        <v>322700</v>
      </c>
      <c r="F36" s="38" t="s">
        <v>16</v>
      </c>
      <c r="G36" s="55">
        <v>109</v>
      </c>
      <c r="H36" s="56">
        <v>20</v>
      </c>
      <c r="I36" s="56">
        <f>H36/4</f>
        <v>5</v>
      </c>
      <c r="J36" s="57"/>
      <c r="K36" s="38"/>
      <c r="L36" s="58"/>
    </row>
    <row r="37" spans="1:12">
      <c r="A37" s="52"/>
      <c r="B37" s="38"/>
      <c r="C37" s="140">
        <f t="shared" si="5"/>
        <v>495</v>
      </c>
      <c r="D37" s="150"/>
      <c r="E37" s="38">
        <v>369040</v>
      </c>
      <c r="F37" s="38" t="s">
        <v>18</v>
      </c>
      <c r="G37" s="55">
        <v>99</v>
      </c>
      <c r="H37" s="56">
        <v>20</v>
      </c>
      <c r="I37" s="56">
        <f>H37/4</f>
        <v>5</v>
      </c>
      <c r="J37" s="57"/>
      <c r="K37" s="38"/>
      <c r="L37" s="58"/>
    </row>
    <row r="38" spans="1:12">
      <c r="A38" s="45">
        <v>14</v>
      </c>
      <c r="B38" s="46" t="s">
        <v>63</v>
      </c>
      <c r="C38" s="138"/>
      <c r="D38" s="153"/>
      <c r="E38" s="81"/>
      <c r="F38" s="81"/>
      <c r="G38" s="47"/>
      <c r="H38" s="82"/>
      <c r="I38" s="83"/>
      <c r="J38" s="50"/>
      <c r="K38" s="46"/>
      <c r="L38" s="51"/>
    </row>
    <row r="39" spans="1:12">
      <c r="A39" s="52"/>
      <c r="B39" s="38"/>
      <c r="C39" s="140">
        <f t="shared" ref="C39:C41" si="6">I39*G39</f>
        <v>900</v>
      </c>
      <c r="D39" s="140"/>
      <c r="E39" s="38">
        <v>983803</v>
      </c>
      <c r="F39" s="38" t="s">
        <v>59</v>
      </c>
      <c r="G39" s="55">
        <v>135</v>
      </c>
      <c r="H39" s="38">
        <v>20</v>
      </c>
      <c r="I39" s="84">
        <f t="shared" si="4"/>
        <v>6.666666666666667</v>
      </c>
      <c r="J39" s="57"/>
      <c r="K39" s="38"/>
      <c r="L39" s="58"/>
    </row>
    <row r="40" spans="1:12">
      <c r="A40" s="52"/>
      <c r="B40" s="38"/>
      <c r="C40" s="140">
        <f t="shared" si="6"/>
        <v>1126.6666666666667</v>
      </c>
      <c r="D40" s="140"/>
      <c r="E40" s="38">
        <v>737920</v>
      </c>
      <c r="F40" s="38" t="s">
        <v>61</v>
      </c>
      <c r="G40" s="55">
        <v>169</v>
      </c>
      <c r="H40" s="38">
        <v>20</v>
      </c>
      <c r="I40" s="84">
        <f t="shared" si="4"/>
        <v>6.666666666666667</v>
      </c>
      <c r="J40" s="57"/>
      <c r="K40" s="38"/>
      <c r="L40" s="58"/>
    </row>
    <row r="41" spans="1:12">
      <c r="A41" s="52"/>
      <c r="B41" s="38"/>
      <c r="C41" s="140">
        <f t="shared" si="6"/>
        <v>660</v>
      </c>
      <c r="D41" s="140"/>
      <c r="E41" s="38">
        <v>317815</v>
      </c>
      <c r="F41" s="38" t="s">
        <v>62</v>
      </c>
      <c r="G41" s="55">
        <v>99</v>
      </c>
      <c r="H41" s="38">
        <v>20</v>
      </c>
      <c r="I41" s="84">
        <f t="shared" si="4"/>
        <v>6.666666666666667</v>
      </c>
      <c r="J41" s="57"/>
      <c r="K41" s="38"/>
      <c r="L41" s="58"/>
    </row>
    <row r="42" spans="1:12">
      <c r="A42" s="52"/>
      <c r="B42" s="38"/>
      <c r="C42" s="140">
        <f>G42*I42</f>
        <v>563.33333333333337</v>
      </c>
      <c r="D42" s="150"/>
      <c r="E42" s="38">
        <v>351505</v>
      </c>
      <c r="F42" s="38" t="s">
        <v>20</v>
      </c>
      <c r="G42" s="55">
        <v>169</v>
      </c>
      <c r="H42" s="56">
        <v>10</v>
      </c>
      <c r="I42" s="92">
        <f>H42/3</f>
        <v>3.3333333333333335</v>
      </c>
      <c r="J42" s="57"/>
      <c r="K42" s="38"/>
      <c r="L42" s="58"/>
    </row>
    <row r="43" spans="1:12">
      <c r="A43" s="52"/>
      <c r="B43" s="38"/>
      <c r="C43" s="140">
        <f t="shared" ref="C43:C44" si="7">G43*I43</f>
        <v>545</v>
      </c>
      <c r="D43" s="150"/>
      <c r="E43" s="38">
        <v>322700</v>
      </c>
      <c r="F43" s="38" t="s">
        <v>16</v>
      </c>
      <c r="G43" s="55">
        <v>109</v>
      </c>
      <c r="H43" s="56">
        <v>20</v>
      </c>
      <c r="I43" s="56">
        <f>H43/4</f>
        <v>5</v>
      </c>
      <c r="J43" s="57"/>
      <c r="K43" s="38"/>
      <c r="L43" s="58"/>
    </row>
    <row r="44" spans="1:12">
      <c r="A44" s="59"/>
      <c r="B44" s="60"/>
      <c r="C44" s="142">
        <f t="shared" si="7"/>
        <v>495</v>
      </c>
      <c r="D44" s="143"/>
      <c r="E44" s="60">
        <v>369040</v>
      </c>
      <c r="F44" s="60" t="s">
        <v>18</v>
      </c>
      <c r="G44" s="63">
        <v>99</v>
      </c>
      <c r="H44" s="64">
        <v>20</v>
      </c>
      <c r="I44" s="64">
        <f>H44/4</f>
        <v>5</v>
      </c>
      <c r="J44" s="65"/>
      <c r="K44" s="60"/>
      <c r="L44" s="66"/>
    </row>
    <row r="45" spans="1:12">
      <c r="A45" s="52">
        <v>15</v>
      </c>
      <c r="B45" s="38" t="s">
        <v>64</v>
      </c>
      <c r="C45" s="140"/>
      <c r="D45" s="154"/>
      <c r="E45" s="106"/>
      <c r="F45" s="106"/>
      <c r="G45" s="55"/>
      <c r="H45" s="107"/>
      <c r="I45" s="84"/>
      <c r="J45" s="57"/>
      <c r="K45" s="38"/>
      <c r="L45" s="58"/>
    </row>
    <row r="46" spans="1:12">
      <c r="A46" s="52"/>
      <c r="B46" s="38"/>
      <c r="C46" s="140">
        <f t="shared" ref="C46:C48" si="8">I46*G46</f>
        <v>900</v>
      </c>
      <c r="D46" s="140"/>
      <c r="E46" s="38">
        <v>983803</v>
      </c>
      <c r="F46" s="38" t="s">
        <v>59</v>
      </c>
      <c r="G46" s="55">
        <v>135</v>
      </c>
      <c r="H46" s="38">
        <v>20</v>
      </c>
      <c r="I46" s="84">
        <f t="shared" si="4"/>
        <v>6.666666666666667</v>
      </c>
      <c r="J46" s="57"/>
      <c r="K46" s="38"/>
      <c r="L46" s="58"/>
    </row>
    <row r="47" spans="1:12">
      <c r="A47" s="52"/>
      <c r="B47" s="38"/>
      <c r="C47" s="140">
        <f t="shared" si="8"/>
        <v>1126.6666666666667</v>
      </c>
      <c r="D47" s="140"/>
      <c r="E47" s="38">
        <v>737920</v>
      </c>
      <c r="F47" s="38" t="s">
        <v>61</v>
      </c>
      <c r="G47" s="55">
        <v>169</v>
      </c>
      <c r="H47" s="38">
        <v>20</v>
      </c>
      <c r="I47" s="84">
        <f t="shared" si="4"/>
        <v>6.666666666666667</v>
      </c>
      <c r="J47" s="57"/>
      <c r="K47" s="38"/>
      <c r="L47" s="58"/>
    </row>
    <row r="48" spans="1:12">
      <c r="A48" s="52"/>
      <c r="B48" s="38"/>
      <c r="C48" s="140">
        <f t="shared" si="8"/>
        <v>660</v>
      </c>
      <c r="D48" s="140"/>
      <c r="E48" s="38">
        <v>317815</v>
      </c>
      <c r="F48" s="38" t="s">
        <v>62</v>
      </c>
      <c r="G48" s="55">
        <v>99</v>
      </c>
      <c r="H48" s="38">
        <v>20</v>
      </c>
      <c r="I48" s="84">
        <f t="shared" si="4"/>
        <v>6.666666666666667</v>
      </c>
      <c r="J48" s="57"/>
      <c r="K48" s="38"/>
      <c r="L48" s="58"/>
    </row>
    <row r="49" spans="1:12">
      <c r="A49" s="45">
        <v>16</v>
      </c>
      <c r="B49" s="46" t="s">
        <v>65</v>
      </c>
      <c r="C49" s="138"/>
      <c r="D49" s="153"/>
      <c r="E49" s="81"/>
      <c r="F49" s="81"/>
      <c r="G49" s="47"/>
      <c r="H49" s="82"/>
      <c r="I49" s="83"/>
      <c r="J49" s="50"/>
      <c r="K49" s="46"/>
      <c r="L49" s="51"/>
    </row>
    <row r="50" spans="1:12">
      <c r="A50" s="52"/>
      <c r="B50" s="38"/>
      <c r="C50" s="140">
        <f t="shared" ref="C50:C52" si="9">I50*G50</f>
        <v>900</v>
      </c>
      <c r="D50" s="140"/>
      <c r="E50" s="38">
        <v>983803</v>
      </c>
      <c r="F50" s="38" t="s">
        <v>59</v>
      </c>
      <c r="G50" s="55">
        <v>135</v>
      </c>
      <c r="H50" s="38">
        <v>20</v>
      </c>
      <c r="I50" s="84">
        <f t="shared" si="4"/>
        <v>6.666666666666667</v>
      </c>
      <c r="J50" s="57"/>
      <c r="K50" s="38"/>
      <c r="L50" s="58"/>
    </row>
    <row r="51" spans="1:12">
      <c r="A51" s="52"/>
      <c r="B51" s="38"/>
      <c r="C51" s="140">
        <f t="shared" si="9"/>
        <v>1126.6666666666667</v>
      </c>
      <c r="D51" s="140"/>
      <c r="E51" s="38">
        <v>737920</v>
      </c>
      <c r="F51" s="38" t="s">
        <v>61</v>
      </c>
      <c r="G51" s="55">
        <v>169</v>
      </c>
      <c r="H51" s="38">
        <v>20</v>
      </c>
      <c r="I51" s="84">
        <f t="shared" si="4"/>
        <v>6.666666666666667</v>
      </c>
      <c r="J51" s="57"/>
      <c r="K51" s="38"/>
      <c r="L51" s="58"/>
    </row>
    <row r="52" spans="1:12">
      <c r="A52" s="52"/>
      <c r="B52" s="38"/>
      <c r="C52" s="140">
        <f t="shared" si="9"/>
        <v>660</v>
      </c>
      <c r="D52" s="140"/>
      <c r="E52" s="38">
        <v>317815</v>
      </c>
      <c r="F52" s="38" t="s">
        <v>62</v>
      </c>
      <c r="G52" s="55">
        <v>99</v>
      </c>
      <c r="H52" s="38">
        <v>20</v>
      </c>
      <c r="I52" s="84">
        <f t="shared" si="4"/>
        <v>6.666666666666667</v>
      </c>
      <c r="J52" s="57"/>
      <c r="K52" s="38"/>
      <c r="L52" s="58"/>
    </row>
    <row r="53" spans="1:12">
      <c r="A53" s="52"/>
      <c r="B53" s="38"/>
      <c r="C53" s="140">
        <f>G53*I53</f>
        <v>563.33333333333337</v>
      </c>
      <c r="D53" s="150"/>
      <c r="E53" s="38">
        <v>351505</v>
      </c>
      <c r="F53" s="38" t="s">
        <v>20</v>
      </c>
      <c r="G53" s="55">
        <v>169</v>
      </c>
      <c r="H53" s="56">
        <v>10</v>
      </c>
      <c r="I53" s="92">
        <f>H53/3</f>
        <v>3.3333333333333335</v>
      </c>
      <c r="J53" s="57"/>
      <c r="K53" s="38"/>
      <c r="L53" s="58"/>
    </row>
    <row r="54" spans="1:12">
      <c r="A54" s="52"/>
      <c r="B54" s="38"/>
      <c r="C54" s="140">
        <f t="shared" ref="C54:C55" si="10">G54*I54</f>
        <v>545</v>
      </c>
      <c r="D54" s="150"/>
      <c r="E54" s="38">
        <v>322700</v>
      </c>
      <c r="F54" s="38" t="s">
        <v>16</v>
      </c>
      <c r="G54" s="55">
        <v>109</v>
      </c>
      <c r="H54" s="56">
        <v>20</v>
      </c>
      <c r="I54" s="56">
        <f>H54/4</f>
        <v>5</v>
      </c>
      <c r="J54" s="57"/>
      <c r="K54" s="38"/>
      <c r="L54" s="58"/>
    </row>
    <row r="55" spans="1:12">
      <c r="A55" s="59"/>
      <c r="B55" s="60"/>
      <c r="C55" s="142">
        <f t="shared" si="10"/>
        <v>495</v>
      </c>
      <c r="D55" s="143"/>
      <c r="E55" s="60">
        <v>369040</v>
      </c>
      <c r="F55" s="60" t="s">
        <v>18</v>
      </c>
      <c r="G55" s="63">
        <v>99</v>
      </c>
      <c r="H55" s="64">
        <v>20</v>
      </c>
      <c r="I55" s="64">
        <f>H55/4</f>
        <v>5</v>
      </c>
      <c r="J55" s="65"/>
      <c r="K55" s="60"/>
      <c r="L55" s="66"/>
    </row>
    <row r="56" spans="1:12">
      <c r="A56" s="45">
        <v>17</v>
      </c>
      <c r="B56" s="46" t="s">
        <v>66</v>
      </c>
      <c r="C56" s="138">
        <f t="shared" ref="C56:C73" si="11">I56*G56</f>
        <v>867</v>
      </c>
      <c r="D56" s="138"/>
      <c r="E56" s="46">
        <v>800384</v>
      </c>
      <c r="F56" s="46" t="s">
        <v>67</v>
      </c>
      <c r="G56" s="47">
        <v>289</v>
      </c>
      <c r="H56" s="46"/>
      <c r="I56" s="46">
        <v>3</v>
      </c>
      <c r="J56" s="50"/>
      <c r="K56" s="46" t="s">
        <v>68</v>
      </c>
      <c r="L56" s="51"/>
    </row>
    <row r="57" spans="1:12">
      <c r="A57" s="52"/>
      <c r="B57" s="38"/>
      <c r="C57" s="140">
        <f t="shared" si="11"/>
        <v>585</v>
      </c>
      <c r="D57" s="140"/>
      <c r="E57" s="38">
        <v>931843</v>
      </c>
      <c r="F57" s="38" t="s">
        <v>69</v>
      </c>
      <c r="G57" s="55">
        <v>195</v>
      </c>
      <c r="H57" s="38"/>
      <c r="I57" s="38">
        <v>3</v>
      </c>
      <c r="J57" s="57"/>
      <c r="K57" s="38"/>
      <c r="L57" s="58"/>
    </row>
    <row r="58" spans="1:12">
      <c r="A58" s="59"/>
      <c r="B58" s="60"/>
      <c r="C58" s="142">
        <f t="shared" si="11"/>
        <v>657</v>
      </c>
      <c r="D58" s="142"/>
      <c r="E58" s="60">
        <v>198035</v>
      </c>
      <c r="F58" s="60" t="s">
        <v>70</v>
      </c>
      <c r="G58" s="63">
        <v>219</v>
      </c>
      <c r="H58" s="60"/>
      <c r="I58" s="60">
        <v>3</v>
      </c>
      <c r="J58" s="65"/>
      <c r="K58" s="60"/>
      <c r="L58" s="66"/>
    </row>
    <row r="59" spans="1:12">
      <c r="A59" s="45">
        <v>18</v>
      </c>
      <c r="B59" s="46" t="s">
        <v>71</v>
      </c>
      <c r="C59" s="138">
        <f t="shared" si="11"/>
        <v>867</v>
      </c>
      <c r="D59" s="138"/>
      <c r="E59" s="46">
        <v>800384</v>
      </c>
      <c r="F59" s="46" t="s">
        <v>67</v>
      </c>
      <c r="G59" s="47">
        <v>289</v>
      </c>
      <c r="H59" s="46"/>
      <c r="I59" s="46">
        <v>3</v>
      </c>
      <c r="J59" s="50"/>
      <c r="K59" s="46"/>
      <c r="L59" s="51"/>
    </row>
    <row r="60" spans="1:12">
      <c r="A60" s="52"/>
      <c r="B60" s="38"/>
      <c r="C60" s="140">
        <f t="shared" si="11"/>
        <v>585</v>
      </c>
      <c r="D60" s="140"/>
      <c r="E60" s="38">
        <v>931843</v>
      </c>
      <c r="F60" s="38" t="s">
        <v>69</v>
      </c>
      <c r="G60" s="55">
        <v>195</v>
      </c>
      <c r="H60" s="38"/>
      <c r="I60" s="38">
        <v>3</v>
      </c>
      <c r="J60" s="57"/>
      <c r="K60" s="38"/>
      <c r="L60" s="58"/>
    </row>
    <row r="61" spans="1:12">
      <c r="A61" s="59"/>
      <c r="B61" s="60"/>
      <c r="C61" s="142">
        <f t="shared" si="11"/>
        <v>1095</v>
      </c>
      <c r="D61" s="142"/>
      <c r="E61" s="60">
        <v>198035</v>
      </c>
      <c r="F61" s="60" t="s">
        <v>70</v>
      </c>
      <c r="G61" s="63">
        <v>219</v>
      </c>
      <c r="H61" s="60"/>
      <c r="I61" s="60">
        <v>5</v>
      </c>
      <c r="J61" s="65"/>
      <c r="K61" s="60"/>
      <c r="L61" s="66"/>
    </row>
    <row r="62" spans="1:12">
      <c r="A62" s="45">
        <v>19</v>
      </c>
      <c r="B62" s="46" t="s">
        <v>72</v>
      </c>
      <c r="C62" s="138">
        <f t="shared" si="11"/>
        <v>867</v>
      </c>
      <c r="D62" s="138"/>
      <c r="E62" s="46">
        <v>800384</v>
      </c>
      <c r="F62" s="46" t="s">
        <v>67</v>
      </c>
      <c r="G62" s="47">
        <v>289</v>
      </c>
      <c r="H62" s="46"/>
      <c r="I62" s="46">
        <v>3</v>
      </c>
      <c r="J62" s="50"/>
      <c r="K62" s="46"/>
      <c r="L62" s="51"/>
    </row>
    <row r="63" spans="1:12">
      <c r="A63" s="52"/>
      <c r="B63" s="38"/>
      <c r="C63" s="140">
        <f t="shared" si="11"/>
        <v>585</v>
      </c>
      <c r="D63" s="140"/>
      <c r="E63" s="38">
        <v>931843</v>
      </c>
      <c r="F63" s="38" t="s">
        <v>69</v>
      </c>
      <c r="G63" s="55">
        <v>195</v>
      </c>
      <c r="H63" s="38"/>
      <c r="I63" s="38">
        <v>3</v>
      </c>
      <c r="J63" s="57"/>
      <c r="K63" s="38"/>
      <c r="L63" s="58"/>
    </row>
    <row r="64" spans="1:12">
      <c r="A64" s="59"/>
      <c r="B64" s="60"/>
      <c r="C64" s="142">
        <f t="shared" si="11"/>
        <v>1095</v>
      </c>
      <c r="D64" s="142"/>
      <c r="E64" s="60">
        <v>198035</v>
      </c>
      <c r="F64" s="60" t="s">
        <v>70</v>
      </c>
      <c r="G64" s="63">
        <v>219</v>
      </c>
      <c r="H64" s="60"/>
      <c r="I64" s="60">
        <v>5</v>
      </c>
      <c r="J64" s="65"/>
      <c r="K64" s="60"/>
      <c r="L64" s="66"/>
    </row>
    <row r="65" spans="1:12">
      <c r="A65" s="45">
        <v>20</v>
      </c>
      <c r="B65" s="46" t="s">
        <v>73</v>
      </c>
      <c r="C65" s="138">
        <f t="shared" si="11"/>
        <v>867</v>
      </c>
      <c r="D65" s="138"/>
      <c r="E65" s="46">
        <v>800384</v>
      </c>
      <c r="F65" s="46" t="s">
        <v>67</v>
      </c>
      <c r="G65" s="47">
        <v>289</v>
      </c>
      <c r="H65" s="46"/>
      <c r="I65" s="46">
        <v>3</v>
      </c>
      <c r="J65" s="50"/>
      <c r="K65" s="46"/>
      <c r="L65" s="51"/>
    </row>
    <row r="66" spans="1:12">
      <c r="A66" s="52"/>
      <c r="B66" s="38"/>
      <c r="C66" s="140">
        <f t="shared" si="11"/>
        <v>585</v>
      </c>
      <c r="D66" s="140"/>
      <c r="E66" s="38">
        <v>931843</v>
      </c>
      <c r="F66" s="38" t="s">
        <v>69</v>
      </c>
      <c r="G66" s="55">
        <v>195</v>
      </c>
      <c r="H66" s="38"/>
      <c r="I66" s="38">
        <v>3</v>
      </c>
      <c r="J66" s="57"/>
      <c r="K66" s="38"/>
      <c r="L66" s="58"/>
    </row>
    <row r="67" spans="1:12">
      <c r="A67" s="59"/>
      <c r="B67" s="60"/>
      <c r="C67" s="142">
        <f t="shared" si="11"/>
        <v>1095</v>
      </c>
      <c r="D67" s="142"/>
      <c r="E67" s="60">
        <v>198035</v>
      </c>
      <c r="F67" s="60" t="s">
        <v>70</v>
      </c>
      <c r="G67" s="63">
        <v>219</v>
      </c>
      <c r="H67" s="60"/>
      <c r="I67" s="60">
        <v>5</v>
      </c>
      <c r="J67" s="65"/>
      <c r="K67" s="60"/>
      <c r="L67" s="66"/>
    </row>
    <row r="68" spans="1:12">
      <c r="A68" s="110">
        <v>21</v>
      </c>
      <c r="B68" s="46" t="s">
        <v>74</v>
      </c>
      <c r="C68" s="138">
        <f t="shared" si="11"/>
        <v>867</v>
      </c>
      <c r="D68" s="138"/>
      <c r="E68" s="46">
        <v>800384</v>
      </c>
      <c r="F68" s="46" t="s">
        <v>67</v>
      </c>
      <c r="G68" s="47">
        <v>289</v>
      </c>
      <c r="H68" s="46"/>
      <c r="I68" s="46">
        <v>3</v>
      </c>
      <c r="J68" s="50"/>
      <c r="K68" s="46"/>
      <c r="L68" s="51"/>
    </row>
    <row r="69" spans="1:12">
      <c r="A69" s="108"/>
      <c r="B69" s="38"/>
      <c r="C69" s="140">
        <f t="shared" si="11"/>
        <v>585</v>
      </c>
      <c r="D69" s="140"/>
      <c r="E69" s="38">
        <v>931843</v>
      </c>
      <c r="F69" s="38" t="s">
        <v>69</v>
      </c>
      <c r="G69" s="55">
        <v>195</v>
      </c>
      <c r="H69" s="38"/>
      <c r="I69" s="38">
        <v>3</v>
      </c>
      <c r="J69" s="57"/>
      <c r="K69" s="38"/>
      <c r="L69" s="58"/>
    </row>
    <row r="70" spans="1:12">
      <c r="A70" s="111"/>
      <c r="B70" s="60"/>
      <c r="C70" s="142">
        <f t="shared" si="11"/>
        <v>1095</v>
      </c>
      <c r="D70" s="142"/>
      <c r="E70" s="60">
        <v>198035</v>
      </c>
      <c r="F70" s="60" t="s">
        <v>70</v>
      </c>
      <c r="G70" s="63">
        <v>219</v>
      </c>
      <c r="H70" s="60"/>
      <c r="I70" s="60">
        <v>5</v>
      </c>
      <c r="J70" s="65"/>
      <c r="K70" s="60"/>
      <c r="L70" s="66"/>
    </row>
    <row r="71" spans="1:12">
      <c r="A71" s="110">
        <v>22</v>
      </c>
      <c r="B71" s="46" t="s">
        <v>75</v>
      </c>
      <c r="C71" s="138">
        <f t="shared" si="11"/>
        <v>867</v>
      </c>
      <c r="D71" s="138"/>
      <c r="E71" s="46">
        <v>800384</v>
      </c>
      <c r="F71" s="46" t="s">
        <v>67</v>
      </c>
      <c r="G71" s="47">
        <v>289</v>
      </c>
      <c r="H71" s="46"/>
      <c r="I71" s="46">
        <v>3</v>
      </c>
      <c r="J71" s="50"/>
      <c r="K71" s="46"/>
      <c r="L71" s="51"/>
    </row>
    <row r="72" spans="1:12">
      <c r="A72" s="108"/>
      <c r="B72" s="38"/>
      <c r="C72" s="140">
        <f t="shared" si="11"/>
        <v>585</v>
      </c>
      <c r="D72" s="140"/>
      <c r="E72" s="38">
        <v>931843</v>
      </c>
      <c r="F72" s="38" t="s">
        <v>69</v>
      </c>
      <c r="G72" s="55">
        <v>195</v>
      </c>
      <c r="H72" s="38"/>
      <c r="I72" s="38">
        <v>3</v>
      </c>
      <c r="J72" s="57"/>
      <c r="K72" s="38"/>
      <c r="L72" s="58"/>
    </row>
    <row r="73" spans="1:12">
      <c r="A73" s="111"/>
      <c r="B73" s="60"/>
      <c r="C73" s="142">
        <f t="shared" si="11"/>
        <v>1095</v>
      </c>
      <c r="D73" s="142"/>
      <c r="E73" s="60">
        <v>198035</v>
      </c>
      <c r="F73" s="60" t="s">
        <v>70</v>
      </c>
      <c r="G73" s="63">
        <v>219</v>
      </c>
      <c r="H73" s="60"/>
      <c r="I73" s="60">
        <v>5</v>
      </c>
      <c r="J73" s="65"/>
      <c r="K73" s="60"/>
      <c r="L73" s="66"/>
    </row>
    <row r="74" spans="1:12">
      <c r="A74" s="86">
        <v>23</v>
      </c>
      <c r="B74" s="26" t="s">
        <v>76</v>
      </c>
      <c r="C74" s="155">
        <f>G74*I74</f>
        <v>654</v>
      </c>
      <c r="D74" s="156">
        <f>SUM(C74:C76)</f>
        <v>2600</v>
      </c>
      <c r="E74" s="26">
        <v>322700</v>
      </c>
      <c r="F74" s="26" t="s">
        <v>16</v>
      </c>
      <c r="G74" s="26">
        <v>109</v>
      </c>
      <c r="H74" s="90">
        <v>24</v>
      </c>
      <c r="I74" s="26">
        <v>6</v>
      </c>
      <c r="J74" s="137"/>
      <c r="K74" s="137"/>
      <c r="L74" s="137"/>
    </row>
    <row r="75" spans="1:12">
      <c r="A75" s="86"/>
      <c r="B75" s="26"/>
      <c r="C75" s="155">
        <f t="shared" ref="C75:C138" si="12">G75*I75</f>
        <v>594</v>
      </c>
      <c r="D75" s="155"/>
      <c r="E75" s="26">
        <v>369040</v>
      </c>
      <c r="F75" s="26" t="s">
        <v>18</v>
      </c>
      <c r="G75" s="26">
        <v>99</v>
      </c>
      <c r="H75" s="26">
        <v>24</v>
      </c>
      <c r="I75" s="26">
        <v>6</v>
      </c>
      <c r="J75" s="26"/>
      <c r="K75" s="26"/>
      <c r="L75" s="26"/>
    </row>
    <row r="76" spans="1:12">
      <c r="A76" s="87"/>
      <c r="B76" s="88"/>
      <c r="C76" s="133">
        <f t="shared" si="12"/>
        <v>1352</v>
      </c>
      <c r="D76" s="133"/>
      <c r="E76" s="88">
        <v>613951</v>
      </c>
      <c r="F76" s="88" t="s">
        <v>77</v>
      </c>
      <c r="G76" s="88">
        <v>169</v>
      </c>
      <c r="H76" s="88">
        <v>24</v>
      </c>
      <c r="I76" s="88">
        <v>8</v>
      </c>
      <c r="J76" s="26"/>
      <c r="K76" s="26"/>
      <c r="L76" s="26"/>
    </row>
    <row r="77" spans="1:12">
      <c r="A77" s="86">
        <v>24</v>
      </c>
      <c r="B77" s="26" t="s">
        <v>78</v>
      </c>
      <c r="C77" s="155">
        <f t="shared" si="12"/>
        <v>327</v>
      </c>
      <c r="D77" s="155"/>
      <c r="E77" s="26">
        <v>322700</v>
      </c>
      <c r="F77" s="26" t="s">
        <v>16</v>
      </c>
      <c r="G77" s="26">
        <v>109</v>
      </c>
      <c r="H77" s="26">
        <v>12</v>
      </c>
      <c r="I77" s="26">
        <v>3</v>
      </c>
      <c r="J77" s="26"/>
      <c r="K77" s="26"/>
      <c r="L77" s="26"/>
    </row>
    <row r="78" spans="1:12">
      <c r="A78" s="86"/>
      <c r="B78" s="26"/>
      <c r="C78" s="155">
        <f t="shared" si="12"/>
        <v>297</v>
      </c>
      <c r="D78" s="155"/>
      <c r="E78" s="26">
        <v>369040</v>
      </c>
      <c r="F78" s="26" t="s">
        <v>18</v>
      </c>
      <c r="G78" s="26">
        <v>99</v>
      </c>
      <c r="H78" s="26">
        <v>12</v>
      </c>
      <c r="I78" s="26">
        <v>3</v>
      </c>
      <c r="J78" s="26"/>
      <c r="K78" s="26"/>
      <c r="L78" s="26"/>
    </row>
    <row r="79" spans="1:12">
      <c r="A79" s="87"/>
      <c r="B79" s="88"/>
      <c r="C79" s="133">
        <f t="shared" si="12"/>
        <v>676</v>
      </c>
      <c r="D79" s="133"/>
      <c r="E79" s="88">
        <v>613951</v>
      </c>
      <c r="F79" s="88" t="s">
        <v>77</v>
      </c>
      <c r="G79" s="88">
        <v>169</v>
      </c>
      <c r="H79" s="88">
        <v>12</v>
      </c>
      <c r="I79" s="88">
        <v>4</v>
      </c>
      <c r="J79" s="26"/>
      <c r="K79" s="26"/>
      <c r="L79" s="26"/>
    </row>
    <row r="80" spans="1:12">
      <c r="A80" s="86">
        <v>25</v>
      </c>
      <c r="B80" s="26" t="s">
        <v>79</v>
      </c>
      <c r="C80" s="155">
        <f t="shared" si="12"/>
        <v>890</v>
      </c>
      <c r="D80" s="155"/>
      <c r="E80" s="26">
        <v>236235</v>
      </c>
      <c r="F80" s="26" t="s">
        <v>80</v>
      </c>
      <c r="G80" s="26">
        <v>89</v>
      </c>
      <c r="H80" s="26"/>
      <c r="I80" s="26">
        <v>10</v>
      </c>
      <c r="J80" s="26"/>
      <c r="K80" s="26"/>
      <c r="L80" s="26"/>
    </row>
    <row r="81" spans="1:12">
      <c r="A81" s="86"/>
      <c r="B81" s="26"/>
      <c r="C81" s="155">
        <f t="shared" si="12"/>
        <v>695</v>
      </c>
      <c r="D81" s="155"/>
      <c r="E81" s="26">
        <v>111267</v>
      </c>
      <c r="F81" s="26" t="s">
        <v>81</v>
      </c>
      <c r="G81" s="26">
        <v>139</v>
      </c>
      <c r="H81" s="26"/>
      <c r="I81" s="26">
        <v>5</v>
      </c>
      <c r="J81" s="26"/>
      <c r="K81" s="26"/>
      <c r="L81" s="26"/>
    </row>
    <row r="82" spans="1:12">
      <c r="A82" s="87"/>
      <c r="B82" s="88"/>
      <c r="C82" s="133">
        <f t="shared" si="12"/>
        <v>338</v>
      </c>
      <c r="D82" s="133"/>
      <c r="E82" s="88">
        <v>805839</v>
      </c>
      <c r="F82" s="88" t="s">
        <v>82</v>
      </c>
      <c r="G82" s="88">
        <v>169</v>
      </c>
      <c r="H82" s="88"/>
      <c r="I82" s="88">
        <v>2</v>
      </c>
      <c r="J82" s="26"/>
      <c r="K82" s="26"/>
      <c r="L82" s="26"/>
    </row>
    <row r="83" spans="1:12">
      <c r="A83" s="86">
        <v>26</v>
      </c>
      <c r="B83" s="26" t="s">
        <v>83</v>
      </c>
      <c r="C83" s="155">
        <f t="shared" si="12"/>
        <v>970</v>
      </c>
      <c r="D83" s="155"/>
      <c r="E83" s="26">
        <v>893176</v>
      </c>
      <c r="F83" s="26" t="s">
        <v>84</v>
      </c>
      <c r="G83" s="26">
        <v>970</v>
      </c>
      <c r="H83" s="26"/>
      <c r="I83" s="26">
        <v>1</v>
      </c>
      <c r="J83" s="26"/>
      <c r="K83" s="26"/>
      <c r="L83" s="26"/>
    </row>
    <row r="84" spans="1:12">
      <c r="A84" s="86"/>
      <c r="B84" s="26"/>
      <c r="C84" s="155">
        <f t="shared" si="12"/>
        <v>830</v>
      </c>
      <c r="D84" s="155"/>
      <c r="E84" s="26">
        <v>893178</v>
      </c>
      <c r="F84" s="26" t="s">
        <v>85</v>
      </c>
      <c r="G84" s="26">
        <v>830</v>
      </c>
      <c r="H84" s="26"/>
      <c r="I84" s="26">
        <v>1</v>
      </c>
      <c r="J84" s="26"/>
      <c r="K84" s="26"/>
      <c r="L84" s="26"/>
    </row>
    <row r="85" spans="1:12">
      <c r="A85" s="87"/>
      <c r="B85" s="88"/>
      <c r="C85" s="133">
        <f t="shared" si="12"/>
        <v>890</v>
      </c>
      <c r="D85" s="133"/>
      <c r="E85" s="88">
        <v>236235</v>
      </c>
      <c r="F85" s="88" t="s">
        <v>80</v>
      </c>
      <c r="G85" s="88">
        <v>89</v>
      </c>
      <c r="H85" s="88"/>
      <c r="I85" s="88">
        <v>10</v>
      </c>
      <c r="J85" s="26"/>
      <c r="K85" s="26"/>
      <c r="L85" s="26"/>
    </row>
    <row r="86" spans="1:12">
      <c r="A86" s="86">
        <v>27</v>
      </c>
      <c r="B86" s="26" t="s">
        <v>86</v>
      </c>
      <c r="C86" s="155">
        <f t="shared" si="12"/>
        <v>1580</v>
      </c>
      <c r="D86" s="155"/>
      <c r="E86" s="26">
        <v>829151</v>
      </c>
      <c r="F86" s="26" t="s">
        <v>87</v>
      </c>
      <c r="G86" s="26">
        <v>1580</v>
      </c>
      <c r="H86" s="26"/>
      <c r="I86" s="26">
        <v>1</v>
      </c>
      <c r="J86" s="26"/>
      <c r="K86" s="26"/>
      <c r="L86" s="26"/>
    </row>
    <row r="87" spans="1:12">
      <c r="A87" s="86"/>
      <c r="B87" s="26"/>
      <c r="C87" s="155">
        <f t="shared" si="12"/>
        <v>1295</v>
      </c>
      <c r="D87" s="155"/>
      <c r="E87" s="26">
        <v>230045</v>
      </c>
      <c r="F87" s="26" t="s">
        <v>88</v>
      </c>
      <c r="G87" s="26">
        <v>259</v>
      </c>
      <c r="H87" s="26"/>
      <c r="I87" s="26">
        <v>5</v>
      </c>
      <c r="J87" s="26"/>
      <c r="K87" s="26"/>
      <c r="L87" s="26"/>
    </row>
    <row r="88" spans="1:12">
      <c r="A88" s="86"/>
      <c r="B88" s="26"/>
      <c r="C88" s="155">
        <f t="shared" si="12"/>
        <v>418</v>
      </c>
      <c r="D88" s="155"/>
      <c r="E88" s="26">
        <v>142131</v>
      </c>
      <c r="F88" s="26" t="s">
        <v>89</v>
      </c>
      <c r="G88" s="26">
        <v>209</v>
      </c>
      <c r="H88" s="26"/>
      <c r="I88" s="26">
        <v>2</v>
      </c>
      <c r="J88" s="26"/>
      <c r="K88" s="26"/>
      <c r="L88" s="26"/>
    </row>
    <row r="89" spans="1:12">
      <c r="A89" s="86"/>
      <c r="B89" s="27"/>
      <c r="C89" s="155">
        <f t="shared" si="12"/>
        <v>438</v>
      </c>
      <c r="D89" s="155"/>
      <c r="E89" s="26">
        <v>198035</v>
      </c>
      <c r="F89" s="26" t="s">
        <v>90</v>
      </c>
      <c r="G89" s="26">
        <v>219</v>
      </c>
      <c r="H89" s="26"/>
      <c r="I89" s="26">
        <v>2</v>
      </c>
      <c r="J89" s="26"/>
      <c r="K89" s="26"/>
      <c r="L89" s="26"/>
    </row>
    <row r="90" spans="1:12">
      <c r="A90" s="86"/>
      <c r="B90" s="26"/>
      <c r="C90" s="155">
        <f t="shared" si="12"/>
        <v>338</v>
      </c>
      <c r="D90" s="155"/>
      <c r="E90" s="26">
        <v>613951</v>
      </c>
      <c r="F90" s="26" t="s">
        <v>77</v>
      </c>
      <c r="G90" s="26">
        <v>169</v>
      </c>
      <c r="H90" s="26"/>
      <c r="I90" s="26">
        <v>2</v>
      </c>
      <c r="J90" s="26"/>
      <c r="K90" s="26"/>
      <c r="L90" s="26"/>
    </row>
    <row r="91" spans="1:12">
      <c r="A91" s="87"/>
      <c r="B91" s="88"/>
      <c r="C91" s="133">
        <f t="shared" si="12"/>
        <v>218</v>
      </c>
      <c r="D91" s="133"/>
      <c r="E91" s="88">
        <v>322700</v>
      </c>
      <c r="F91" s="88" t="s">
        <v>16</v>
      </c>
      <c r="G91" s="88">
        <v>109</v>
      </c>
      <c r="H91" s="88"/>
      <c r="I91" s="88">
        <v>2</v>
      </c>
      <c r="J91" s="26"/>
      <c r="K91" s="26"/>
      <c r="L91" s="26"/>
    </row>
    <row r="92" spans="1:12">
      <c r="A92" s="86">
        <v>28</v>
      </c>
      <c r="B92" s="26" t="s">
        <v>91</v>
      </c>
      <c r="C92" s="155">
        <f t="shared" si="12"/>
        <v>657</v>
      </c>
      <c r="D92" s="155"/>
      <c r="E92" s="26">
        <v>819274</v>
      </c>
      <c r="F92" s="26" t="s">
        <v>92</v>
      </c>
      <c r="G92" s="26">
        <v>219</v>
      </c>
      <c r="H92" s="26"/>
      <c r="I92" s="26">
        <v>3</v>
      </c>
      <c r="J92" s="26"/>
      <c r="K92" s="26"/>
      <c r="L92" s="26"/>
    </row>
    <row r="93" spans="1:12">
      <c r="A93" s="86"/>
      <c r="B93" s="26"/>
      <c r="C93" s="155">
        <f t="shared" si="12"/>
        <v>556</v>
      </c>
      <c r="D93" s="155"/>
      <c r="E93" s="26">
        <v>111267</v>
      </c>
      <c r="F93" s="26" t="s">
        <v>81</v>
      </c>
      <c r="G93" s="26">
        <v>139</v>
      </c>
      <c r="H93" s="26"/>
      <c r="I93" s="26">
        <v>4</v>
      </c>
      <c r="J93" s="26"/>
      <c r="K93" s="26"/>
      <c r="L93" s="26"/>
    </row>
    <row r="94" spans="1:12">
      <c r="A94" s="86"/>
      <c r="B94" s="26"/>
      <c r="C94" s="155">
        <f t="shared" si="12"/>
        <v>338</v>
      </c>
      <c r="D94" s="155"/>
      <c r="E94" s="26">
        <v>220734</v>
      </c>
      <c r="F94" s="26" t="s">
        <v>93</v>
      </c>
      <c r="G94" s="26">
        <v>169</v>
      </c>
      <c r="H94" s="26"/>
      <c r="I94" s="26">
        <v>2</v>
      </c>
      <c r="J94" s="26"/>
      <c r="K94" s="26"/>
      <c r="L94" s="26"/>
    </row>
    <row r="95" spans="1:12">
      <c r="A95" s="87"/>
      <c r="B95" s="88"/>
      <c r="C95" s="133">
        <f t="shared" si="12"/>
        <v>1045</v>
      </c>
      <c r="D95" s="133"/>
      <c r="E95" s="88">
        <v>142131</v>
      </c>
      <c r="F95" s="88" t="s">
        <v>89</v>
      </c>
      <c r="G95" s="89">
        <v>209</v>
      </c>
      <c r="H95" s="88"/>
      <c r="I95" s="88">
        <v>5</v>
      </c>
      <c r="J95" s="26"/>
      <c r="K95" s="26"/>
      <c r="L95" s="26"/>
    </row>
    <row r="96" spans="1:12">
      <c r="A96" s="86">
        <v>29</v>
      </c>
      <c r="B96" s="26" t="s">
        <v>94</v>
      </c>
      <c r="C96" s="155">
        <f t="shared" si="12"/>
        <v>945</v>
      </c>
      <c r="D96" s="155"/>
      <c r="E96" s="26">
        <v>185220</v>
      </c>
      <c r="F96" s="26" t="s">
        <v>95</v>
      </c>
      <c r="G96" s="26">
        <v>189</v>
      </c>
      <c r="H96" s="26"/>
      <c r="I96" s="26">
        <v>5</v>
      </c>
      <c r="J96" s="26"/>
      <c r="K96" s="26"/>
      <c r="L96" s="26"/>
    </row>
    <row r="97" spans="1:12">
      <c r="A97" s="86"/>
      <c r="B97" s="26"/>
      <c r="C97" s="155">
        <f t="shared" si="12"/>
        <v>1580</v>
      </c>
      <c r="D97" s="155"/>
      <c r="E97" s="26">
        <v>179951</v>
      </c>
      <c r="F97" s="26" t="s">
        <v>96</v>
      </c>
      <c r="G97" s="26">
        <v>79</v>
      </c>
      <c r="H97" s="26"/>
      <c r="I97" s="26">
        <v>20</v>
      </c>
      <c r="J97" s="26"/>
      <c r="K97" s="26"/>
      <c r="L97" s="26"/>
    </row>
    <row r="98" spans="1:12">
      <c r="A98" s="86"/>
      <c r="B98" s="26"/>
      <c r="C98" s="155">
        <f t="shared" si="12"/>
        <v>1295</v>
      </c>
      <c r="D98" s="155"/>
      <c r="E98" s="26">
        <v>230045</v>
      </c>
      <c r="F98" s="26" t="s">
        <v>88</v>
      </c>
      <c r="G98" s="26">
        <v>259</v>
      </c>
      <c r="H98" s="26"/>
      <c r="I98" s="26">
        <v>5</v>
      </c>
      <c r="J98" s="26"/>
      <c r="K98" s="26"/>
      <c r="L98" s="26"/>
    </row>
    <row r="99" spans="1:12">
      <c r="A99" s="86"/>
      <c r="B99" s="26"/>
      <c r="C99" s="155">
        <f t="shared" si="12"/>
        <v>1980</v>
      </c>
      <c r="D99" s="155"/>
      <c r="E99" s="26">
        <v>179985</v>
      </c>
      <c r="F99" s="26" t="s">
        <v>97</v>
      </c>
      <c r="G99" s="26">
        <v>99</v>
      </c>
      <c r="H99" s="26"/>
      <c r="I99" s="26">
        <v>20</v>
      </c>
      <c r="J99" s="26"/>
      <c r="K99" s="26"/>
      <c r="L99" s="26"/>
    </row>
    <row r="100" spans="1:12">
      <c r="A100" s="86"/>
      <c r="B100" s="26"/>
      <c r="C100" s="155">
        <f t="shared" si="12"/>
        <v>645</v>
      </c>
      <c r="D100" s="155"/>
      <c r="E100" s="26">
        <v>860224</v>
      </c>
      <c r="F100" s="26" t="s">
        <v>98</v>
      </c>
      <c r="G100" s="26">
        <v>129</v>
      </c>
      <c r="H100" s="26"/>
      <c r="I100" s="26">
        <v>5</v>
      </c>
      <c r="J100" s="26"/>
      <c r="K100" s="26"/>
      <c r="L100" s="26"/>
    </row>
    <row r="101" spans="1:12">
      <c r="A101" s="86"/>
      <c r="B101" s="26"/>
      <c r="C101" s="155">
        <f t="shared" si="12"/>
        <v>370</v>
      </c>
      <c r="D101" s="155"/>
      <c r="E101" s="26">
        <v>894732</v>
      </c>
      <c r="F101" s="26" t="s">
        <v>99</v>
      </c>
      <c r="G101" s="26">
        <v>185</v>
      </c>
      <c r="H101" s="26"/>
      <c r="I101" s="26">
        <v>2</v>
      </c>
      <c r="J101" s="26"/>
      <c r="K101" s="26"/>
      <c r="L101" s="26"/>
    </row>
    <row r="102" spans="1:12">
      <c r="A102" s="87"/>
      <c r="B102" s="88"/>
      <c r="C102" s="133">
        <f t="shared" si="12"/>
        <v>370</v>
      </c>
      <c r="D102" s="133"/>
      <c r="E102" s="88">
        <v>894734</v>
      </c>
      <c r="F102" s="88" t="s">
        <v>100</v>
      </c>
      <c r="G102" s="88">
        <v>185</v>
      </c>
      <c r="H102" s="88"/>
      <c r="I102" s="88">
        <v>2</v>
      </c>
      <c r="J102" s="26"/>
      <c r="K102" s="26"/>
      <c r="L102" s="26"/>
    </row>
    <row r="103" spans="1:12">
      <c r="A103" s="86">
        <v>30</v>
      </c>
      <c r="B103" s="26" t="s">
        <v>101</v>
      </c>
      <c r="C103" s="155">
        <f>G103*I103</f>
        <v>695</v>
      </c>
      <c r="D103" s="155"/>
      <c r="E103" s="26">
        <v>111267</v>
      </c>
      <c r="F103" s="26" t="s">
        <v>81</v>
      </c>
      <c r="G103" s="26">
        <v>139</v>
      </c>
      <c r="H103" s="26"/>
      <c r="I103" s="26">
        <v>5</v>
      </c>
      <c r="J103" s="26"/>
      <c r="K103" s="26"/>
      <c r="L103" s="26"/>
    </row>
    <row r="104" spans="1:12">
      <c r="A104" s="86"/>
      <c r="B104" s="26"/>
      <c r="C104" s="155">
        <f>G104*I104</f>
        <v>858</v>
      </c>
      <c r="D104" s="155"/>
      <c r="E104" s="26">
        <v>187594</v>
      </c>
      <c r="F104" s="26" t="s">
        <v>102</v>
      </c>
      <c r="G104" s="26">
        <v>429</v>
      </c>
      <c r="H104" s="26"/>
      <c r="I104" s="26">
        <v>2</v>
      </c>
      <c r="J104" s="26"/>
      <c r="K104" s="26"/>
      <c r="L104" s="26"/>
    </row>
    <row r="105" spans="1:12">
      <c r="A105" s="86"/>
      <c r="B105" s="26"/>
      <c r="C105" s="155">
        <f t="shared" si="12"/>
        <v>1580</v>
      </c>
      <c r="D105" s="155"/>
      <c r="E105" s="26">
        <v>829150</v>
      </c>
      <c r="F105" s="26" t="s">
        <v>103</v>
      </c>
      <c r="G105" s="26">
        <v>1580</v>
      </c>
      <c r="H105" s="26"/>
      <c r="I105" s="26">
        <v>1</v>
      </c>
      <c r="J105" s="26"/>
      <c r="K105" s="26"/>
      <c r="L105" s="26"/>
    </row>
    <row r="106" spans="1:12">
      <c r="A106" s="87"/>
      <c r="B106" s="26"/>
      <c r="C106" s="133">
        <f t="shared" si="12"/>
        <v>1125</v>
      </c>
      <c r="D106" s="133"/>
      <c r="E106" s="88">
        <v>218666</v>
      </c>
      <c r="F106" s="88" t="s">
        <v>104</v>
      </c>
      <c r="G106" s="88">
        <v>225</v>
      </c>
      <c r="H106" s="88"/>
      <c r="I106" s="88">
        <v>5</v>
      </c>
      <c r="J106" s="26"/>
      <c r="K106" s="26"/>
      <c r="L106" s="26"/>
    </row>
    <row r="107" spans="1:12">
      <c r="A107" s="86">
        <v>31</v>
      </c>
      <c r="B107" s="103" t="s">
        <v>105</v>
      </c>
      <c r="C107" s="155">
        <f t="shared" si="12"/>
        <v>1335</v>
      </c>
      <c r="D107" s="155"/>
      <c r="E107" s="26" t="s">
        <v>106</v>
      </c>
      <c r="F107" s="26" t="s">
        <v>80</v>
      </c>
      <c r="G107" s="26">
        <v>89</v>
      </c>
      <c r="H107" s="26"/>
      <c r="I107" s="26">
        <v>15</v>
      </c>
      <c r="J107" s="26"/>
      <c r="K107" s="26"/>
      <c r="L107" s="26"/>
    </row>
    <row r="108" spans="1:12">
      <c r="A108" s="86"/>
      <c r="B108" s="26"/>
      <c r="C108" s="155">
        <f t="shared" si="12"/>
        <v>445</v>
      </c>
      <c r="D108" s="155"/>
      <c r="E108" s="26" t="s">
        <v>107</v>
      </c>
      <c r="F108" s="26" t="s">
        <v>108</v>
      </c>
      <c r="G108" s="26">
        <v>89</v>
      </c>
      <c r="H108" s="26"/>
      <c r="I108" s="26">
        <v>5</v>
      </c>
      <c r="J108" s="26"/>
      <c r="K108" s="26"/>
      <c r="L108" s="26"/>
    </row>
    <row r="109" spans="1:12">
      <c r="A109" s="86"/>
      <c r="B109" s="26"/>
      <c r="C109" s="155">
        <f t="shared" si="12"/>
        <v>507</v>
      </c>
      <c r="D109" s="155"/>
      <c r="E109" s="26" t="s">
        <v>109</v>
      </c>
      <c r="F109" s="26" t="s">
        <v>93</v>
      </c>
      <c r="G109" s="26">
        <v>169</v>
      </c>
      <c r="H109" s="26"/>
      <c r="I109" s="26">
        <v>3</v>
      </c>
      <c r="J109" s="26"/>
      <c r="K109" s="26"/>
      <c r="L109" s="26"/>
    </row>
    <row r="110" spans="1:12">
      <c r="A110" s="86"/>
      <c r="B110" s="26"/>
      <c r="C110" s="155">
        <f t="shared" si="12"/>
        <v>418</v>
      </c>
      <c r="D110" s="155"/>
      <c r="E110" s="26">
        <v>142131</v>
      </c>
      <c r="F110" s="26" t="s">
        <v>89</v>
      </c>
      <c r="G110" s="26">
        <v>209</v>
      </c>
      <c r="H110" s="26"/>
      <c r="I110" s="26">
        <v>2</v>
      </c>
      <c r="J110" s="26"/>
      <c r="K110" s="26"/>
      <c r="L110" s="26"/>
    </row>
    <row r="111" spans="1:12">
      <c r="A111" s="87"/>
      <c r="B111" s="88"/>
      <c r="C111" s="133">
        <f t="shared" si="12"/>
        <v>438</v>
      </c>
      <c r="D111" s="133"/>
      <c r="E111" s="88">
        <v>198035</v>
      </c>
      <c r="F111" s="88" t="s">
        <v>90</v>
      </c>
      <c r="G111" s="88">
        <v>219</v>
      </c>
      <c r="H111" s="88"/>
      <c r="I111" s="88">
        <v>2</v>
      </c>
      <c r="J111" s="26"/>
      <c r="K111" s="26"/>
      <c r="L111" s="26"/>
    </row>
    <row r="112" spans="1:12">
      <c r="A112" s="86">
        <v>32</v>
      </c>
      <c r="B112" s="109" t="s">
        <v>110</v>
      </c>
      <c r="C112" s="155">
        <f t="shared" si="12"/>
        <v>1335</v>
      </c>
      <c r="D112" s="155"/>
      <c r="E112" s="26" t="s">
        <v>106</v>
      </c>
      <c r="F112" s="26" t="s">
        <v>80</v>
      </c>
      <c r="G112" s="26">
        <v>89</v>
      </c>
      <c r="H112" s="26"/>
      <c r="I112" s="26">
        <v>15</v>
      </c>
      <c r="J112" s="26"/>
      <c r="K112" s="26"/>
      <c r="L112" s="26"/>
    </row>
    <row r="113" spans="1:12">
      <c r="A113" s="86"/>
      <c r="B113" s="26"/>
      <c r="C113" s="155">
        <f t="shared" si="12"/>
        <v>627</v>
      </c>
      <c r="D113" s="155"/>
      <c r="E113" s="26">
        <v>142131</v>
      </c>
      <c r="F113" s="26" t="s">
        <v>89</v>
      </c>
      <c r="G113" s="26">
        <v>209</v>
      </c>
      <c r="H113" s="26"/>
      <c r="I113" s="26">
        <v>3</v>
      </c>
      <c r="J113" s="26"/>
      <c r="K113" s="26"/>
      <c r="L113" s="26"/>
    </row>
    <row r="114" spans="1:12">
      <c r="A114" s="87"/>
      <c r="B114" s="88"/>
      <c r="C114" s="133">
        <f t="shared" si="12"/>
        <v>657</v>
      </c>
      <c r="D114" s="133"/>
      <c r="E114" s="88">
        <v>198035</v>
      </c>
      <c r="F114" s="88" t="s">
        <v>90</v>
      </c>
      <c r="G114" s="88">
        <v>219</v>
      </c>
      <c r="H114" s="88"/>
      <c r="I114" s="88">
        <v>3</v>
      </c>
      <c r="J114" s="26"/>
      <c r="K114" s="26"/>
      <c r="L114" s="26"/>
    </row>
    <row r="115" spans="1:12">
      <c r="A115" s="86">
        <v>33</v>
      </c>
      <c r="B115" s="26" t="s">
        <v>111</v>
      </c>
      <c r="C115" s="155">
        <f t="shared" si="12"/>
        <v>890</v>
      </c>
      <c r="D115" s="155"/>
      <c r="E115" s="26" t="s">
        <v>112</v>
      </c>
      <c r="F115" s="26" t="s">
        <v>113</v>
      </c>
      <c r="G115" s="26">
        <v>89</v>
      </c>
      <c r="H115" s="26"/>
      <c r="I115" s="26">
        <v>10</v>
      </c>
      <c r="J115" s="26"/>
      <c r="K115" s="26"/>
      <c r="L115" s="26"/>
    </row>
    <row r="116" spans="1:12">
      <c r="A116" s="86"/>
      <c r="B116" s="26"/>
      <c r="C116" s="155">
        <f t="shared" si="12"/>
        <v>278</v>
      </c>
      <c r="D116" s="155"/>
      <c r="E116" s="26" t="s">
        <v>114</v>
      </c>
      <c r="F116" s="26" t="s">
        <v>81</v>
      </c>
      <c r="G116" s="26">
        <v>139</v>
      </c>
      <c r="H116" s="26"/>
      <c r="I116" s="26">
        <v>2</v>
      </c>
      <c r="J116" s="26"/>
      <c r="K116" s="26"/>
      <c r="L116" s="26"/>
    </row>
    <row r="117" spans="1:12">
      <c r="A117" s="86"/>
      <c r="B117" s="26"/>
      <c r="C117" s="155">
        <f t="shared" si="12"/>
        <v>429</v>
      </c>
      <c r="D117" s="155"/>
      <c r="E117" s="26" t="s">
        <v>115</v>
      </c>
      <c r="F117" s="26" t="s">
        <v>102</v>
      </c>
      <c r="G117" s="26">
        <v>429</v>
      </c>
      <c r="H117" s="26"/>
      <c r="I117" s="26">
        <v>1</v>
      </c>
      <c r="J117" s="26"/>
      <c r="K117" s="26"/>
      <c r="L117" s="26"/>
    </row>
    <row r="118" spans="1:12">
      <c r="A118" s="86"/>
      <c r="B118" s="26"/>
      <c r="C118" s="155">
        <f t="shared" si="12"/>
        <v>418</v>
      </c>
      <c r="D118" s="155"/>
      <c r="E118" s="26" t="s">
        <v>116</v>
      </c>
      <c r="F118" s="26" t="s">
        <v>89</v>
      </c>
      <c r="G118" s="26">
        <v>209</v>
      </c>
      <c r="H118" s="26"/>
      <c r="I118" s="26">
        <v>2</v>
      </c>
      <c r="J118" s="26"/>
      <c r="K118" s="26"/>
      <c r="L118" s="26"/>
    </row>
    <row r="119" spans="1:12">
      <c r="A119" s="87"/>
      <c r="B119" s="88"/>
      <c r="C119" s="133">
        <f t="shared" si="12"/>
        <v>1580</v>
      </c>
      <c r="D119" s="133"/>
      <c r="E119" s="88" t="s">
        <v>117</v>
      </c>
      <c r="F119" s="88" t="s">
        <v>103</v>
      </c>
      <c r="G119" s="88">
        <v>1580</v>
      </c>
      <c r="H119" s="88"/>
      <c r="I119" s="88">
        <v>1</v>
      </c>
      <c r="J119" s="26"/>
      <c r="K119" s="26"/>
      <c r="L119" s="26"/>
    </row>
    <row r="120" spans="1:12">
      <c r="A120" s="86">
        <v>34</v>
      </c>
      <c r="B120" s="26" t="s">
        <v>118</v>
      </c>
      <c r="C120" s="155">
        <f t="shared" si="12"/>
        <v>858</v>
      </c>
      <c r="D120" s="155"/>
      <c r="E120" s="26" t="s">
        <v>115</v>
      </c>
      <c r="F120" s="26" t="s">
        <v>102</v>
      </c>
      <c r="G120" s="26">
        <v>429</v>
      </c>
      <c r="H120" s="26"/>
      <c r="I120" s="26">
        <v>2</v>
      </c>
      <c r="J120" s="26"/>
      <c r="K120" s="26"/>
      <c r="L120" s="26"/>
    </row>
    <row r="121" spans="1:12">
      <c r="A121" s="86"/>
      <c r="B121" s="26"/>
      <c r="C121" s="155">
        <f t="shared" si="12"/>
        <v>1125</v>
      </c>
      <c r="D121" s="155"/>
      <c r="E121" s="26" t="s">
        <v>119</v>
      </c>
      <c r="F121" s="26" t="s">
        <v>104</v>
      </c>
      <c r="G121" s="26">
        <v>225</v>
      </c>
      <c r="H121" s="26"/>
      <c r="I121" s="26">
        <v>5</v>
      </c>
      <c r="J121" s="26"/>
      <c r="K121" s="26"/>
      <c r="L121" s="26"/>
    </row>
    <row r="122" spans="1:12">
      <c r="A122" s="86"/>
      <c r="B122" s="26"/>
      <c r="C122" s="155">
        <f t="shared" si="12"/>
        <v>267</v>
      </c>
      <c r="D122" s="155"/>
      <c r="E122" s="26" t="s">
        <v>112</v>
      </c>
      <c r="F122" s="26" t="s">
        <v>113</v>
      </c>
      <c r="G122" s="26">
        <v>89</v>
      </c>
      <c r="H122" s="26"/>
      <c r="I122" s="26">
        <v>3</v>
      </c>
      <c r="J122" s="26"/>
      <c r="K122" s="26"/>
      <c r="L122" s="26"/>
    </row>
    <row r="123" spans="1:12">
      <c r="A123" s="86"/>
      <c r="B123" s="26"/>
      <c r="C123" s="155">
        <f t="shared" si="12"/>
        <v>1580</v>
      </c>
      <c r="D123" s="155"/>
      <c r="E123" s="26" t="s">
        <v>117</v>
      </c>
      <c r="F123" s="26" t="s">
        <v>103</v>
      </c>
      <c r="G123" s="26">
        <v>1580</v>
      </c>
      <c r="H123" s="26"/>
      <c r="I123" s="26">
        <v>1</v>
      </c>
      <c r="J123" s="26"/>
      <c r="K123" s="26"/>
      <c r="L123" s="26"/>
    </row>
    <row r="124" spans="1:12">
      <c r="A124" s="87"/>
      <c r="B124" s="88"/>
      <c r="C124" s="133">
        <f t="shared" si="12"/>
        <v>418</v>
      </c>
      <c r="D124" s="133"/>
      <c r="E124" s="88" t="s">
        <v>116</v>
      </c>
      <c r="F124" s="88" t="s">
        <v>89</v>
      </c>
      <c r="G124" s="88">
        <v>209</v>
      </c>
      <c r="H124" s="88"/>
      <c r="I124" s="88">
        <v>2</v>
      </c>
      <c r="J124" s="26"/>
      <c r="K124" s="26"/>
      <c r="L124" s="26"/>
    </row>
    <row r="125" spans="1:12">
      <c r="A125" s="86">
        <v>35</v>
      </c>
      <c r="B125" s="26" t="s">
        <v>120</v>
      </c>
      <c r="C125" s="155">
        <f t="shared" si="12"/>
        <v>429</v>
      </c>
      <c r="D125" s="155"/>
      <c r="E125" s="26" t="s">
        <v>115</v>
      </c>
      <c r="F125" s="26" t="s">
        <v>102</v>
      </c>
      <c r="G125" s="26">
        <v>429</v>
      </c>
      <c r="H125" s="26"/>
      <c r="I125" s="26">
        <v>1</v>
      </c>
      <c r="J125" s="26"/>
      <c r="K125" s="26"/>
      <c r="L125" s="26"/>
    </row>
    <row r="126" spans="1:12">
      <c r="A126" s="86"/>
      <c r="B126" s="26"/>
      <c r="C126" s="155">
        <f t="shared" si="12"/>
        <v>418</v>
      </c>
      <c r="D126" s="155"/>
      <c r="E126" s="26" t="s">
        <v>116</v>
      </c>
      <c r="F126" s="26" t="s">
        <v>89</v>
      </c>
      <c r="G126" s="26">
        <v>209</v>
      </c>
      <c r="H126" s="26"/>
      <c r="I126" s="26">
        <v>2</v>
      </c>
      <c r="J126" s="26"/>
      <c r="K126" s="26"/>
      <c r="L126" s="26"/>
    </row>
    <row r="127" spans="1:12">
      <c r="A127" s="86"/>
      <c r="B127" s="26"/>
      <c r="C127" s="155">
        <f t="shared" si="12"/>
        <v>1580</v>
      </c>
      <c r="D127" s="155"/>
      <c r="E127" s="26" t="s">
        <v>117</v>
      </c>
      <c r="F127" s="26" t="s">
        <v>103</v>
      </c>
      <c r="G127" s="26">
        <v>1580</v>
      </c>
      <c r="H127" s="26"/>
      <c r="I127" s="26">
        <v>1</v>
      </c>
      <c r="J127" s="26"/>
      <c r="K127" s="26"/>
      <c r="L127" s="26"/>
    </row>
    <row r="128" spans="1:12">
      <c r="A128" s="86"/>
      <c r="B128" s="26"/>
      <c r="C128" s="155">
        <f t="shared" si="12"/>
        <v>3090</v>
      </c>
      <c r="D128" s="155"/>
      <c r="E128" s="26">
        <v>848903</v>
      </c>
      <c r="F128" s="26" t="s">
        <v>121</v>
      </c>
      <c r="G128" s="26">
        <v>309</v>
      </c>
      <c r="H128" s="26"/>
      <c r="I128" s="26">
        <v>10</v>
      </c>
      <c r="J128" s="26"/>
      <c r="K128" s="26"/>
      <c r="L128" s="26"/>
    </row>
    <row r="129" spans="1:12">
      <c r="A129" s="86"/>
      <c r="B129" s="26"/>
      <c r="C129" s="155">
        <f t="shared" si="12"/>
        <v>645</v>
      </c>
      <c r="D129" s="155"/>
      <c r="E129" s="26">
        <v>860224</v>
      </c>
      <c r="F129" s="26" t="s">
        <v>98</v>
      </c>
      <c r="G129" s="26">
        <v>129</v>
      </c>
      <c r="H129" s="26"/>
      <c r="I129" s="26">
        <v>5</v>
      </c>
      <c r="J129" s="26"/>
      <c r="K129" s="26"/>
      <c r="L129" s="26"/>
    </row>
    <row r="130" spans="1:12">
      <c r="A130" s="87"/>
      <c r="B130" s="88"/>
      <c r="C130" s="133">
        <f t="shared" si="12"/>
        <v>0</v>
      </c>
      <c r="D130" s="133"/>
      <c r="E130" s="88">
        <v>613951</v>
      </c>
      <c r="F130" s="88" t="s">
        <v>77</v>
      </c>
      <c r="G130" s="88"/>
      <c r="H130" s="88"/>
      <c r="I130" s="88">
        <v>2</v>
      </c>
      <c r="J130" s="26"/>
      <c r="K130" s="26"/>
      <c r="L130" s="26"/>
    </row>
    <row r="131" spans="1:12">
      <c r="A131" s="86">
        <v>36</v>
      </c>
      <c r="B131" s="26" t="s">
        <v>122</v>
      </c>
      <c r="C131" s="155">
        <f t="shared" si="12"/>
        <v>209</v>
      </c>
      <c r="D131" s="155"/>
      <c r="E131" t="s">
        <v>116</v>
      </c>
      <c r="F131" t="s">
        <v>89</v>
      </c>
      <c r="G131">
        <v>209</v>
      </c>
      <c r="H131" s="26"/>
      <c r="I131" s="26">
        <v>1</v>
      </c>
      <c r="J131" s="26"/>
      <c r="K131" s="26"/>
      <c r="L131" s="26"/>
    </row>
    <row r="132" spans="1:12">
      <c r="A132" s="86"/>
      <c r="B132" s="26"/>
      <c r="C132" s="155">
        <f t="shared" si="12"/>
        <v>1580</v>
      </c>
      <c r="D132" s="155"/>
      <c r="E132" s="26" t="s">
        <v>117</v>
      </c>
      <c r="F132" s="26" t="s">
        <v>103</v>
      </c>
      <c r="G132" s="26">
        <v>1580</v>
      </c>
      <c r="H132" s="26"/>
      <c r="I132" s="26">
        <v>1</v>
      </c>
      <c r="J132" s="26"/>
      <c r="K132" s="26"/>
      <c r="L132" s="26"/>
    </row>
    <row r="133" spans="1:12">
      <c r="A133" s="86"/>
      <c r="B133" s="26"/>
      <c r="C133" s="155">
        <f t="shared" si="12"/>
        <v>1545</v>
      </c>
      <c r="D133" s="155"/>
      <c r="E133" s="26">
        <v>848903</v>
      </c>
      <c r="F133" s="26" t="s">
        <v>121</v>
      </c>
      <c r="G133" s="26">
        <v>309</v>
      </c>
      <c r="H133" s="26"/>
      <c r="I133" s="26">
        <v>5</v>
      </c>
      <c r="J133" s="26"/>
      <c r="K133" s="26"/>
      <c r="L133" s="26"/>
    </row>
    <row r="134" spans="1:12">
      <c r="A134" s="134"/>
      <c r="B134" s="89"/>
      <c r="C134" s="133">
        <f t="shared" si="12"/>
        <v>516</v>
      </c>
      <c r="D134" s="133"/>
      <c r="E134" s="88">
        <v>860224</v>
      </c>
      <c r="F134" s="88" t="s">
        <v>98</v>
      </c>
      <c r="G134" s="88">
        <v>129</v>
      </c>
      <c r="H134" s="88"/>
      <c r="I134" s="88">
        <v>4</v>
      </c>
      <c r="J134" s="26"/>
      <c r="K134" s="26"/>
      <c r="L134" s="26"/>
    </row>
    <row r="135" spans="1:12">
      <c r="A135" s="86">
        <v>37</v>
      </c>
      <c r="B135" s="26" t="s">
        <v>123</v>
      </c>
      <c r="C135" s="155">
        <f t="shared" si="12"/>
        <v>405</v>
      </c>
      <c r="D135" s="155"/>
      <c r="E135" s="135">
        <v>292329</v>
      </c>
      <c r="F135" s="135" t="s">
        <v>124</v>
      </c>
      <c r="G135" s="55">
        <v>135</v>
      </c>
      <c r="H135" s="26"/>
      <c r="I135" s="26">
        <v>3</v>
      </c>
      <c r="J135" s="26"/>
      <c r="K135" s="26"/>
      <c r="L135" s="26"/>
    </row>
    <row r="136" spans="1:12">
      <c r="A136" s="86"/>
      <c r="B136" s="26"/>
      <c r="C136" s="155">
        <f t="shared" si="12"/>
        <v>507</v>
      </c>
      <c r="D136" s="155"/>
      <c r="E136" s="38">
        <v>737920</v>
      </c>
      <c r="F136" s="38" t="s">
        <v>61</v>
      </c>
      <c r="G136" s="55">
        <v>169</v>
      </c>
      <c r="H136" s="26"/>
      <c r="I136" s="26">
        <v>3</v>
      </c>
      <c r="J136" s="26"/>
      <c r="K136" s="26"/>
      <c r="L136" s="26"/>
    </row>
    <row r="137" spans="1:12">
      <c r="A137" s="86"/>
      <c r="B137" s="26"/>
      <c r="C137" s="155">
        <f t="shared" si="12"/>
        <v>1545</v>
      </c>
      <c r="D137" s="155"/>
      <c r="E137" s="38">
        <v>848903</v>
      </c>
      <c r="F137" s="38" t="s">
        <v>121</v>
      </c>
      <c r="G137" s="55">
        <v>309</v>
      </c>
      <c r="H137" s="26"/>
      <c r="I137" s="26">
        <v>5</v>
      </c>
      <c r="J137" s="26"/>
      <c r="K137" s="26"/>
      <c r="L137" s="26"/>
    </row>
    <row r="138" spans="1:12">
      <c r="A138" s="86"/>
      <c r="B138" s="26"/>
      <c r="C138" s="155">
        <f t="shared" si="12"/>
        <v>297</v>
      </c>
      <c r="D138" s="155"/>
      <c r="E138" s="38">
        <v>317815</v>
      </c>
      <c r="F138" s="38" t="s">
        <v>62</v>
      </c>
      <c r="G138" s="55">
        <v>99</v>
      </c>
      <c r="H138" s="26"/>
      <c r="I138" s="26">
        <v>3</v>
      </c>
      <c r="J138" s="26"/>
      <c r="K138" s="26"/>
      <c r="L138" s="26"/>
    </row>
    <row r="139" spans="1:12">
      <c r="A139" s="86"/>
      <c r="B139" s="26"/>
      <c r="C139" s="155">
        <f t="shared" ref="C139:C171" si="13">G139*I139</f>
        <v>338</v>
      </c>
      <c r="D139" s="155"/>
      <c r="E139" s="38">
        <v>613951</v>
      </c>
      <c r="F139" s="38" t="s">
        <v>13</v>
      </c>
      <c r="G139" s="55">
        <v>169</v>
      </c>
      <c r="H139" s="26"/>
      <c r="I139" s="26">
        <v>2</v>
      </c>
      <c r="J139" s="26"/>
      <c r="K139" s="26"/>
      <c r="L139" s="26"/>
    </row>
    <row r="140" spans="1:12">
      <c r="A140" s="86"/>
      <c r="B140" s="26"/>
      <c r="C140" s="155">
        <f t="shared" si="13"/>
        <v>218</v>
      </c>
      <c r="D140" s="155"/>
      <c r="E140" s="38">
        <v>322700</v>
      </c>
      <c r="F140" s="38" t="s">
        <v>16</v>
      </c>
      <c r="G140" s="55">
        <v>109</v>
      </c>
      <c r="H140" s="26"/>
      <c r="I140" s="26">
        <v>2</v>
      </c>
      <c r="J140" s="26"/>
      <c r="K140" s="26"/>
      <c r="L140" s="26"/>
    </row>
    <row r="141" spans="1:12">
      <c r="A141" s="87"/>
      <c r="B141" s="88"/>
      <c r="C141" s="133">
        <f t="shared" si="13"/>
        <v>198</v>
      </c>
      <c r="D141" s="133"/>
      <c r="E141" s="60">
        <v>369040</v>
      </c>
      <c r="F141" s="60" t="s">
        <v>18</v>
      </c>
      <c r="G141" s="63">
        <v>99</v>
      </c>
      <c r="H141" s="88"/>
      <c r="I141" s="88">
        <v>2</v>
      </c>
      <c r="J141" s="26"/>
      <c r="K141" s="26"/>
      <c r="L141" s="26"/>
    </row>
    <row r="142" spans="1:12">
      <c r="A142" s="86">
        <v>38</v>
      </c>
      <c r="B142" s="26" t="s">
        <v>125</v>
      </c>
      <c r="C142" s="155">
        <f t="shared" si="13"/>
        <v>418</v>
      </c>
      <c r="D142" s="155"/>
      <c r="E142" s="26" t="s">
        <v>116</v>
      </c>
      <c r="F142" s="26" t="s">
        <v>89</v>
      </c>
      <c r="G142" s="26">
        <v>209</v>
      </c>
      <c r="H142" s="26"/>
      <c r="I142" s="26">
        <v>2</v>
      </c>
      <c r="J142" s="26"/>
      <c r="K142" s="26"/>
      <c r="L142" s="26"/>
    </row>
    <row r="143" spans="1:12">
      <c r="A143" s="86"/>
      <c r="B143" s="26"/>
      <c r="C143" s="155">
        <f t="shared" si="13"/>
        <v>1580</v>
      </c>
      <c r="D143" s="155"/>
      <c r="E143" s="26" t="s">
        <v>117</v>
      </c>
      <c r="F143" s="26" t="s">
        <v>103</v>
      </c>
      <c r="G143" s="26">
        <v>1580</v>
      </c>
      <c r="H143" s="26"/>
      <c r="I143" s="26">
        <v>1</v>
      </c>
      <c r="J143" s="26"/>
      <c r="K143" s="26"/>
      <c r="L143" s="26"/>
    </row>
    <row r="144" spans="1:12">
      <c r="A144" s="86"/>
      <c r="B144" s="26"/>
      <c r="C144" s="155">
        <f t="shared" si="13"/>
        <v>645</v>
      </c>
      <c r="D144" s="155"/>
      <c r="E144" s="26">
        <v>860224</v>
      </c>
      <c r="F144" s="26" t="s">
        <v>98</v>
      </c>
      <c r="G144" s="26">
        <v>129</v>
      </c>
      <c r="H144" s="26"/>
      <c r="I144" s="26">
        <v>5</v>
      </c>
      <c r="J144" s="26"/>
      <c r="K144" s="26"/>
      <c r="L144" s="26"/>
    </row>
    <row r="145" spans="1:12">
      <c r="A145" s="86"/>
      <c r="B145" s="26"/>
      <c r="C145" s="155">
        <f t="shared" si="13"/>
        <v>169</v>
      </c>
      <c r="D145" s="155"/>
      <c r="E145" s="26">
        <v>613951</v>
      </c>
      <c r="F145" s="26" t="s">
        <v>13</v>
      </c>
      <c r="G145" s="26">
        <v>169</v>
      </c>
      <c r="H145" s="26"/>
      <c r="I145" s="26">
        <v>1</v>
      </c>
      <c r="J145" s="26"/>
      <c r="K145" s="26"/>
      <c r="L145" s="26"/>
    </row>
    <row r="146" spans="1:12">
      <c r="A146" s="86"/>
      <c r="B146" s="26"/>
      <c r="C146" s="155">
        <f t="shared" si="13"/>
        <v>218</v>
      </c>
      <c r="D146" s="155"/>
      <c r="E146" s="26">
        <v>322700</v>
      </c>
      <c r="F146" s="26" t="s">
        <v>16</v>
      </c>
      <c r="G146" s="26">
        <v>109</v>
      </c>
      <c r="H146" s="26"/>
      <c r="I146" s="26">
        <v>2</v>
      </c>
      <c r="J146" s="26"/>
      <c r="K146" s="26"/>
      <c r="L146" s="26"/>
    </row>
    <row r="147" spans="1:12">
      <c r="A147" s="87"/>
      <c r="B147" s="88"/>
      <c r="C147" s="133">
        <f t="shared" si="13"/>
        <v>198</v>
      </c>
      <c r="D147" s="133"/>
      <c r="E147" s="88">
        <v>369040</v>
      </c>
      <c r="F147" s="88" t="s">
        <v>18</v>
      </c>
      <c r="G147" s="88">
        <v>99</v>
      </c>
      <c r="H147" s="88"/>
      <c r="I147" s="88">
        <v>2</v>
      </c>
      <c r="J147" s="26"/>
      <c r="K147" s="26"/>
      <c r="L147" s="26"/>
    </row>
    <row r="148" spans="1:12">
      <c r="A148" s="86">
        <v>39</v>
      </c>
      <c r="B148" s="26" t="s">
        <v>126</v>
      </c>
      <c r="C148" s="155">
        <f t="shared" si="13"/>
        <v>169</v>
      </c>
      <c r="D148" s="155"/>
      <c r="E148" s="26">
        <v>613951</v>
      </c>
      <c r="F148" s="26" t="s">
        <v>13</v>
      </c>
      <c r="G148" s="26">
        <v>169</v>
      </c>
      <c r="H148" s="26"/>
      <c r="I148" s="26">
        <v>1</v>
      </c>
      <c r="J148" s="26"/>
      <c r="K148" s="26"/>
      <c r="L148" s="26"/>
    </row>
    <row r="149" spans="1:12">
      <c r="A149" s="86"/>
      <c r="B149" s="26"/>
      <c r="C149" s="155">
        <f t="shared" si="13"/>
        <v>218</v>
      </c>
      <c r="D149" s="155"/>
      <c r="E149" s="26">
        <v>322700</v>
      </c>
      <c r="F149" s="26" t="s">
        <v>16</v>
      </c>
      <c r="G149" s="26">
        <v>109</v>
      </c>
      <c r="H149" s="26"/>
      <c r="I149" s="26">
        <v>2</v>
      </c>
      <c r="J149" s="26"/>
      <c r="K149" s="26"/>
      <c r="L149" s="26"/>
    </row>
    <row r="150" spans="1:12">
      <c r="A150" s="86"/>
      <c r="B150" s="26"/>
      <c r="C150" s="155">
        <f t="shared" si="13"/>
        <v>198</v>
      </c>
      <c r="D150" s="155"/>
      <c r="E150" s="26">
        <v>369040</v>
      </c>
      <c r="F150" s="26" t="s">
        <v>18</v>
      </c>
      <c r="G150" s="26">
        <v>99</v>
      </c>
      <c r="H150" s="26"/>
      <c r="I150" s="26">
        <v>2</v>
      </c>
      <c r="J150" s="26"/>
      <c r="K150" s="26"/>
      <c r="L150" s="26"/>
    </row>
    <row r="151" spans="1:12">
      <c r="A151" s="86"/>
      <c r="B151" s="26"/>
      <c r="C151" s="155">
        <f t="shared" si="13"/>
        <v>740</v>
      </c>
      <c r="D151" s="155"/>
      <c r="E151" s="26">
        <v>894732</v>
      </c>
      <c r="F151" s="26" t="s">
        <v>127</v>
      </c>
      <c r="G151" s="26">
        <v>185</v>
      </c>
      <c r="H151" s="26"/>
      <c r="I151" s="26">
        <v>4</v>
      </c>
      <c r="J151" s="26"/>
      <c r="K151" s="26"/>
      <c r="L151" s="26"/>
    </row>
    <row r="152" spans="1:12">
      <c r="A152" s="87"/>
      <c r="B152" s="88"/>
      <c r="C152" s="133">
        <f t="shared" si="13"/>
        <v>1390</v>
      </c>
      <c r="D152" s="133"/>
      <c r="E152" s="88">
        <v>894736</v>
      </c>
      <c r="F152" s="88" t="s">
        <v>128</v>
      </c>
      <c r="G152" s="88">
        <v>139</v>
      </c>
      <c r="H152" s="88"/>
      <c r="I152" s="88">
        <v>10</v>
      </c>
      <c r="J152" s="26"/>
      <c r="K152" s="26"/>
      <c r="L152" s="26"/>
    </row>
    <row r="153" spans="1:12">
      <c r="A153" s="86">
        <v>40</v>
      </c>
      <c r="B153" s="26" t="s">
        <v>129</v>
      </c>
      <c r="C153" s="155">
        <f t="shared" si="13"/>
        <v>418</v>
      </c>
      <c r="D153" s="155"/>
      <c r="E153" s="26" t="s">
        <v>116</v>
      </c>
      <c r="F153" s="26" t="s">
        <v>89</v>
      </c>
      <c r="G153" s="26">
        <v>209</v>
      </c>
      <c r="H153" s="26"/>
      <c r="I153" s="26">
        <v>2</v>
      </c>
      <c r="J153" s="26"/>
      <c r="K153" s="26"/>
      <c r="L153" s="26"/>
    </row>
    <row r="154" spans="1:12">
      <c r="A154" s="86"/>
      <c r="B154" s="26"/>
      <c r="C154" s="155">
        <f t="shared" si="13"/>
        <v>139</v>
      </c>
      <c r="D154" s="155"/>
      <c r="E154" s="26">
        <v>894736</v>
      </c>
      <c r="F154" s="26" t="s">
        <v>128</v>
      </c>
      <c r="G154" s="26">
        <v>139</v>
      </c>
      <c r="H154" s="26"/>
      <c r="I154" s="26">
        <v>1</v>
      </c>
      <c r="J154" s="26"/>
      <c r="K154" s="26"/>
      <c r="L154" s="26"/>
    </row>
    <row r="155" spans="1:12">
      <c r="A155" s="86"/>
      <c r="B155" s="26"/>
      <c r="C155" s="155">
        <f t="shared" si="13"/>
        <v>1236</v>
      </c>
      <c r="D155" s="155"/>
      <c r="E155" s="26">
        <v>848903</v>
      </c>
      <c r="F155" s="26" t="s">
        <v>121</v>
      </c>
      <c r="G155" s="26">
        <v>309</v>
      </c>
      <c r="H155" s="26"/>
      <c r="I155" s="26">
        <v>4</v>
      </c>
      <c r="J155" s="26"/>
      <c r="K155" s="26"/>
      <c r="L155" s="26"/>
    </row>
    <row r="156" spans="1:12">
      <c r="A156" s="86"/>
      <c r="B156" s="26"/>
      <c r="C156" s="155">
        <f t="shared" si="13"/>
        <v>129</v>
      </c>
      <c r="D156" s="155"/>
      <c r="E156" s="26">
        <v>860224</v>
      </c>
      <c r="F156" s="26" t="s">
        <v>98</v>
      </c>
      <c r="G156" s="26">
        <v>129</v>
      </c>
      <c r="H156" s="26"/>
      <c r="I156" s="26">
        <v>1</v>
      </c>
      <c r="J156" s="26"/>
      <c r="K156" s="26"/>
      <c r="L156" s="26"/>
    </row>
    <row r="157" spans="1:12">
      <c r="A157" s="87"/>
      <c r="B157" s="88"/>
      <c r="C157" s="133">
        <f t="shared" si="13"/>
        <v>429</v>
      </c>
      <c r="D157" s="133"/>
      <c r="E157" s="88" t="s">
        <v>115</v>
      </c>
      <c r="F157" s="88" t="s">
        <v>102</v>
      </c>
      <c r="G157" s="88">
        <v>429</v>
      </c>
      <c r="H157" s="88"/>
      <c r="I157" s="88">
        <v>1</v>
      </c>
      <c r="J157" s="26"/>
      <c r="K157" s="26"/>
      <c r="L157" s="26"/>
    </row>
    <row r="158" spans="1:12">
      <c r="A158" s="86">
        <v>41</v>
      </c>
      <c r="B158" s="26" t="s">
        <v>130</v>
      </c>
      <c r="C158" s="155">
        <f t="shared" si="13"/>
        <v>1580</v>
      </c>
      <c r="D158" s="155"/>
      <c r="E158" s="26" t="s">
        <v>117</v>
      </c>
      <c r="F158" s="26" t="s">
        <v>103</v>
      </c>
      <c r="G158" s="26">
        <v>1580</v>
      </c>
      <c r="H158" s="26"/>
      <c r="I158" s="26">
        <v>1</v>
      </c>
      <c r="J158" s="26"/>
      <c r="K158" s="26"/>
      <c r="L158" s="26"/>
    </row>
    <row r="159" spans="1:12">
      <c r="A159" s="86"/>
      <c r="B159" s="26"/>
      <c r="C159" s="155">
        <f t="shared" si="13"/>
        <v>627</v>
      </c>
      <c r="D159" s="155"/>
      <c r="E159" s="26" t="s">
        <v>116</v>
      </c>
      <c r="F159" s="26" t="s">
        <v>89</v>
      </c>
      <c r="G159" s="26">
        <v>209</v>
      </c>
      <c r="H159" s="26"/>
      <c r="I159" s="26">
        <v>3</v>
      </c>
      <c r="J159" s="26"/>
      <c r="K159" s="26"/>
      <c r="L159" s="26"/>
    </row>
    <row r="160" spans="1:12">
      <c r="A160" s="86"/>
      <c r="B160" s="26"/>
      <c r="C160" s="155">
        <f t="shared" si="13"/>
        <v>139</v>
      </c>
      <c r="D160" s="155"/>
      <c r="E160" s="26">
        <v>894736</v>
      </c>
      <c r="F160" s="26" t="s">
        <v>128</v>
      </c>
      <c r="G160" s="26">
        <v>139</v>
      </c>
      <c r="H160" s="26"/>
      <c r="I160" s="26">
        <v>1</v>
      </c>
      <c r="J160" s="26"/>
      <c r="K160" s="26"/>
      <c r="L160" s="26"/>
    </row>
    <row r="161" spans="1:12">
      <c r="A161" s="86"/>
      <c r="B161" s="26"/>
      <c r="C161" s="155">
        <f t="shared" si="13"/>
        <v>438</v>
      </c>
      <c r="D161" s="155"/>
      <c r="E161" s="26">
        <v>198035</v>
      </c>
      <c r="F161" s="26" t="s">
        <v>90</v>
      </c>
      <c r="G161" s="26">
        <v>219</v>
      </c>
      <c r="H161" s="26"/>
      <c r="I161" s="26">
        <v>2</v>
      </c>
      <c r="J161" s="26"/>
      <c r="K161" s="26"/>
      <c r="L161" s="26"/>
    </row>
    <row r="162" spans="1:12">
      <c r="A162" s="86"/>
      <c r="B162" s="26"/>
      <c r="C162" s="155">
        <f t="shared" si="13"/>
        <v>169</v>
      </c>
      <c r="D162" s="155"/>
      <c r="E162" s="26">
        <v>613951</v>
      </c>
      <c r="F162" s="26" t="s">
        <v>13</v>
      </c>
      <c r="G162" s="26">
        <v>169</v>
      </c>
      <c r="H162" s="26"/>
      <c r="I162" s="26">
        <v>1</v>
      </c>
      <c r="J162" s="26"/>
      <c r="K162" s="26"/>
      <c r="L162" s="26"/>
    </row>
    <row r="163" spans="1:12">
      <c r="A163" s="1"/>
      <c r="C163" s="155">
        <f t="shared" si="13"/>
        <v>109</v>
      </c>
      <c r="D163" s="155"/>
      <c r="E163" s="26">
        <v>322700</v>
      </c>
      <c r="F163" s="26" t="s">
        <v>16</v>
      </c>
      <c r="G163" s="26">
        <v>109</v>
      </c>
      <c r="H163" s="26"/>
      <c r="I163" s="26">
        <v>1</v>
      </c>
      <c r="J163" s="26"/>
      <c r="K163" s="26"/>
      <c r="L163" s="26"/>
    </row>
    <row r="164" spans="1:12">
      <c r="A164" s="86"/>
      <c r="B164" s="26"/>
      <c r="C164" s="155">
        <f t="shared" si="13"/>
        <v>99</v>
      </c>
      <c r="D164" s="155"/>
      <c r="E164" s="26">
        <v>369040</v>
      </c>
      <c r="F164" s="26" t="s">
        <v>18</v>
      </c>
      <c r="G164" s="26">
        <v>99</v>
      </c>
      <c r="H164" s="26"/>
      <c r="I164" s="26">
        <v>1</v>
      </c>
      <c r="J164" s="26"/>
      <c r="K164" s="26"/>
      <c r="L164" s="26"/>
    </row>
    <row r="165" spans="1:12">
      <c r="A165" s="86"/>
      <c r="B165" s="26"/>
      <c r="C165" s="155">
        <f t="shared" si="13"/>
        <v>387</v>
      </c>
      <c r="D165" s="155"/>
      <c r="E165" s="26">
        <v>860224</v>
      </c>
      <c r="F165" s="26" t="s">
        <v>98</v>
      </c>
      <c r="G165" s="26">
        <v>129</v>
      </c>
      <c r="H165" s="26"/>
      <c r="I165" s="26">
        <v>3</v>
      </c>
      <c r="J165" s="26"/>
      <c r="K165" s="26"/>
      <c r="L165" s="26"/>
    </row>
    <row r="166" spans="1:12">
      <c r="A166" s="87"/>
      <c r="B166" s="88"/>
      <c r="C166" s="133">
        <f t="shared" si="13"/>
        <v>169</v>
      </c>
      <c r="D166" s="133"/>
      <c r="E166" s="88">
        <v>805839</v>
      </c>
      <c r="F166" s="88" t="s">
        <v>82</v>
      </c>
      <c r="G166" s="88">
        <v>169</v>
      </c>
      <c r="H166" s="88"/>
      <c r="I166" s="88">
        <v>1</v>
      </c>
      <c r="J166" s="26"/>
      <c r="K166" s="26"/>
      <c r="L166" s="26"/>
    </row>
    <row r="167" spans="1:12">
      <c r="A167" s="86">
        <v>42</v>
      </c>
      <c r="B167" s="26" t="s">
        <v>131</v>
      </c>
      <c r="C167" s="155">
        <f t="shared" si="13"/>
        <v>209</v>
      </c>
      <c r="D167" s="155"/>
      <c r="E167" s="26" t="s">
        <v>116</v>
      </c>
      <c r="F167" s="26" t="s">
        <v>89</v>
      </c>
      <c r="G167" s="26">
        <v>209</v>
      </c>
      <c r="H167" s="26"/>
      <c r="I167" s="26">
        <v>1</v>
      </c>
      <c r="J167" s="26"/>
      <c r="K167" s="26"/>
      <c r="L167" s="26"/>
    </row>
    <row r="168" spans="1:12">
      <c r="A168" s="86"/>
      <c r="B168" s="26"/>
      <c r="C168" s="155">
        <f t="shared" si="13"/>
        <v>1580</v>
      </c>
      <c r="D168" s="155"/>
      <c r="E168" s="26" t="s">
        <v>117</v>
      </c>
      <c r="F168" s="26" t="s">
        <v>103</v>
      </c>
      <c r="G168" s="26">
        <v>1580</v>
      </c>
      <c r="H168" s="26"/>
      <c r="I168" s="26">
        <v>1</v>
      </c>
      <c r="J168" s="26"/>
      <c r="K168" s="26"/>
      <c r="L168" s="26"/>
    </row>
    <row r="169" spans="1:12">
      <c r="A169" s="86"/>
      <c r="B169" s="26"/>
      <c r="C169" s="155">
        <f t="shared" si="13"/>
        <v>129</v>
      </c>
      <c r="D169" s="155"/>
      <c r="E169" s="26">
        <v>860224</v>
      </c>
      <c r="F169" s="26" t="s">
        <v>98</v>
      </c>
      <c r="G169" s="26">
        <v>129</v>
      </c>
      <c r="H169" s="26"/>
      <c r="I169" s="26">
        <v>1</v>
      </c>
      <c r="J169" s="26"/>
      <c r="K169" s="26"/>
      <c r="L169" s="26"/>
    </row>
    <row r="170" spans="1:12">
      <c r="A170" s="86"/>
      <c r="B170" s="26"/>
      <c r="C170" s="155">
        <f t="shared" si="13"/>
        <v>338</v>
      </c>
      <c r="D170" s="155"/>
      <c r="E170" s="26">
        <v>613951</v>
      </c>
      <c r="F170" s="26" t="s">
        <v>13</v>
      </c>
      <c r="G170" s="26">
        <v>169</v>
      </c>
      <c r="H170" s="26"/>
      <c r="I170" s="26">
        <v>2</v>
      </c>
      <c r="J170" s="26"/>
      <c r="K170" s="26"/>
      <c r="L170" s="26"/>
    </row>
    <row r="171" spans="1:12">
      <c r="A171" s="86"/>
      <c r="B171" s="26"/>
      <c r="C171" s="155">
        <f t="shared" si="13"/>
        <v>218</v>
      </c>
      <c r="D171" s="155"/>
      <c r="E171" s="26">
        <v>322700</v>
      </c>
      <c r="F171" s="26" t="s">
        <v>16</v>
      </c>
      <c r="G171" s="26">
        <v>109</v>
      </c>
      <c r="H171" s="26"/>
      <c r="I171" s="26">
        <v>2</v>
      </c>
      <c r="J171" s="88"/>
      <c r="K171" s="88"/>
      <c r="L171" s="88"/>
    </row>
    <row r="172" spans="1:12">
      <c r="A172" s="6" t="s">
        <v>132</v>
      </c>
      <c r="B172" s="8" t="s">
        <v>133</v>
      </c>
      <c r="C172" s="7">
        <f>SUM(C3:C171)</f>
        <v>139393</v>
      </c>
      <c r="D172" s="7">
        <f>SUM(D3:D171)</f>
        <v>7964</v>
      </c>
      <c r="E172" s="177">
        <f>D172/C172</f>
        <v>5.7133428507887773E-2</v>
      </c>
      <c r="I172" s="26"/>
    </row>
    <row r="173" spans="1:12">
      <c r="A173" s="4"/>
      <c r="B173" s="9" t="s">
        <v>134</v>
      </c>
      <c r="C173" s="5">
        <f>C172/7</f>
        <v>19913.285714285714</v>
      </c>
      <c r="D173" s="5">
        <f>D172/7</f>
        <v>1137.7142857142858</v>
      </c>
    </row>
    <row r="177" spans="2:4" ht="14.45" thickBot="1"/>
    <row r="178" spans="2:4" ht="27.6" thickBot="1">
      <c r="B178" s="178" t="s">
        <v>135</v>
      </c>
      <c r="C178" s="179">
        <v>28644</v>
      </c>
    </row>
    <row r="179" spans="2:4" ht="27.6" thickBot="1">
      <c r="B179" s="178" t="s">
        <v>136</v>
      </c>
      <c r="C179" s="179">
        <v>18336.5</v>
      </c>
    </row>
    <row r="183" spans="2:4">
      <c r="D183" s="177">
        <f>8/42</f>
        <v>0.19047619047619047</v>
      </c>
    </row>
  </sheetData>
  <mergeCells count="3">
    <mergeCell ref="A1:A2"/>
    <mergeCell ref="B1:B2"/>
    <mergeCell ref="C1:D1"/>
  </mergeCells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7614-BC43-4FE0-A9D6-B4E07A89231D}">
  <dimension ref="A1:L41"/>
  <sheetViews>
    <sheetView zoomScale="55" zoomScaleNormal="55" workbookViewId="0">
      <pane ySplit="2" topLeftCell="A3" activePane="bottomLeft" state="frozen"/>
      <selection pane="bottomLeft" activeCell="F48" sqref="F48"/>
    </sheetView>
  </sheetViews>
  <sheetFormatPr defaultColWidth="8.625" defaultRowHeight="14.1"/>
  <cols>
    <col min="1" max="1" width="8.125" style="78" customWidth="1"/>
    <col min="2" max="2" width="48.125" style="39" bestFit="1" customWidth="1"/>
    <col min="3" max="4" width="20.125" style="79" customWidth="1"/>
    <col min="5" max="5" width="7.625" style="39" customWidth="1"/>
    <col min="6" max="6" width="40.625" style="39" bestFit="1" customWidth="1"/>
    <col min="7" max="7" width="11.625" style="74" bestFit="1" customWidth="1"/>
    <col min="8" max="8" width="12.125" style="39" bestFit="1" customWidth="1"/>
    <col min="9" max="9" width="11.625" style="39" bestFit="1" customWidth="1"/>
    <col min="10" max="10" width="17.625" style="96" customWidth="1"/>
    <col min="11" max="11" width="83.125" style="39" bestFit="1" customWidth="1"/>
    <col min="12" max="12" width="14.625" style="39" customWidth="1"/>
    <col min="13" max="16384" width="8.625" style="39"/>
  </cols>
  <sheetData>
    <row r="1" spans="1:12" ht="14.1" customHeight="1">
      <c r="A1" s="281" t="s">
        <v>0</v>
      </c>
      <c r="B1" s="282" t="s">
        <v>1</v>
      </c>
      <c r="C1" s="283"/>
      <c r="D1" s="283"/>
      <c r="E1" s="131"/>
      <c r="F1" s="119"/>
      <c r="G1" s="118"/>
      <c r="H1" s="119"/>
      <c r="I1" s="119"/>
      <c r="J1" s="132"/>
      <c r="K1" s="119"/>
      <c r="L1" s="119"/>
    </row>
    <row r="2" spans="1:12" s="40" customFormat="1" ht="37.5" customHeight="1">
      <c r="A2" s="281"/>
      <c r="B2" s="282"/>
      <c r="C2" s="124" t="s">
        <v>2</v>
      </c>
      <c r="D2" s="124" t="s">
        <v>3</v>
      </c>
      <c r="E2" s="123"/>
      <c r="F2" s="123" t="s">
        <v>4</v>
      </c>
      <c r="G2" s="120" t="s">
        <v>5</v>
      </c>
      <c r="H2" s="121" t="s">
        <v>6</v>
      </c>
      <c r="I2" s="122" t="s">
        <v>7</v>
      </c>
      <c r="J2" s="130" t="s">
        <v>8</v>
      </c>
      <c r="K2" s="123" t="s">
        <v>9</v>
      </c>
      <c r="L2" s="124" t="s">
        <v>10</v>
      </c>
    </row>
    <row r="3" spans="1:12">
      <c r="A3" s="108">
        <v>1</v>
      </c>
      <c r="B3" s="38" t="s">
        <v>137</v>
      </c>
      <c r="C3" s="53">
        <f>(G3*I3)</f>
        <v>258</v>
      </c>
      <c r="D3" s="70"/>
      <c r="E3" s="38">
        <v>894732</v>
      </c>
      <c r="F3" s="38" t="s">
        <v>138</v>
      </c>
      <c r="G3" s="104">
        <v>129</v>
      </c>
      <c r="H3" s="227"/>
      <c r="I3" s="230">
        <v>2</v>
      </c>
      <c r="J3" s="228"/>
      <c r="K3" s="38"/>
      <c r="L3" s="38"/>
    </row>
    <row r="4" spans="1:12">
      <c r="A4" s="108"/>
      <c r="B4" s="38"/>
      <c r="C4" s="53">
        <f>(G4*I4)</f>
        <v>370</v>
      </c>
      <c r="D4" s="70"/>
      <c r="E4" s="38">
        <v>894734</v>
      </c>
      <c r="F4" s="38" t="s">
        <v>139</v>
      </c>
      <c r="G4" s="104">
        <v>185</v>
      </c>
      <c r="H4" s="227"/>
      <c r="I4" s="230">
        <v>2</v>
      </c>
      <c r="J4" s="228"/>
      <c r="K4" s="38"/>
      <c r="L4" s="38"/>
    </row>
    <row r="5" spans="1:12">
      <c r="A5" s="108"/>
      <c r="B5" s="38"/>
      <c r="C5" s="53">
        <f>(G5*I5)</f>
        <v>249</v>
      </c>
      <c r="D5" s="70"/>
      <c r="E5" s="38">
        <v>613867</v>
      </c>
      <c r="F5" s="38" t="s">
        <v>140</v>
      </c>
      <c r="G5" s="104">
        <v>249</v>
      </c>
      <c r="H5" s="227"/>
      <c r="I5" s="230">
        <v>1</v>
      </c>
      <c r="J5" s="228"/>
      <c r="K5" s="38"/>
      <c r="L5" s="38"/>
    </row>
    <row r="6" spans="1:12">
      <c r="A6" s="108"/>
      <c r="B6" s="38"/>
      <c r="C6" s="53">
        <f>(G6*I6)</f>
        <v>438</v>
      </c>
      <c r="D6" s="70"/>
      <c r="E6" s="38">
        <v>198035</v>
      </c>
      <c r="F6" s="38" t="s">
        <v>141</v>
      </c>
      <c r="G6" s="104">
        <v>219</v>
      </c>
      <c r="H6" s="227"/>
      <c r="I6" s="230">
        <v>2</v>
      </c>
      <c r="J6" s="228"/>
      <c r="K6" s="38"/>
      <c r="L6" s="38"/>
    </row>
    <row r="7" spans="1:12">
      <c r="A7" s="108"/>
      <c r="B7" s="38"/>
      <c r="C7" s="53">
        <f>(G7*I7)</f>
        <v>238</v>
      </c>
      <c r="D7" s="70"/>
      <c r="E7" s="38">
        <v>829150</v>
      </c>
      <c r="F7" s="38" t="s">
        <v>142</v>
      </c>
      <c r="G7" s="104">
        <v>119</v>
      </c>
      <c r="H7" s="227"/>
      <c r="I7" s="230">
        <v>2</v>
      </c>
      <c r="J7" s="228"/>
      <c r="K7" s="38"/>
      <c r="L7" s="38"/>
    </row>
    <row r="8" spans="1:12">
      <c r="A8" s="111"/>
      <c r="B8" s="60"/>
      <c r="C8" s="61">
        <f>I8*G8</f>
        <v>139</v>
      </c>
      <c r="D8" s="62"/>
      <c r="E8" s="60">
        <v>894736</v>
      </c>
      <c r="F8" s="60" t="s">
        <v>128</v>
      </c>
      <c r="G8" s="63">
        <v>139</v>
      </c>
      <c r="H8" s="64"/>
      <c r="I8" s="115">
        <v>1</v>
      </c>
      <c r="J8" s="65"/>
      <c r="K8" s="60"/>
      <c r="L8" s="60"/>
    </row>
    <row r="9" spans="1:12">
      <c r="A9" s="108"/>
      <c r="B9" s="38" t="s">
        <v>143</v>
      </c>
      <c r="C9" s="53">
        <f t="shared" ref="C9:C39" si="0">(G9*I9)</f>
        <v>289</v>
      </c>
      <c r="D9" s="54"/>
      <c r="E9" s="38">
        <v>800384</v>
      </c>
      <c r="F9" s="38" t="s">
        <v>144</v>
      </c>
      <c r="G9" s="104">
        <v>289</v>
      </c>
      <c r="H9" s="227"/>
      <c r="I9" s="227">
        <v>1</v>
      </c>
      <c r="J9" s="228"/>
      <c r="K9" s="38"/>
      <c r="L9" s="38"/>
    </row>
    <row r="10" spans="1:12">
      <c r="A10" s="108"/>
      <c r="B10" s="38"/>
      <c r="C10" s="53">
        <f t="shared" si="0"/>
        <v>390</v>
      </c>
      <c r="D10" s="54"/>
      <c r="E10" s="38">
        <v>931843</v>
      </c>
      <c r="F10" s="38" t="s">
        <v>145</v>
      </c>
      <c r="G10" s="104">
        <v>195</v>
      </c>
      <c r="H10" s="227"/>
      <c r="I10" s="227">
        <v>2</v>
      </c>
      <c r="J10" s="228"/>
      <c r="K10" s="38"/>
      <c r="L10" s="38"/>
    </row>
    <row r="11" spans="1:12">
      <c r="A11" s="108"/>
      <c r="B11" s="38"/>
      <c r="C11" s="53">
        <f t="shared" si="0"/>
        <v>595</v>
      </c>
      <c r="D11" s="54"/>
      <c r="E11" s="38">
        <v>829150</v>
      </c>
      <c r="F11" s="38" t="s">
        <v>142</v>
      </c>
      <c r="G11" s="104">
        <v>119</v>
      </c>
      <c r="H11" s="227"/>
      <c r="I11" s="227">
        <v>5</v>
      </c>
      <c r="J11" s="228"/>
      <c r="K11" s="38"/>
      <c r="L11" s="38"/>
    </row>
    <row r="12" spans="1:12">
      <c r="A12" s="111"/>
      <c r="B12" s="60"/>
      <c r="C12" s="61">
        <f t="shared" si="0"/>
        <v>219</v>
      </c>
      <c r="D12" s="62"/>
      <c r="E12" s="60">
        <v>198035</v>
      </c>
      <c r="F12" s="60" t="s">
        <v>141</v>
      </c>
      <c r="G12" s="63">
        <v>219</v>
      </c>
      <c r="H12" s="64"/>
      <c r="I12" s="115">
        <v>1</v>
      </c>
      <c r="J12" s="65"/>
      <c r="K12" s="60"/>
      <c r="L12" s="60"/>
    </row>
    <row r="13" spans="1:12">
      <c r="A13" s="108"/>
      <c r="B13" s="38" t="s">
        <v>146</v>
      </c>
      <c r="C13" s="53">
        <f t="shared" si="0"/>
        <v>595</v>
      </c>
      <c r="D13" s="54"/>
      <c r="E13" s="38">
        <v>829150</v>
      </c>
      <c r="F13" s="38" t="s">
        <v>142</v>
      </c>
      <c r="G13" s="104">
        <v>119</v>
      </c>
      <c r="H13" s="227"/>
      <c r="I13" s="227">
        <v>5</v>
      </c>
      <c r="J13" s="228"/>
      <c r="K13" s="38"/>
      <c r="L13" s="38"/>
    </row>
    <row r="14" spans="1:12">
      <c r="A14" s="108"/>
      <c r="B14" s="38"/>
      <c r="C14" s="53">
        <f t="shared" si="0"/>
        <v>219</v>
      </c>
      <c r="D14" s="54"/>
      <c r="E14" s="38">
        <v>819274</v>
      </c>
      <c r="F14" s="38" t="s">
        <v>147</v>
      </c>
      <c r="G14" s="104">
        <v>219</v>
      </c>
      <c r="H14" s="227"/>
      <c r="I14" s="227">
        <v>1</v>
      </c>
      <c r="J14" s="228"/>
      <c r="K14" s="38"/>
      <c r="L14" s="38"/>
    </row>
    <row r="15" spans="1:12">
      <c r="A15" s="108"/>
      <c r="B15" s="38"/>
      <c r="C15" s="53">
        <f t="shared" si="0"/>
        <v>258</v>
      </c>
      <c r="D15" s="54"/>
      <c r="E15" s="38">
        <v>860224</v>
      </c>
      <c r="F15" s="38" t="s">
        <v>148</v>
      </c>
      <c r="G15" s="39">
        <v>129</v>
      </c>
      <c r="H15" s="227"/>
      <c r="I15" s="227">
        <v>2</v>
      </c>
      <c r="J15" s="228"/>
      <c r="K15" s="38"/>
      <c r="L15" s="38"/>
    </row>
    <row r="16" spans="1:12">
      <c r="A16" s="111"/>
      <c r="B16" s="60"/>
      <c r="C16" s="61">
        <f t="shared" si="0"/>
        <v>417</v>
      </c>
      <c r="D16" s="113"/>
      <c r="E16" s="60">
        <v>292329</v>
      </c>
      <c r="F16" s="60" t="s">
        <v>149</v>
      </c>
      <c r="G16" s="63">
        <v>139</v>
      </c>
      <c r="H16" s="64"/>
      <c r="I16" s="64">
        <v>3</v>
      </c>
      <c r="J16" s="65"/>
      <c r="K16" s="60"/>
      <c r="L16" s="60"/>
    </row>
    <row r="17" spans="1:12">
      <c r="A17" s="108"/>
      <c r="B17" s="229" t="s">
        <v>150</v>
      </c>
      <c r="C17" s="53">
        <f t="shared" si="0"/>
        <v>219</v>
      </c>
      <c r="D17" s="70"/>
      <c r="E17" s="38">
        <v>198035</v>
      </c>
      <c r="F17" s="38" t="s">
        <v>141</v>
      </c>
      <c r="G17" s="104">
        <v>219</v>
      </c>
      <c r="H17" s="227"/>
      <c r="I17" s="230">
        <v>1</v>
      </c>
      <c r="J17" s="228"/>
      <c r="K17" s="38"/>
      <c r="L17" s="38"/>
    </row>
    <row r="18" spans="1:12">
      <c r="A18" s="108"/>
      <c r="B18" s="38"/>
      <c r="C18" s="53">
        <f t="shared" si="0"/>
        <v>238</v>
      </c>
      <c r="D18" s="70"/>
      <c r="E18" s="38">
        <v>829150</v>
      </c>
      <c r="F18" s="38" t="s">
        <v>142</v>
      </c>
      <c r="G18" s="104">
        <v>119</v>
      </c>
      <c r="H18" s="227"/>
      <c r="I18" s="230">
        <v>2</v>
      </c>
      <c r="J18" s="228"/>
      <c r="K18" s="38"/>
      <c r="L18" s="38"/>
    </row>
    <row r="19" spans="1:12">
      <c r="A19" s="108"/>
      <c r="B19" s="38"/>
      <c r="C19" s="53">
        <f t="shared" si="0"/>
        <v>387</v>
      </c>
      <c r="D19" s="70"/>
      <c r="E19" s="38">
        <v>860224</v>
      </c>
      <c r="F19" s="38" t="s">
        <v>148</v>
      </c>
      <c r="G19" s="104">
        <v>129</v>
      </c>
      <c r="H19" s="227"/>
      <c r="I19" s="230">
        <v>3</v>
      </c>
      <c r="J19" s="228"/>
      <c r="K19" s="38"/>
      <c r="L19" s="38"/>
    </row>
    <row r="20" spans="1:12">
      <c r="A20" s="108"/>
      <c r="B20" s="38"/>
      <c r="C20" s="53">
        <f t="shared" si="0"/>
        <v>278</v>
      </c>
      <c r="D20" s="70"/>
      <c r="E20" s="38">
        <v>292329</v>
      </c>
      <c r="F20" s="38" t="s">
        <v>149</v>
      </c>
      <c r="G20" s="104">
        <v>139</v>
      </c>
      <c r="H20" s="227"/>
      <c r="I20" s="230">
        <v>2</v>
      </c>
      <c r="J20" s="228"/>
      <c r="K20" s="38"/>
      <c r="L20" s="38"/>
    </row>
    <row r="21" spans="1:12">
      <c r="A21" s="111"/>
      <c r="B21" s="60"/>
      <c r="C21" s="61">
        <f t="shared" si="0"/>
        <v>270</v>
      </c>
      <c r="D21" s="113"/>
      <c r="E21" s="60">
        <v>983803</v>
      </c>
      <c r="F21" s="60" t="s">
        <v>59</v>
      </c>
      <c r="G21" s="63">
        <v>135</v>
      </c>
      <c r="H21" s="64"/>
      <c r="I21" s="64">
        <v>2</v>
      </c>
      <c r="J21" s="65"/>
      <c r="K21" s="60"/>
      <c r="L21" s="60"/>
    </row>
    <row r="22" spans="1:12">
      <c r="A22" s="108"/>
      <c r="B22" s="38" t="s">
        <v>151</v>
      </c>
      <c r="C22" s="53">
        <f t="shared" si="0"/>
        <v>1085</v>
      </c>
      <c r="D22" s="54"/>
      <c r="E22" s="38">
        <v>848903</v>
      </c>
      <c r="F22" s="38" t="s">
        <v>152</v>
      </c>
      <c r="G22" s="104">
        <v>217</v>
      </c>
      <c r="H22" s="227"/>
      <c r="I22" s="227">
        <v>5</v>
      </c>
      <c r="J22" s="228"/>
      <c r="K22" s="38"/>
      <c r="L22" s="38"/>
    </row>
    <row r="23" spans="1:12">
      <c r="A23" s="108"/>
      <c r="B23" s="38"/>
      <c r="C23" s="53">
        <f t="shared" si="0"/>
        <v>218</v>
      </c>
      <c r="D23" s="54"/>
      <c r="E23" s="38">
        <v>399035</v>
      </c>
      <c r="F23" s="38" t="s">
        <v>153</v>
      </c>
      <c r="G23" s="104">
        <v>109</v>
      </c>
      <c r="H23" s="227"/>
      <c r="I23" s="227">
        <v>2</v>
      </c>
      <c r="J23" s="228"/>
      <c r="K23" s="38"/>
      <c r="L23" s="38"/>
    </row>
    <row r="24" spans="1:12">
      <c r="A24" s="111"/>
      <c r="B24" s="60"/>
      <c r="C24" s="61">
        <f t="shared" si="0"/>
        <v>338</v>
      </c>
      <c r="D24" s="62"/>
      <c r="E24" s="60">
        <v>317815</v>
      </c>
      <c r="F24" s="60" t="s">
        <v>62</v>
      </c>
      <c r="G24" s="63">
        <v>169</v>
      </c>
      <c r="H24" s="64"/>
      <c r="I24" s="115">
        <v>2</v>
      </c>
      <c r="J24" s="65"/>
      <c r="K24" s="60"/>
      <c r="L24" s="60"/>
    </row>
    <row r="25" spans="1:12">
      <c r="A25" s="108"/>
      <c r="B25" s="38" t="s">
        <v>154</v>
      </c>
      <c r="C25" s="53">
        <f t="shared" si="0"/>
        <v>425</v>
      </c>
      <c r="D25" s="54"/>
      <c r="E25" s="38">
        <v>893175</v>
      </c>
      <c r="F25" s="38" t="s">
        <v>155</v>
      </c>
      <c r="G25" s="104">
        <v>85</v>
      </c>
      <c r="H25" s="227"/>
      <c r="I25" s="227">
        <v>5</v>
      </c>
      <c r="J25" s="228"/>
      <c r="K25" s="38"/>
      <c r="L25" s="38"/>
    </row>
    <row r="26" spans="1:12">
      <c r="A26" s="108"/>
      <c r="B26" s="38"/>
      <c r="C26" s="53">
        <f t="shared" si="0"/>
        <v>425</v>
      </c>
      <c r="D26" s="54"/>
      <c r="E26" s="38">
        <v>278993</v>
      </c>
      <c r="F26" s="38" t="s">
        <v>156</v>
      </c>
      <c r="G26" s="74">
        <v>85</v>
      </c>
      <c r="H26" s="227"/>
      <c r="I26" s="227">
        <v>5</v>
      </c>
      <c r="J26" s="228"/>
      <c r="K26" s="38"/>
      <c r="L26" s="38"/>
    </row>
    <row r="27" spans="1:12">
      <c r="A27" s="111"/>
      <c r="B27" s="60"/>
      <c r="C27" s="61">
        <f t="shared" si="0"/>
        <v>138</v>
      </c>
      <c r="D27" s="113"/>
      <c r="E27" s="60">
        <v>893173</v>
      </c>
      <c r="F27" s="60" t="s">
        <v>157</v>
      </c>
      <c r="G27" s="63">
        <v>69</v>
      </c>
      <c r="H27" s="64"/>
      <c r="I27" s="64">
        <v>2</v>
      </c>
      <c r="J27" s="65"/>
      <c r="K27" s="60"/>
      <c r="L27" s="60"/>
    </row>
    <row r="28" spans="1:12">
      <c r="A28" s="108"/>
      <c r="B28" s="38" t="s">
        <v>158</v>
      </c>
      <c r="C28" s="53">
        <f t="shared" si="0"/>
        <v>417</v>
      </c>
      <c r="D28" s="70"/>
      <c r="E28" s="38">
        <v>292329</v>
      </c>
      <c r="F28" s="38" t="s">
        <v>159</v>
      </c>
      <c r="G28" s="104">
        <v>139</v>
      </c>
      <c r="H28" s="227"/>
      <c r="I28" s="230">
        <v>3</v>
      </c>
      <c r="J28" s="228"/>
      <c r="K28" s="38"/>
      <c r="L28" s="38"/>
    </row>
    <row r="29" spans="1:12">
      <c r="A29" s="108"/>
      <c r="B29" s="38"/>
      <c r="C29" s="53">
        <f t="shared" si="0"/>
        <v>747</v>
      </c>
      <c r="D29" s="70"/>
      <c r="E29" s="38">
        <v>943227</v>
      </c>
      <c r="F29" s="38" t="s">
        <v>160</v>
      </c>
      <c r="G29" s="104">
        <v>249</v>
      </c>
      <c r="H29" s="227"/>
      <c r="I29" s="230">
        <v>3</v>
      </c>
      <c r="J29" s="228"/>
      <c r="K29" s="38"/>
      <c r="L29" s="38"/>
    </row>
    <row r="30" spans="1:12">
      <c r="A30" s="111"/>
      <c r="B30" s="60"/>
      <c r="C30" s="61">
        <f t="shared" si="0"/>
        <v>129</v>
      </c>
      <c r="D30" s="113"/>
      <c r="E30" s="60">
        <v>860224</v>
      </c>
      <c r="F30" s="60" t="s">
        <v>148</v>
      </c>
      <c r="G30" s="63">
        <v>129</v>
      </c>
      <c r="H30" s="64"/>
      <c r="I30" s="64">
        <v>1</v>
      </c>
      <c r="J30" s="65"/>
      <c r="K30" s="60"/>
      <c r="L30" s="60"/>
    </row>
    <row r="31" spans="1:12">
      <c r="A31" s="108"/>
      <c r="B31" s="38" t="s">
        <v>161</v>
      </c>
      <c r="C31" s="53">
        <f t="shared" si="0"/>
        <v>238</v>
      </c>
      <c r="D31" s="54"/>
      <c r="E31" s="38">
        <v>829150</v>
      </c>
      <c r="F31" s="38" t="s">
        <v>142</v>
      </c>
      <c r="G31" s="104">
        <v>119</v>
      </c>
      <c r="H31" s="227"/>
      <c r="I31" s="227">
        <v>2</v>
      </c>
      <c r="J31" s="228"/>
      <c r="K31" s="38"/>
      <c r="L31" s="38"/>
    </row>
    <row r="32" spans="1:12">
      <c r="A32" s="108"/>
      <c r="B32" s="38"/>
      <c r="C32" s="53">
        <f t="shared" si="0"/>
        <v>418</v>
      </c>
      <c r="D32" s="54"/>
      <c r="E32" s="38">
        <v>142131</v>
      </c>
      <c r="F32" s="38" t="s">
        <v>162</v>
      </c>
      <c r="G32" s="104">
        <v>209</v>
      </c>
      <c r="H32" s="227"/>
      <c r="I32" s="227">
        <v>2</v>
      </c>
      <c r="J32" s="228"/>
      <c r="K32" s="38"/>
      <c r="L32" s="38"/>
    </row>
    <row r="33" spans="1:12">
      <c r="A33" s="111"/>
      <c r="B33" s="60"/>
      <c r="C33" s="61">
        <f t="shared" si="0"/>
        <v>219</v>
      </c>
      <c r="D33" s="62"/>
      <c r="E33" s="60">
        <v>198035</v>
      </c>
      <c r="F33" s="60" t="s">
        <v>141</v>
      </c>
      <c r="G33" s="63">
        <v>219</v>
      </c>
      <c r="H33" s="64"/>
      <c r="I33" s="115">
        <v>1</v>
      </c>
      <c r="J33" s="65"/>
      <c r="K33" s="60"/>
      <c r="L33" s="60"/>
    </row>
    <row r="34" spans="1:12">
      <c r="A34" s="108"/>
      <c r="B34" s="38" t="s">
        <v>163</v>
      </c>
      <c r="C34" s="53">
        <f t="shared" si="0"/>
        <v>580</v>
      </c>
      <c r="D34" s="54"/>
      <c r="E34" s="38">
        <v>893171</v>
      </c>
      <c r="F34" s="38" t="s">
        <v>164</v>
      </c>
      <c r="G34" s="104">
        <v>145</v>
      </c>
      <c r="H34" s="227"/>
      <c r="I34" s="227">
        <v>4</v>
      </c>
      <c r="J34" s="228"/>
      <c r="K34" s="38"/>
      <c r="L34" s="38"/>
    </row>
    <row r="35" spans="1:12">
      <c r="A35" s="108"/>
      <c r="B35" s="38"/>
      <c r="C35" s="53">
        <f t="shared" si="0"/>
        <v>219</v>
      </c>
      <c r="D35" s="54"/>
      <c r="E35" s="38">
        <v>819274</v>
      </c>
      <c r="F35" s="38" t="s">
        <v>147</v>
      </c>
      <c r="G35" s="104">
        <v>219</v>
      </c>
      <c r="H35" s="227"/>
      <c r="I35" s="227">
        <v>1</v>
      </c>
      <c r="J35" s="228"/>
      <c r="K35" s="38"/>
      <c r="L35" s="38"/>
    </row>
    <row r="36" spans="1:12">
      <c r="A36" s="111"/>
      <c r="B36" s="60"/>
      <c r="C36" s="61">
        <f t="shared" si="0"/>
        <v>1780</v>
      </c>
      <c r="D36" s="113"/>
      <c r="E36" s="60">
        <v>236235</v>
      </c>
      <c r="F36" s="231" t="s">
        <v>165</v>
      </c>
      <c r="G36" s="63">
        <v>89</v>
      </c>
      <c r="H36" s="64"/>
      <c r="I36" s="64">
        <v>20</v>
      </c>
      <c r="J36" s="65"/>
      <c r="K36" s="60"/>
      <c r="L36" s="60"/>
    </row>
    <row r="37" spans="1:12">
      <c r="A37" s="108"/>
      <c r="B37" s="38" t="s">
        <v>166</v>
      </c>
      <c r="C37" s="53">
        <f t="shared" si="0"/>
        <v>580</v>
      </c>
      <c r="D37" s="70"/>
      <c r="E37" s="38">
        <v>893171</v>
      </c>
      <c r="F37" s="38" t="s">
        <v>164</v>
      </c>
      <c r="G37" s="104">
        <v>145</v>
      </c>
      <c r="H37" s="227"/>
      <c r="I37" s="230">
        <v>4</v>
      </c>
      <c r="J37" s="228"/>
      <c r="K37" s="38"/>
      <c r="L37" s="38"/>
    </row>
    <row r="38" spans="1:12">
      <c r="A38" s="108"/>
      <c r="B38" s="38"/>
      <c r="C38" s="53">
        <f t="shared" si="0"/>
        <v>438</v>
      </c>
      <c r="D38" s="70"/>
      <c r="E38" s="38">
        <v>819274</v>
      </c>
      <c r="F38" s="38" t="s">
        <v>147</v>
      </c>
      <c r="G38" s="104">
        <v>219</v>
      </c>
      <c r="H38" s="227"/>
      <c r="I38" s="230">
        <v>2</v>
      </c>
      <c r="J38" s="228"/>
      <c r="K38" s="38"/>
      <c r="L38" s="38"/>
    </row>
    <row r="39" spans="1:12">
      <c r="A39" s="108"/>
      <c r="B39" s="38"/>
      <c r="C39" s="53">
        <f t="shared" si="0"/>
        <v>890</v>
      </c>
      <c r="D39" s="54"/>
      <c r="E39" s="38">
        <v>236235</v>
      </c>
      <c r="F39" s="38" t="s">
        <v>165</v>
      </c>
      <c r="G39" s="104">
        <v>89</v>
      </c>
      <c r="H39" s="227"/>
      <c r="I39" s="227">
        <v>10</v>
      </c>
      <c r="J39" s="228"/>
      <c r="K39" s="38"/>
      <c r="L39" s="38"/>
    </row>
    <row r="40" spans="1:12">
      <c r="A40" s="71"/>
      <c r="B40" s="72" t="s">
        <v>133</v>
      </c>
      <c r="C40" s="73">
        <f>SUM(C3:C39)</f>
        <v>15350</v>
      </c>
      <c r="D40" s="73">
        <f>SUM(D3:D39)</f>
        <v>0</v>
      </c>
      <c r="E40" s="38"/>
    </row>
    <row r="41" spans="1:12">
      <c r="A41" s="75"/>
      <c r="B41" s="76" t="s">
        <v>134</v>
      </c>
      <c r="C41" s="77">
        <f>C40/7</f>
        <v>2192.8571428571427</v>
      </c>
      <c r="D41" s="77">
        <f>D40/7</f>
        <v>0</v>
      </c>
      <c r="E41" s="102"/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3196-E8B7-4C69-91E0-2D92CBC71D9E}">
  <dimension ref="A1:L262"/>
  <sheetViews>
    <sheetView topLeftCell="A90" zoomScale="55" zoomScaleNormal="70" workbookViewId="0">
      <selection activeCell="F112" sqref="F112"/>
    </sheetView>
  </sheetViews>
  <sheetFormatPr defaultRowHeight="14.1"/>
  <cols>
    <col min="1" max="1" width="8.125" style="1" customWidth="1"/>
    <col min="2" max="2" width="43.625" bestFit="1" customWidth="1"/>
    <col min="3" max="4" width="20.125" style="3" customWidth="1"/>
    <col min="5" max="5" width="7.125" customWidth="1"/>
    <col min="6" max="6" width="30.125" customWidth="1"/>
    <col min="7" max="7" width="20.125" customWidth="1"/>
    <col min="8" max="8" width="14.625" customWidth="1"/>
    <col min="9" max="9" width="16.625" customWidth="1"/>
    <col min="11" max="11" width="38.625" customWidth="1"/>
    <col min="12" max="12" width="32.5" customWidth="1"/>
  </cols>
  <sheetData>
    <row r="1" spans="1:12">
      <c r="A1" s="284" t="s">
        <v>0</v>
      </c>
      <c r="B1" s="284" t="s">
        <v>1</v>
      </c>
      <c r="C1" s="285" t="s">
        <v>167</v>
      </c>
      <c r="D1" s="285"/>
      <c r="E1" s="237" t="s">
        <v>167</v>
      </c>
      <c r="F1" s="237" t="s">
        <v>167</v>
      </c>
      <c r="G1" s="238" t="s">
        <v>167</v>
      </c>
      <c r="H1" s="238" t="s">
        <v>167</v>
      </c>
      <c r="I1" s="238" t="s">
        <v>167</v>
      </c>
      <c r="J1" s="238" t="s">
        <v>167</v>
      </c>
      <c r="K1" s="238" t="s">
        <v>167</v>
      </c>
      <c r="L1" s="238" t="s">
        <v>167</v>
      </c>
    </row>
    <row r="2" spans="1:12" s="2" customFormat="1" ht="37.5" customHeight="1">
      <c r="A2" s="284"/>
      <c r="B2" s="284"/>
      <c r="C2" s="239" t="s">
        <v>2</v>
      </c>
      <c r="D2" s="239" t="s">
        <v>3</v>
      </c>
      <c r="E2" s="236" t="s">
        <v>4</v>
      </c>
      <c r="F2" s="236"/>
      <c r="G2" s="240" t="s">
        <v>168</v>
      </c>
      <c r="H2" s="240" t="s">
        <v>6</v>
      </c>
      <c r="I2" s="241" t="s">
        <v>7</v>
      </c>
      <c r="J2" s="241" t="s">
        <v>169</v>
      </c>
      <c r="K2" s="241" t="s">
        <v>9</v>
      </c>
      <c r="L2" s="240" t="s">
        <v>10</v>
      </c>
    </row>
    <row r="3" spans="1:12">
      <c r="A3" s="242">
        <v>1</v>
      </c>
      <c r="B3" s="242" t="s">
        <v>76</v>
      </c>
      <c r="C3" s="243">
        <v>654</v>
      </c>
      <c r="D3" s="244">
        <v>2600</v>
      </c>
      <c r="E3" s="242">
        <v>322700</v>
      </c>
      <c r="F3" s="242" t="s">
        <v>16</v>
      </c>
      <c r="G3" s="242">
        <v>109</v>
      </c>
      <c r="H3" s="242">
        <v>24</v>
      </c>
      <c r="I3" s="242">
        <v>6</v>
      </c>
      <c r="J3" s="242" t="s">
        <v>167</v>
      </c>
      <c r="K3" s="242" t="s">
        <v>170</v>
      </c>
      <c r="L3" s="242" t="s">
        <v>167</v>
      </c>
    </row>
    <row r="4" spans="1:12">
      <c r="A4" s="242" t="s">
        <v>167</v>
      </c>
      <c r="B4" s="242" t="s">
        <v>167</v>
      </c>
      <c r="C4" s="243">
        <v>594</v>
      </c>
      <c r="D4" s="243" t="s">
        <v>167</v>
      </c>
      <c r="E4" s="242">
        <v>369040</v>
      </c>
      <c r="F4" s="242" t="s">
        <v>18</v>
      </c>
      <c r="G4" s="242">
        <v>99</v>
      </c>
      <c r="H4" s="242">
        <v>24</v>
      </c>
      <c r="I4" s="242">
        <v>6</v>
      </c>
      <c r="J4" s="242" t="s">
        <v>167</v>
      </c>
      <c r="K4" s="242" t="s">
        <v>167</v>
      </c>
      <c r="L4" s="242" t="s">
        <v>167</v>
      </c>
    </row>
    <row r="5" spans="1:12" s="89" customFormat="1">
      <c r="A5" s="245" t="s">
        <v>167</v>
      </c>
      <c r="B5" s="245" t="s">
        <v>167</v>
      </c>
      <c r="C5" s="247">
        <v>1352</v>
      </c>
      <c r="D5" s="246" t="s">
        <v>167</v>
      </c>
      <c r="E5" s="245">
        <v>613951</v>
      </c>
      <c r="F5" s="245" t="s">
        <v>77</v>
      </c>
      <c r="G5" s="245">
        <v>169</v>
      </c>
      <c r="H5" s="245">
        <v>24</v>
      </c>
      <c r="I5" s="245">
        <v>8</v>
      </c>
      <c r="J5" s="245" t="s">
        <v>167</v>
      </c>
      <c r="K5" s="245" t="s">
        <v>167</v>
      </c>
      <c r="L5" s="245" t="s">
        <v>167</v>
      </c>
    </row>
    <row r="6" spans="1:12">
      <c r="A6" s="242">
        <v>2</v>
      </c>
      <c r="B6" s="242" t="s">
        <v>78</v>
      </c>
      <c r="C6" s="243">
        <v>327</v>
      </c>
      <c r="D6" s="243" t="s">
        <v>167</v>
      </c>
      <c r="E6" s="242">
        <v>322700</v>
      </c>
      <c r="F6" s="242" t="s">
        <v>16</v>
      </c>
      <c r="G6" s="242">
        <v>109</v>
      </c>
      <c r="H6" s="242">
        <v>12</v>
      </c>
      <c r="I6" s="242">
        <v>3</v>
      </c>
      <c r="J6" s="242" t="s">
        <v>167</v>
      </c>
      <c r="K6" s="242" t="s">
        <v>167</v>
      </c>
      <c r="L6" s="242" t="s">
        <v>167</v>
      </c>
    </row>
    <row r="7" spans="1:12">
      <c r="A7" s="242" t="s">
        <v>167</v>
      </c>
      <c r="B7" s="242" t="s">
        <v>167</v>
      </c>
      <c r="C7" s="243">
        <v>297</v>
      </c>
      <c r="D7" s="243" t="s">
        <v>167</v>
      </c>
      <c r="E7" s="242">
        <v>369040</v>
      </c>
      <c r="F7" s="242" t="s">
        <v>18</v>
      </c>
      <c r="G7" s="242">
        <v>99</v>
      </c>
      <c r="H7" s="242">
        <v>12</v>
      </c>
      <c r="I7" s="242">
        <v>3</v>
      </c>
      <c r="J7" s="242" t="s">
        <v>167</v>
      </c>
      <c r="K7" s="242" t="s">
        <v>167</v>
      </c>
      <c r="L7" s="242" t="s">
        <v>167</v>
      </c>
    </row>
    <row r="8" spans="1:12" s="89" customFormat="1">
      <c r="A8" s="245" t="s">
        <v>167</v>
      </c>
      <c r="B8" s="245" t="s">
        <v>167</v>
      </c>
      <c r="C8" s="246">
        <v>676</v>
      </c>
      <c r="D8" s="246" t="s">
        <v>167</v>
      </c>
      <c r="E8" s="245">
        <v>613951</v>
      </c>
      <c r="F8" s="245" t="s">
        <v>77</v>
      </c>
      <c r="G8" s="245">
        <v>169</v>
      </c>
      <c r="H8" s="245">
        <v>12</v>
      </c>
      <c r="I8" s="245">
        <v>4</v>
      </c>
      <c r="J8" s="245" t="s">
        <v>167</v>
      </c>
      <c r="K8" s="245" t="s">
        <v>167</v>
      </c>
      <c r="L8" s="245" t="s">
        <v>167</v>
      </c>
    </row>
    <row r="9" spans="1:12">
      <c r="A9" s="242">
        <v>3</v>
      </c>
      <c r="B9" s="242" t="s">
        <v>79</v>
      </c>
      <c r="C9" s="243">
        <v>890</v>
      </c>
      <c r="D9" s="243" t="s">
        <v>167</v>
      </c>
      <c r="E9" s="242">
        <v>236235</v>
      </c>
      <c r="F9" s="242" t="s">
        <v>80</v>
      </c>
      <c r="G9" s="242">
        <v>89</v>
      </c>
      <c r="H9" s="242" t="s">
        <v>167</v>
      </c>
      <c r="I9" s="242">
        <v>10</v>
      </c>
      <c r="J9" s="242" t="s">
        <v>167</v>
      </c>
      <c r="K9" s="242" t="s">
        <v>167</v>
      </c>
      <c r="L9" s="242" t="s">
        <v>167</v>
      </c>
    </row>
    <row r="10" spans="1:12">
      <c r="A10" s="242" t="s">
        <v>167</v>
      </c>
      <c r="B10" s="242" t="s">
        <v>167</v>
      </c>
      <c r="C10" s="243">
        <v>695</v>
      </c>
      <c r="D10" s="243" t="s">
        <v>167</v>
      </c>
      <c r="E10" s="242">
        <v>111267</v>
      </c>
      <c r="F10" s="242" t="s">
        <v>81</v>
      </c>
      <c r="G10" s="242">
        <v>139</v>
      </c>
      <c r="H10" s="242" t="s">
        <v>167</v>
      </c>
      <c r="I10" s="242">
        <v>5</v>
      </c>
      <c r="J10" s="242" t="s">
        <v>167</v>
      </c>
      <c r="K10" s="242" t="s">
        <v>167</v>
      </c>
      <c r="L10" s="242" t="s">
        <v>167</v>
      </c>
    </row>
    <row r="11" spans="1:12" s="89" customFormat="1">
      <c r="A11" s="245" t="s">
        <v>167</v>
      </c>
      <c r="B11" s="245" t="s">
        <v>167</v>
      </c>
      <c r="C11" s="246">
        <v>338</v>
      </c>
      <c r="D11" s="246" t="s">
        <v>167</v>
      </c>
      <c r="E11" s="245">
        <v>805839</v>
      </c>
      <c r="F11" s="245" t="s">
        <v>82</v>
      </c>
      <c r="G11" s="245">
        <v>169</v>
      </c>
      <c r="H11" s="245" t="s">
        <v>167</v>
      </c>
      <c r="I11" s="245">
        <v>2</v>
      </c>
      <c r="J11" s="245" t="s">
        <v>167</v>
      </c>
      <c r="K11" s="245" t="s">
        <v>167</v>
      </c>
      <c r="L11" s="245" t="s">
        <v>167</v>
      </c>
    </row>
    <row r="12" spans="1:12">
      <c r="A12" s="242">
        <v>4</v>
      </c>
      <c r="B12" s="242" t="s">
        <v>83</v>
      </c>
      <c r="C12" s="243">
        <v>970</v>
      </c>
      <c r="D12" s="248">
        <v>2690</v>
      </c>
      <c r="E12" s="242">
        <v>893176</v>
      </c>
      <c r="F12" s="242" t="s">
        <v>84</v>
      </c>
      <c r="G12" s="242">
        <v>970</v>
      </c>
      <c r="H12" s="242" t="s">
        <v>167</v>
      </c>
      <c r="I12" s="242">
        <v>1</v>
      </c>
      <c r="J12" s="242" t="s">
        <v>167</v>
      </c>
      <c r="K12" s="242" t="s">
        <v>167</v>
      </c>
      <c r="L12" s="242" t="s">
        <v>167</v>
      </c>
    </row>
    <row r="13" spans="1:12">
      <c r="A13" s="242" t="s">
        <v>167</v>
      </c>
      <c r="B13" s="242" t="s">
        <v>167</v>
      </c>
      <c r="C13" s="243">
        <v>830</v>
      </c>
      <c r="D13" s="243" t="s">
        <v>167</v>
      </c>
      <c r="E13" s="242">
        <v>893178</v>
      </c>
      <c r="F13" s="242" t="s">
        <v>85</v>
      </c>
      <c r="G13" s="242">
        <v>830</v>
      </c>
      <c r="H13" s="242" t="s">
        <v>167</v>
      </c>
      <c r="I13" s="242">
        <v>1</v>
      </c>
      <c r="J13" s="242" t="s">
        <v>167</v>
      </c>
      <c r="K13" s="242" t="s">
        <v>167</v>
      </c>
      <c r="L13" s="242" t="s">
        <v>167</v>
      </c>
    </row>
    <row r="14" spans="1:12" s="89" customFormat="1">
      <c r="A14" s="245" t="s">
        <v>167</v>
      </c>
      <c r="B14" s="245" t="s">
        <v>167</v>
      </c>
      <c r="C14" s="246">
        <v>890</v>
      </c>
      <c r="D14" s="246" t="s">
        <v>167</v>
      </c>
      <c r="E14" s="245">
        <v>236235</v>
      </c>
      <c r="F14" s="245" t="s">
        <v>80</v>
      </c>
      <c r="G14" s="245">
        <v>89</v>
      </c>
      <c r="H14" s="245" t="s">
        <v>167</v>
      </c>
      <c r="I14" s="245">
        <v>10</v>
      </c>
      <c r="J14" s="245" t="s">
        <v>167</v>
      </c>
      <c r="K14" s="245" t="s">
        <v>167</v>
      </c>
      <c r="L14" s="245" t="s">
        <v>167</v>
      </c>
    </row>
    <row r="15" spans="1:12">
      <c r="A15" s="242">
        <v>5</v>
      </c>
      <c r="B15" s="242" t="s">
        <v>86</v>
      </c>
      <c r="C15" s="249">
        <v>1580</v>
      </c>
      <c r="D15" s="243" t="s">
        <v>167</v>
      </c>
      <c r="E15" s="242">
        <v>829151</v>
      </c>
      <c r="F15" s="242" t="s">
        <v>87</v>
      </c>
      <c r="G15" s="242">
        <v>1580</v>
      </c>
      <c r="H15" s="242" t="s">
        <v>167</v>
      </c>
      <c r="I15" s="242">
        <v>1</v>
      </c>
      <c r="J15" s="242" t="s">
        <v>167</v>
      </c>
      <c r="K15" s="242" t="s">
        <v>167</v>
      </c>
      <c r="L15" s="242" t="s">
        <v>167</v>
      </c>
    </row>
    <row r="16" spans="1:12">
      <c r="A16" s="242" t="s">
        <v>167</v>
      </c>
      <c r="B16" s="242" t="s">
        <v>167</v>
      </c>
      <c r="C16" s="249">
        <v>1295</v>
      </c>
      <c r="D16" s="243" t="s">
        <v>167</v>
      </c>
      <c r="E16" s="242">
        <v>230045</v>
      </c>
      <c r="F16" s="242" t="s">
        <v>88</v>
      </c>
      <c r="G16" s="242">
        <v>259</v>
      </c>
      <c r="H16" s="242" t="s">
        <v>167</v>
      </c>
      <c r="I16" s="242">
        <v>5</v>
      </c>
      <c r="J16" s="242" t="s">
        <v>167</v>
      </c>
      <c r="K16" s="242" t="s">
        <v>167</v>
      </c>
      <c r="L16" s="242" t="s">
        <v>167</v>
      </c>
    </row>
    <row r="17" spans="1:12">
      <c r="A17" s="242" t="s">
        <v>167</v>
      </c>
      <c r="B17" s="242" t="s">
        <v>167</v>
      </c>
      <c r="C17" s="243">
        <v>418</v>
      </c>
      <c r="D17" s="243" t="s">
        <v>167</v>
      </c>
      <c r="E17" s="242">
        <v>142131</v>
      </c>
      <c r="F17" s="242" t="s">
        <v>89</v>
      </c>
      <c r="G17" s="242">
        <v>209</v>
      </c>
      <c r="H17" s="242" t="s">
        <v>167</v>
      </c>
      <c r="I17" s="242">
        <v>2</v>
      </c>
      <c r="J17" s="242" t="s">
        <v>167</v>
      </c>
      <c r="K17" s="242" t="s">
        <v>167</v>
      </c>
      <c r="L17" s="242" t="s">
        <v>167</v>
      </c>
    </row>
    <row r="18" spans="1:12">
      <c r="A18" s="242" t="s">
        <v>167</v>
      </c>
      <c r="B18" s="242" t="s">
        <v>167</v>
      </c>
      <c r="C18" s="243">
        <v>438</v>
      </c>
      <c r="D18" s="243" t="s">
        <v>167</v>
      </c>
      <c r="E18" s="242">
        <v>198035</v>
      </c>
      <c r="F18" s="242" t="s">
        <v>90</v>
      </c>
      <c r="G18" s="242">
        <v>219</v>
      </c>
      <c r="H18" s="242" t="s">
        <v>167</v>
      </c>
      <c r="I18" s="242">
        <v>2</v>
      </c>
      <c r="J18" s="242" t="s">
        <v>167</v>
      </c>
      <c r="K18" s="242" t="s">
        <v>167</v>
      </c>
      <c r="L18" s="242" t="s">
        <v>167</v>
      </c>
    </row>
    <row r="19" spans="1:12">
      <c r="A19" s="242" t="s">
        <v>167</v>
      </c>
      <c r="B19" s="242" t="s">
        <v>167</v>
      </c>
      <c r="C19" s="243">
        <v>338</v>
      </c>
      <c r="D19" s="243" t="s">
        <v>167</v>
      </c>
      <c r="E19" s="242">
        <v>613951</v>
      </c>
      <c r="F19" s="242" t="s">
        <v>77</v>
      </c>
      <c r="G19" s="242">
        <v>169</v>
      </c>
      <c r="H19" s="242" t="s">
        <v>167</v>
      </c>
      <c r="I19" s="242">
        <v>2</v>
      </c>
      <c r="J19" s="242" t="s">
        <v>167</v>
      </c>
      <c r="K19" s="242" t="s">
        <v>167</v>
      </c>
      <c r="L19" s="242" t="s">
        <v>167</v>
      </c>
    </row>
    <row r="20" spans="1:12" s="89" customFormat="1">
      <c r="A20" s="245" t="s">
        <v>167</v>
      </c>
      <c r="B20" s="245" t="s">
        <v>167</v>
      </c>
      <c r="C20" s="246">
        <v>218</v>
      </c>
      <c r="D20" s="246" t="s">
        <v>167</v>
      </c>
      <c r="E20" s="245">
        <v>322700</v>
      </c>
      <c r="F20" s="245" t="s">
        <v>16</v>
      </c>
      <c r="G20" s="245">
        <v>109</v>
      </c>
      <c r="H20" s="245" t="s">
        <v>167</v>
      </c>
      <c r="I20" s="245">
        <v>2</v>
      </c>
      <c r="J20" s="245" t="s">
        <v>167</v>
      </c>
      <c r="K20" s="245" t="s">
        <v>167</v>
      </c>
      <c r="L20" s="245" t="s">
        <v>167</v>
      </c>
    </row>
    <row r="21" spans="1:12">
      <c r="A21" s="242">
        <v>6</v>
      </c>
      <c r="B21" s="242" t="s">
        <v>91</v>
      </c>
      <c r="C21" s="243">
        <v>657</v>
      </c>
      <c r="D21" s="243" t="s">
        <v>167</v>
      </c>
      <c r="E21" s="242">
        <v>819274</v>
      </c>
      <c r="F21" s="242" t="s">
        <v>92</v>
      </c>
      <c r="G21" s="242">
        <v>219</v>
      </c>
      <c r="H21" s="242" t="s">
        <v>167</v>
      </c>
      <c r="I21" s="242">
        <v>3</v>
      </c>
      <c r="J21" s="242" t="s">
        <v>167</v>
      </c>
      <c r="K21" s="242" t="s">
        <v>167</v>
      </c>
      <c r="L21" s="242" t="s">
        <v>167</v>
      </c>
    </row>
    <row r="22" spans="1:12">
      <c r="A22" s="242" t="s">
        <v>167</v>
      </c>
      <c r="B22" s="242" t="s">
        <v>167</v>
      </c>
      <c r="C22" s="243">
        <v>556</v>
      </c>
      <c r="D22" s="243" t="s">
        <v>167</v>
      </c>
      <c r="E22" s="242">
        <v>111267</v>
      </c>
      <c r="F22" s="242" t="s">
        <v>81</v>
      </c>
      <c r="G22" s="242">
        <v>139</v>
      </c>
      <c r="H22" s="242" t="s">
        <v>167</v>
      </c>
      <c r="I22" s="242">
        <v>4</v>
      </c>
      <c r="J22" s="242" t="s">
        <v>167</v>
      </c>
      <c r="K22" s="242" t="s">
        <v>167</v>
      </c>
      <c r="L22" s="242" t="s">
        <v>167</v>
      </c>
    </row>
    <row r="23" spans="1:12">
      <c r="A23" s="242" t="s">
        <v>167</v>
      </c>
      <c r="B23" s="242" t="s">
        <v>167</v>
      </c>
      <c r="C23" s="243">
        <v>338</v>
      </c>
      <c r="D23" s="243" t="s">
        <v>167</v>
      </c>
      <c r="E23" s="242">
        <v>220734</v>
      </c>
      <c r="F23" s="242" t="s">
        <v>93</v>
      </c>
      <c r="G23" s="242">
        <v>169</v>
      </c>
      <c r="H23" s="242" t="s">
        <v>167</v>
      </c>
      <c r="I23" s="242">
        <v>2</v>
      </c>
      <c r="J23" s="242" t="s">
        <v>167</v>
      </c>
      <c r="K23" s="242" t="s">
        <v>167</v>
      </c>
      <c r="L23" s="242" t="s">
        <v>167</v>
      </c>
    </row>
    <row r="24" spans="1:12" s="89" customFormat="1">
      <c r="A24" s="245" t="s">
        <v>167</v>
      </c>
      <c r="B24" s="245" t="s">
        <v>167</v>
      </c>
      <c r="C24" s="247">
        <v>1045</v>
      </c>
      <c r="D24" s="246" t="s">
        <v>167</v>
      </c>
      <c r="E24" s="245">
        <v>142131</v>
      </c>
      <c r="F24" s="245" t="s">
        <v>89</v>
      </c>
      <c r="G24" s="250">
        <v>209</v>
      </c>
      <c r="H24" s="245" t="s">
        <v>167</v>
      </c>
      <c r="I24" s="245">
        <v>5</v>
      </c>
      <c r="J24" s="245" t="s">
        <v>167</v>
      </c>
      <c r="K24" s="245" t="s">
        <v>167</v>
      </c>
      <c r="L24" s="245" t="s">
        <v>167</v>
      </c>
    </row>
    <row r="25" spans="1:12">
      <c r="A25" s="242">
        <v>7</v>
      </c>
      <c r="B25" s="242" t="s">
        <v>94</v>
      </c>
      <c r="C25" s="243">
        <v>945</v>
      </c>
      <c r="D25" s="243" t="s">
        <v>167</v>
      </c>
      <c r="E25" s="242">
        <v>185220</v>
      </c>
      <c r="F25" s="242" t="s">
        <v>95</v>
      </c>
      <c r="G25" s="242">
        <v>189</v>
      </c>
      <c r="H25" s="242" t="s">
        <v>167</v>
      </c>
      <c r="I25" s="242">
        <v>5</v>
      </c>
      <c r="J25" s="242" t="s">
        <v>167</v>
      </c>
      <c r="K25" s="242" t="s">
        <v>167</v>
      </c>
      <c r="L25" s="242" t="s">
        <v>167</v>
      </c>
    </row>
    <row r="26" spans="1:12">
      <c r="A26" s="242" t="s">
        <v>167</v>
      </c>
      <c r="B26" s="242" t="s">
        <v>167</v>
      </c>
      <c r="C26" s="249">
        <v>1580</v>
      </c>
      <c r="D26" s="243" t="s">
        <v>167</v>
      </c>
      <c r="E26" s="242">
        <v>179951</v>
      </c>
      <c r="F26" s="242" t="s">
        <v>96</v>
      </c>
      <c r="G26" s="242">
        <v>79</v>
      </c>
      <c r="H26" s="242" t="s">
        <v>167</v>
      </c>
      <c r="I26" s="242">
        <v>20</v>
      </c>
      <c r="J26" s="242" t="s">
        <v>167</v>
      </c>
      <c r="K26" s="242" t="s">
        <v>167</v>
      </c>
      <c r="L26" s="242" t="s">
        <v>167</v>
      </c>
    </row>
    <row r="27" spans="1:12">
      <c r="A27" s="242" t="s">
        <v>167</v>
      </c>
      <c r="B27" s="242" t="s">
        <v>167</v>
      </c>
      <c r="C27" s="249">
        <v>1295</v>
      </c>
      <c r="D27" s="243" t="s">
        <v>167</v>
      </c>
      <c r="E27" s="242">
        <v>230045</v>
      </c>
      <c r="F27" s="242" t="s">
        <v>88</v>
      </c>
      <c r="G27" s="242">
        <v>259</v>
      </c>
      <c r="H27" s="242" t="s">
        <v>167</v>
      </c>
      <c r="I27" s="242">
        <v>5</v>
      </c>
      <c r="J27" s="242" t="s">
        <v>167</v>
      </c>
      <c r="K27" s="242" t="s">
        <v>167</v>
      </c>
      <c r="L27" s="242" t="s">
        <v>167</v>
      </c>
    </row>
    <row r="28" spans="1:12">
      <c r="A28" s="242" t="s">
        <v>167</v>
      </c>
      <c r="B28" s="242" t="s">
        <v>167</v>
      </c>
      <c r="C28" s="249">
        <v>1980</v>
      </c>
      <c r="D28" s="243" t="s">
        <v>167</v>
      </c>
      <c r="E28" s="242">
        <v>179985</v>
      </c>
      <c r="F28" s="242" t="s">
        <v>97</v>
      </c>
      <c r="G28" s="242">
        <v>99</v>
      </c>
      <c r="H28" s="242" t="s">
        <v>167</v>
      </c>
      <c r="I28" s="242">
        <v>20</v>
      </c>
      <c r="J28" s="242" t="s">
        <v>167</v>
      </c>
      <c r="K28" s="242" t="s">
        <v>167</v>
      </c>
      <c r="L28" s="242" t="s">
        <v>167</v>
      </c>
    </row>
    <row r="29" spans="1:12">
      <c r="A29" s="242" t="s">
        <v>167</v>
      </c>
      <c r="B29" s="242" t="s">
        <v>167</v>
      </c>
      <c r="C29" s="243">
        <v>645</v>
      </c>
      <c r="D29" s="243" t="s">
        <v>167</v>
      </c>
      <c r="E29" s="242">
        <v>860224</v>
      </c>
      <c r="F29" s="242" t="s">
        <v>98</v>
      </c>
      <c r="G29" s="242">
        <v>129</v>
      </c>
      <c r="H29" s="242" t="s">
        <v>167</v>
      </c>
      <c r="I29" s="242">
        <v>5</v>
      </c>
      <c r="J29" s="242" t="s">
        <v>167</v>
      </c>
      <c r="K29" s="242" t="s">
        <v>167</v>
      </c>
      <c r="L29" s="242" t="s">
        <v>167</v>
      </c>
    </row>
    <row r="30" spans="1:12">
      <c r="A30" s="242" t="s">
        <v>167</v>
      </c>
      <c r="B30" s="242" t="s">
        <v>167</v>
      </c>
      <c r="C30" s="243">
        <v>370</v>
      </c>
      <c r="D30" s="243" t="s">
        <v>167</v>
      </c>
      <c r="E30" s="242">
        <v>894732</v>
      </c>
      <c r="F30" s="242" t="s">
        <v>99</v>
      </c>
      <c r="G30" s="242">
        <v>185</v>
      </c>
      <c r="H30" s="242" t="s">
        <v>167</v>
      </c>
      <c r="I30" s="242">
        <v>2</v>
      </c>
      <c r="J30" s="242" t="s">
        <v>167</v>
      </c>
      <c r="K30" s="242" t="s">
        <v>167</v>
      </c>
      <c r="L30" s="242" t="s">
        <v>167</v>
      </c>
    </row>
    <row r="31" spans="1:12" s="89" customFormat="1">
      <c r="A31" s="245" t="s">
        <v>167</v>
      </c>
      <c r="B31" s="245" t="s">
        <v>167</v>
      </c>
      <c r="C31" s="246">
        <v>370</v>
      </c>
      <c r="D31" s="246" t="s">
        <v>167</v>
      </c>
      <c r="E31" s="245">
        <v>894734</v>
      </c>
      <c r="F31" s="245" t="s">
        <v>100</v>
      </c>
      <c r="G31" s="245">
        <v>185</v>
      </c>
      <c r="H31" s="245" t="s">
        <v>167</v>
      </c>
      <c r="I31" s="245">
        <v>2</v>
      </c>
      <c r="J31" s="245" t="s">
        <v>167</v>
      </c>
      <c r="K31" s="245" t="s">
        <v>167</v>
      </c>
      <c r="L31" s="245" t="s">
        <v>167</v>
      </c>
    </row>
    <row r="32" spans="1:12">
      <c r="A32" s="242">
        <v>8</v>
      </c>
      <c r="B32" s="242" t="s">
        <v>101</v>
      </c>
      <c r="C32" s="243">
        <v>695</v>
      </c>
      <c r="D32" s="243" t="s">
        <v>167</v>
      </c>
      <c r="E32" s="242">
        <v>111267</v>
      </c>
      <c r="F32" s="242" t="s">
        <v>81</v>
      </c>
      <c r="G32" s="242">
        <v>139</v>
      </c>
      <c r="H32" s="242" t="s">
        <v>167</v>
      </c>
      <c r="I32" s="242">
        <v>5</v>
      </c>
      <c r="J32" s="242" t="s">
        <v>167</v>
      </c>
      <c r="K32" s="242" t="s">
        <v>167</v>
      </c>
      <c r="L32" s="242" t="s">
        <v>167</v>
      </c>
    </row>
    <row r="33" spans="1:12">
      <c r="A33" s="242" t="s">
        <v>167</v>
      </c>
      <c r="B33" s="242" t="s">
        <v>167</v>
      </c>
      <c r="C33" s="243">
        <v>858</v>
      </c>
      <c r="D33" s="243" t="s">
        <v>167</v>
      </c>
      <c r="E33" s="242">
        <v>187594</v>
      </c>
      <c r="F33" s="242" t="s">
        <v>102</v>
      </c>
      <c r="G33" s="242">
        <v>429</v>
      </c>
      <c r="H33" s="242" t="s">
        <v>167</v>
      </c>
      <c r="I33" s="242">
        <v>2</v>
      </c>
      <c r="J33" s="242" t="s">
        <v>167</v>
      </c>
      <c r="K33" s="242" t="s">
        <v>167</v>
      </c>
      <c r="L33" s="242" t="s">
        <v>167</v>
      </c>
    </row>
    <row r="34" spans="1:12">
      <c r="A34" s="242" t="s">
        <v>167</v>
      </c>
      <c r="B34" s="242" t="s">
        <v>167</v>
      </c>
      <c r="C34" s="249">
        <v>1580</v>
      </c>
      <c r="D34" s="243" t="s">
        <v>167</v>
      </c>
      <c r="E34" s="242">
        <v>829150</v>
      </c>
      <c r="F34" s="242" t="s">
        <v>103</v>
      </c>
      <c r="G34" s="242">
        <v>1580</v>
      </c>
      <c r="H34" s="242" t="s">
        <v>167</v>
      </c>
      <c r="I34" s="242">
        <v>1</v>
      </c>
      <c r="J34" s="242" t="s">
        <v>167</v>
      </c>
      <c r="K34" s="242" t="s">
        <v>167</v>
      </c>
      <c r="L34" s="242" t="s">
        <v>167</v>
      </c>
    </row>
    <row r="35" spans="1:12" s="89" customFormat="1">
      <c r="A35" s="245" t="s">
        <v>167</v>
      </c>
      <c r="B35" s="242" t="s">
        <v>167</v>
      </c>
      <c r="C35" s="247">
        <v>1125</v>
      </c>
      <c r="D35" s="246" t="s">
        <v>167</v>
      </c>
      <c r="E35" s="245">
        <v>218666</v>
      </c>
      <c r="F35" s="245" t="s">
        <v>104</v>
      </c>
      <c r="G35" s="245">
        <v>225</v>
      </c>
      <c r="H35" s="245" t="s">
        <v>167</v>
      </c>
      <c r="I35" s="245">
        <v>5</v>
      </c>
      <c r="J35" s="245" t="s">
        <v>167</v>
      </c>
      <c r="K35" s="245" t="s">
        <v>167</v>
      </c>
      <c r="L35" s="245" t="s">
        <v>167</v>
      </c>
    </row>
    <row r="36" spans="1:12">
      <c r="A36" s="242">
        <v>9</v>
      </c>
      <c r="B36" s="251" t="s">
        <v>105</v>
      </c>
      <c r="C36" s="249">
        <v>1335</v>
      </c>
      <c r="D36" s="243" t="s">
        <v>167</v>
      </c>
      <c r="E36" s="242">
        <v>236235</v>
      </c>
      <c r="F36" s="242" t="s">
        <v>80</v>
      </c>
      <c r="G36" s="242">
        <v>89</v>
      </c>
      <c r="H36" s="242" t="s">
        <v>167</v>
      </c>
      <c r="I36" s="242">
        <v>15</v>
      </c>
      <c r="J36" s="242" t="s">
        <v>167</v>
      </c>
      <c r="K36" s="242" t="s">
        <v>167</v>
      </c>
      <c r="L36" s="252"/>
    </row>
    <row r="37" spans="1:12">
      <c r="A37" s="242" t="s">
        <v>167</v>
      </c>
      <c r="B37" s="242" t="s">
        <v>167</v>
      </c>
      <c r="C37" s="243">
        <v>445</v>
      </c>
      <c r="D37" s="243" t="s">
        <v>167</v>
      </c>
      <c r="E37" s="242">
        <v>891472</v>
      </c>
      <c r="F37" s="242" t="s">
        <v>108</v>
      </c>
      <c r="G37" s="242">
        <v>89</v>
      </c>
      <c r="H37" s="242" t="s">
        <v>167</v>
      </c>
      <c r="I37" s="242">
        <v>5</v>
      </c>
      <c r="J37" s="242" t="s">
        <v>167</v>
      </c>
      <c r="K37" s="242" t="s">
        <v>167</v>
      </c>
      <c r="L37" s="252"/>
    </row>
    <row r="38" spans="1:12">
      <c r="A38" s="242" t="s">
        <v>167</v>
      </c>
      <c r="B38" s="242" t="s">
        <v>167</v>
      </c>
      <c r="C38" s="243">
        <v>507</v>
      </c>
      <c r="D38" s="243" t="s">
        <v>167</v>
      </c>
      <c r="E38" s="242">
        <v>220734</v>
      </c>
      <c r="F38" s="242" t="s">
        <v>93</v>
      </c>
      <c r="G38" s="242">
        <v>169</v>
      </c>
      <c r="H38" s="242" t="s">
        <v>167</v>
      </c>
      <c r="I38" s="242">
        <v>3</v>
      </c>
      <c r="J38" s="242" t="s">
        <v>167</v>
      </c>
      <c r="K38" s="242" t="s">
        <v>167</v>
      </c>
      <c r="L38" s="252"/>
    </row>
    <row r="39" spans="1:12">
      <c r="A39" s="242" t="s">
        <v>167</v>
      </c>
      <c r="B39" s="242" t="s">
        <v>167</v>
      </c>
      <c r="C39" s="243">
        <v>418</v>
      </c>
      <c r="D39" s="243" t="s">
        <v>167</v>
      </c>
      <c r="E39" s="242">
        <v>142131</v>
      </c>
      <c r="F39" s="242" t="s">
        <v>89</v>
      </c>
      <c r="G39" s="242">
        <v>209</v>
      </c>
      <c r="H39" s="242" t="s">
        <v>167</v>
      </c>
      <c r="I39" s="242">
        <v>2</v>
      </c>
      <c r="J39" s="242" t="s">
        <v>167</v>
      </c>
      <c r="K39" s="242" t="s">
        <v>167</v>
      </c>
      <c r="L39" s="252"/>
    </row>
    <row r="40" spans="1:12" s="89" customFormat="1">
      <c r="A40" s="245" t="s">
        <v>167</v>
      </c>
      <c r="B40" s="245" t="s">
        <v>167</v>
      </c>
      <c r="C40" s="246">
        <v>438</v>
      </c>
      <c r="D40" s="246" t="s">
        <v>167</v>
      </c>
      <c r="E40" s="245">
        <v>198035</v>
      </c>
      <c r="F40" s="245" t="s">
        <v>90</v>
      </c>
      <c r="G40" s="245">
        <v>219</v>
      </c>
      <c r="H40" s="245" t="s">
        <v>167</v>
      </c>
      <c r="I40" s="245">
        <v>2</v>
      </c>
      <c r="J40" s="245" t="s">
        <v>167</v>
      </c>
      <c r="K40" s="245" t="s">
        <v>167</v>
      </c>
      <c r="L40" s="250" t="s">
        <v>167</v>
      </c>
    </row>
    <row r="41" spans="1:12">
      <c r="A41" s="242">
        <v>10</v>
      </c>
      <c r="B41" s="253" t="s">
        <v>110</v>
      </c>
      <c r="C41" s="249">
        <v>1335</v>
      </c>
      <c r="D41" s="243" t="s">
        <v>167</v>
      </c>
      <c r="E41" s="242">
        <v>236235</v>
      </c>
      <c r="F41" s="242" t="s">
        <v>80</v>
      </c>
      <c r="G41" s="242">
        <v>89</v>
      </c>
      <c r="H41" s="242" t="s">
        <v>167</v>
      </c>
      <c r="I41" s="242">
        <v>15</v>
      </c>
      <c r="J41" s="242" t="s">
        <v>167</v>
      </c>
      <c r="K41" s="242" t="s">
        <v>167</v>
      </c>
      <c r="L41" s="252"/>
    </row>
    <row r="42" spans="1:12">
      <c r="A42" s="242" t="s">
        <v>167</v>
      </c>
      <c r="B42" s="242" t="s">
        <v>167</v>
      </c>
      <c r="C42" s="243">
        <v>627</v>
      </c>
      <c r="D42" s="243" t="s">
        <v>167</v>
      </c>
      <c r="E42" s="242">
        <v>142131</v>
      </c>
      <c r="F42" s="242" t="s">
        <v>89</v>
      </c>
      <c r="G42" s="242">
        <v>209</v>
      </c>
      <c r="H42" s="242" t="s">
        <v>167</v>
      </c>
      <c r="I42" s="242">
        <v>3</v>
      </c>
      <c r="J42" s="242" t="s">
        <v>167</v>
      </c>
      <c r="K42" s="242" t="s">
        <v>167</v>
      </c>
      <c r="L42" s="252"/>
    </row>
    <row r="43" spans="1:12" s="89" customFormat="1">
      <c r="A43" s="245" t="s">
        <v>167</v>
      </c>
      <c r="B43" s="245" t="s">
        <v>167</v>
      </c>
      <c r="C43" s="246">
        <v>657</v>
      </c>
      <c r="D43" s="246" t="s">
        <v>167</v>
      </c>
      <c r="E43" s="245">
        <v>198035</v>
      </c>
      <c r="F43" s="245" t="s">
        <v>90</v>
      </c>
      <c r="G43" s="245">
        <v>219</v>
      </c>
      <c r="H43" s="245" t="s">
        <v>167</v>
      </c>
      <c r="I43" s="245">
        <v>3</v>
      </c>
      <c r="J43" s="245" t="s">
        <v>167</v>
      </c>
      <c r="K43" s="245" t="s">
        <v>167</v>
      </c>
      <c r="L43" s="250" t="s">
        <v>167</v>
      </c>
    </row>
    <row r="44" spans="1:12">
      <c r="A44" s="242">
        <v>11</v>
      </c>
      <c r="B44" s="242" t="s">
        <v>111</v>
      </c>
      <c r="C44" s="243">
        <v>890</v>
      </c>
      <c r="D44" s="243" t="s">
        <v>167</v>
      </c>
      <c r="E44" s="242">
        <v>227059</v>
      </c>
      <c r="F44" s="242" t="s">
        <v>113</v>
      </c>
      <c r="G44" s="242">
        <v>89</v>
      </c>
      <c r="H44" s="242" t="s">
        <v>167</v>
      </c>
      <c r="I44" s="242">
        <v>10</v>
      </c>
      <c r="J44" s="242" t="s">
        <v>167</v>
      </c>
      <c r="K44" s="242" t="s">
        <v>167</v>
      </c>
      <c r="L44" s="252"/>
    </row>
    <row r="45" spans="1:12">
      <c r="A45" s="242" t="s">
        <v>167</v>
      </c>
      <c r="B45" s="242" t="s">
        <v>167</v>
      </c>
      <c r="C45" s="243">
        <v>278</v>
      </c>
      <c r="D45" s="243" t="s">
        <v>167</v>
      </c>
      <c r="E45" s="242">
        <v>111267</v>
      </c>
      <c r="F45" s="242" t="s">
        <v>81</v>
      </c>
      <c r="G45" s="242">
        <v>139</v>
      </c>
      <c r="H45" s="242" t="s">
        <v>167</v>
      </c>
      <c r="I45" s="242">
        <v>2</v>
      </c>
      <c r="J45" s="242" t="s">
        <v>167</v>
      </c>
      <c r="K45" s="242" t="s">
        <v>167</v>
      </c>
      <c r="L45" s="242" t="s">
        <v>167</v>
      </c>
    </row>
    <row r="46" spans="1:12">
      <c r="A46" s="242" t="s">
        <v>167</v>
      </c>
      <c r="B46" s="242" t="s">
        <v>167</v>
      </c>
      <c r="C46" s="243">
        <v>429</v>
      </c>
      <c r="D46" s="243" t="s">
        <v>167</v>
      </c>
      <c r="E46" s="242">
        <v>187594</v>
      </c>
      <c r="F46" s="242" t="s">
        <v>102</v>
      </c>
      <c r="G46" s="242">
        <v>429</v>
      </c>
      <c r="H46" s="242" t="s">
        <v>167</v>
      </c>
      <c r="I46" s="242">
        <v>1</v>
      </c>
      <c r="J46" s="252"/>
      <c r="K46" s="252"/>
      <c r="L46" s="252"/>
    </row>
    <row r="47" spans="1:12">
      <c r="A47" s="242" t="s">
        <v>167</v>
      </c>
      <c r="B47" s="242" t="s">
        <v>167</v>
      </c>
      <c r="C47" s="243">
        <v>418</v>
      </c>
      <c r="D47" s="243" t="s">
        <v>167</v>
      </c>
      <c r="E47" s="242">
        <v>142131</v>
      </c>
      <c r="F47" s="242" t="s">
        <v>89</v>
      </c>
      <c r="G47" s="242">
        <v>209</v>
      </c>
      <c r="H47" s="242" t="s">
        <v>167</v>
      </c>
      <c r="I47" s="242">
        <v>2</v>
      </c>
      <c r="J47" s="252"/>
      <c r="K47" s="252"/>
      <c r="L47" s="252"/>
    </row>
    <row r="48" spans="1:12" s="89" customFormat="1">
      <c r="A48" s="245" t="s">
        <v>167</v>
      </c>
      <c r="B48" s="245" t="s">
        <v>167</v>
      </c>
      <c r="C48" s="247">
        <v>1580</v>
      </c>
      <c r="D48" s="246" t="s">
        <v>167</v>
      </c>
      <c r="E48" s="245">
        <v>829150</v>
      </c>
      <c r="F48" s="245" t="s">
        <v>103</v>
      </c>
      <c r="G48" s="245">
        <v>1580</v>
      </c>
      <c r="H48" s="245" t="s">
        <v>167</v>
      </c>
      <c r="I48" s="245">
        <v>1</v>
      </c>
      <c r="J48" s="250" t="s">
        <v>167</v>
      </c>
      <c r="K48" s="250" t="s">
        <v>167</v>
      </c>
      <c r="L48" s="250" t="s">
        <v>167</v>
      </c>
    </row>
    <row r="49" spans="1:12">
      <c r="A49" s="242">
        <v>12</v>
      </c>
      <c r="B49" s="242" t="s">
        <v>118</v>
      </c>
      <c r="C49" s="243">
        <v>858</v>
      </c>
      <c r="D49" s="243" t="s">
        <v>167</v>
      </c>
      <c r="E49" s="242">
        <v>187594</v>
      </c>
      <c r="F49" s="242" t="s">
        <v>102</v>
      </c>
      <c r="G49" s="242">
        <v>429</v>
      </c>
      <c r="H49" s="242" t="s">
        <v>167</v>
      </c>
      <c r="I49" s="242">
        <v>2</v>
      </c>
      <c r="J49" s="252"/>
      <c r="K49" s="252"/>
      <c r="L49" s="252"/>
    </row>
    <row r="50" spans="1:12">
      <c r="A50" s="242" t="s">
        <v>167</v>
      </c>
      <c r="B50" s="242" t="s">
        <v>167</v>
      </c>
      <c r="C50" s="249">
        <v>1125</v>
      </c>
      <c r="D50" s="243" t="s">
        <v>167</v>
      </c>
      <c r="E50" s="242">
        <v>218666</v>
      </c>
      <c r="F50" s="242" t="s">
        <v>104</v>
      </c>
      <c r="G50" s="242">
        <v>225</v>
      </c>
      <c r="H50" s="242" t="s">
        <v>167</v>
      </c>
      <c r="I50" s="242">
        <v>5</v>
      </c>
      <c r="J50" s="252"/>
      <c r="K50" s="252"/>
      <c r="L50" s="252"/>
    </row>
    <row r="51" spans="1:12">
      <c r="A51" s="242" t="s">
        <v>167</v>
      </c>
      <c r="B51" s="242" t="s">
        <v>167</v>
      </c>
      <c r="C51" s="243">
        <v>267</v>
      </c>
      <c r="D51" s="243" t="s">
        <v>167</v>
      </c>
      <c r="E51" s="242">
        <v>227059</v>
      </c>
      <c r="F51" s="242" t="s">
        <v>113</v>
      </c>
      <c r="G51" s="242">
        <v>89</v>
      </c>
      <c r="H51" s="242" t="s">
        <v>167</v>
      </c>
      <c r="I51" s="242">
        <v>3</v>
      </c>
      <c r="J51" s="252"/>
      <c r="K51" s="252"/>
      <c r="L51" s="252"/>
    </row>
    <row r="52" spans="1:12">
      <c r="A52" s="242" t="s">
        <v>167</v>
      </c>
      <c r="B52" s="242" t="s">
        <v>167</v>
      </c>
      <c r="C52" s="249">
        <v>1580</v>
      </c>
      <c r="D52" s="243" t="s">
        <v>167</v>
      </c>
      <c r="E52" s="242">
        <v>829150</v>
      </c>
      <c r="F52" s="242" t="s">
        <v>103</v>
      </c>
      <c r="G52" s="242">
        <v>1580</v>
      </c>
      <c r="H52" s="242" t="s">
        <v>167</v>
      </c>
      <c r="I52" s="242">
        <v>1</v>
      </c>
      <c r="J52" s="252"/>
      <c r="K52" s="252"/>
      <c r="L52" s="252"/>
    </row>
    <row r="53" spans="1:12" s="89" customFormat="1">
      <c r="A53" s="245" t="s">
        <v>167</v>
      </c>
      <c r="B53" s="245" t="s">
        <v>167</v>
      </c>
      <c r="C53" s="254">
        <v>418</v>
      </c>
      <c r="D53" s="254" t="s">
        <v>167</v>
      </c>
      <c r="E53" s="245">
        <v>142131</v>
      </c>
      <c r="F53" s="245" t="s">
        <v>89</v>
      </c>
      <c r="G53" s="245">
        <v>209</v>
      </c>
      <c r="H53" s="245" t="s">
        <v>167</v>
      </c>
      <c r="I53" s="245">
        <v>2</v>
      </c>
      <c r="J53" s="250" t="s">
        <v>167</v>
      </c>
      <c r="K53" s="250" t="s">
        <v>167</v>
      </c>
      <c r="L53" s="250" t="s">
        <v>167</v>
      </c>
    </row>
    <row r="54" spans="1:12">
      <c r="A54" s="242">
        <v>13</v>
      </c>
      <c r="B54" s="242" t="s">
        <v>120</v>
      </c>
      <c r="C54" s="255">
        <v>429</v>
      </c>
      <c r="D54" s="255" t="s">
        <v>167</v>
      </c>
      <c r="E54" s="242">
        <v>187594</v>
      </c>
      <c r="F54" s="242" t="s">
        <v>102</v>
      </c>
      <c r="G54" s="242">
        <v>429</v>
      </c>
      <c r="H54" s="242" t="s">
        <v>167</v>
      </c>
      <c r="I54" s="242">
        <v>1</v>
      </c>
      <c r="J54" s="252"/>
      <c r="K54" s="252"/>
      <c r="L54" s="252"/>
    </row>
    <row r="55" spans="1:12">
      <c r="A55" s="242" t="s">
        <v>167</v>
      </c>
      <c r="B55" s="242" t="s">
        <v>167</v>
      </c>
      <c r="C55" s="255">
        <v>418</v>
      </c>
      <c r="D55" s="255" t="s">
        <v>167</v>
      </c>
      <c r="E55" s="242">
        <v>142131</v>
      </c>
      <c r="F55" s="242" t="s">
        <v>89</v>
      </c>
      <c r="G55" s="242">
        <v>209</v>
      </c>
      <c r="H55" s="242" t="s">
        <v>167</v>
      </c>
      <c r="I55" s="242">
        <v>2</v>
      </c>
      <c r="J55" s="252"/>
      <c r="K55" s="252"/>
      <c r="L55" s="252"/>
    </row>
    <row r="56" spans="1:12">
      <c r="A56" s="242" t="s">
        <v>167</v>
      </c>
      <c r="B56" s="242" t="s">
        <v>167</v>
      </c>
      <c r="C56" s="256">
        <v>1580</v>
      </c>
      <c r="D56" s="255" t="s">
        <v>167</v>
      </c>
      <c r="E56" s="242">
        <v>829150</v>
      </c>
      <c r="F56" s="242" t="s">
        <v>103</v>
      </c>
      <c r="G56" s="242">
        <v>1580</v>
      </c>
      <c r="H56" s="242" t="s">
        <v>167</v>
      </c>
      <c r="I56" s="242">
        <v>1</v>
      </c>
      <c r="J56" s="252"/>
      <c r="K56" s="252"/>
      <c r="L56" s="252"/>
    </row>
    <row r="57" spans="1:12">
      <c r="A57" s="242" t="s">
        <v>167</v>
      </c>
      <c r="B57" s="242" t="s">
        <v>167</v>
      </c>
      <c r="C57" s="256">
        <v>3090</v>
      </c>
      <c r="D57" s="255" t="s">
        <v>167</v>
      </c>
      <c r="E57" s="242">
        <v>848903</v>
      </c>
      <c r="F57" s="242" t="s">
        <v>121</v>
      </c>
      <c r="G57" s="242">
        <v>309</v>
      </c>
      <c r="H57" s="242" t="s">
        <v>167</v>
      </c>
      <c r="I57" s="242">
        <v>10</v>
      </c>
      <c r="J57" s="252"/>
      <c r="K57" s="252"/>
      <c r="L57" s="252"/>
    </row>
    <row r="58" spans="1:12">
      <c r="A58" s="242" t="s">
        <v>167</v>
      </c>
      <c r="B58" s="242" t="s">
        <v>167</v>
      </c>
      <c r="C58" s="255">
        <v>645</v>
      </c>
      <c r="D58" s="255" t="s">
        <v>167</v>
      </c>
      <c r="E58" s="242">
        <v>860224</v>
      </c>
      <c r="F58" s="242" t="s">
        <v>98</v>
      </c>
      <c r="G58" s="242">
        <v>129</v>
      </c>
      <c r="H58" s="242" t="s">
        <v>167</v>
      </c>
      <c r="I58" s="242">
        <v>5</v>
      </c>
      <c r="J58" s="252"/>
      <c r="K58" s="252"/>
      <c r="L58" s="252"/>
    </row>
    <row r="59" spans="1:12" s="89" customFormat="1">
      <c r="A59" s="245" t="s">
        <v>167</v>
      </c>
      <c r="B59" s="245" t="s">
        <v>167</v>
      </c>
      <c r="C59" s="254" t="s">
        <v>171</v>
      </c>
      <c r="D59" s="254" t="s">
        <v>167</v>
      </c>
      <c r="E59" s="245">
        <v>613951</v>
      </c>
      <c r="F59" s="245" t="s">
        <v>77</v>
      </c>
      <c r="G59" s="245" t="s">
        <v>167</v>
      </c>
      <c r="H59" s="245" t="s">
        <v>167</v>
      </c>
      <c r="I59" s="245">
        <v>2</v>
      </c>
      <c r="J59" s="250" t="s">
        <v>167</v>
      </c>
      <c r="K59" s="250" t="s">
        <v>167</v>
      </c>
      <c r="L59" s="250" t="s">
        <v>167</v>
      </c>
    </row>
    <row r="60" spans="1:12">
      <c r="A60" s="242">
        <v>14</v>
      </c>
      <c r="B60" s="242" t="s">
        <v>122</v>
      </c>
      <c r="C60" s="255">
        <v>209</v>
      </c>
      <c r="D60" s="255" t="s">
        <v>167</v>
      </c>
      <c r="E60" s="252">
        <v>142131</v>
      </c>
      <c r="F60" s="252" t="s">
        <v>89</v>
      </c>
      <c r="G60" s="252">
        <v>209</v>
      </c>
      <c r="H60" s="242" t="s">
        <v>167</v>
      </c>
      <c r="I60" s="242">
        <v>1</v>
      </c>
      <c r="J60" s="252"/>
      <c r="K60" s="252"/>
      <c r="L60" s="252"/>
    </row>
    <row r="61" spans="1:12">
      <c r="A61" s="242" t="s">
        <v>167</v>
      </c>
      <c r="B61" s="242" t="s">
        <v>167</v>
      </c>
      <c r="C61" s="256">
        <v>1580</v>
      </c>
      <c r="D61" s="255" t="s">
        <v>167</v>
      </c>
      <c r="E61" s="242">
        <v>829150</v>
      </c>
      <c r="F61" s="242" t="s">
        <v>103</v>
      </c>
      <c r="G61" s="242">
        <v>1580</v>
      </c>
      <c r="H61" s="242" t="s">
        <v>167</v>
      </c>
      <c r="I61" s="242">
        <v>1</v>
      </c>
      <c r="J61" s="252"/>
      <c r="K61" s="252"/>
      <c r="L61" s="252"/>
    </row>
    <row r="62" spans="1:12">
      <c r="A62" s="242" t="s">
        <v>167</v>
      </c>
      <c r="B62" s="242" t="s">
        <v>167</v>
      </c>
      <c r="C62" s="256">
        <v>1545</v>
      </c>
      <c r="D62" s="255" t="s">
        <v>167</v>
      </c>
      <c r="E62" s="242">
        <v>848903</v>
      </c>
      <c r="F62" s="242" t="s">
        <v>121</v>
      </c>
      <c r="G62" s="242">
        <v>309</v>
      </c>
      <c r="H62" s="242" t="s">
        <v>167</v>
      </c>
      <c r="I62" s="242">
        <v>5</v>
      </c>
      <c r="J62" s="252"/>
      <c r="K62" s="252"/>
      <c r="L62" s="252"/>
    </row>
    <row r="63" spans="1:12" s="89" customFormat="1">
      <c r="A63" s="250" t="s">
        <v>167</v>
      </c>
      <c r="B63" s="250" t="s">
        <v>167</v>
      </c>
      <c r="C63" s="254">
        <v>516</v>
      </c>
      <c r="D63" s="254" t="s">
        <v>167</v>
      </c>
      <c r="E63" s="245">
        <v>860224</v>
      </c>
      <c r="F63" s="245" t="s">
        <v>98</v>
      </c>
      <c r="G63" s="245">
        <v>129</v>
      </c>
      <c r="H63" s="245" t="s">
        <v>167</v>
      </c>
      <c r="I63" s="245">
        <v>4</v>
      </c>
      <c r="J63" s="250" t="s">
        <v>167</v>
      </c>
      <c r="K63" s="250" t="s">
        <v>167</v>
      </c>
      <c r="L63" s="250" t="s">
        <v>167</v>
      </c>
    </row>
    <row r="64" spans="1:12">
      <c r="A64" s="242">
        <v>15</v>
      </c>
      <c r="B64" s="242" t="s">
        <v>123</v>
      </c>
      <c r="C64" s="255">
        <v>405</v>
      </c>
      <c r="D64" s="255" t="s">
        <v>167</v>
      </c>
      <c r="E64" s="257">
        <v>292329</v>
      </c>
      <c r="F64" s="257" t="s">
        <v>124</v>
      </c>
      <c r="G64" s="258">
        <v>135</v>
      </c>
      <c r="H64" s="242" t="s">
        <v>167</v>
      </c>
      <c r="I64" s="242">
        <v>3</v>
      </c>
      <c r="J64" s="252"/>
      <c r="K64" s="252"/>
      <c r="L64" s="252"/>
    </row>
    <row r="65" spans="1:12">
      <c r="A65" s="242" t="s">
        <v>167</v>
      </c>
      <c r="B65" s="242" t="s">
        <v>167</v>
      </c>
      <c r="C65" s="255">
        <v>507</v>
      </c>
      <c r="D65" s="255" t="s">
        <v>167</v>
      </c>
      <c r="E65" s="258">
        <v>737920</v>
      </c>
      <c r="F65" s="258" t="s">
        <v>61</v>
      </c>
      <c r="G65" s="258">
        <v>169</v>
      </c>
      <c r="H65" s="242" t="s">
        <v>167</v>
      </c>
      <c r="I65" s="242">
        <v>3</v>
      </c>
      <c r="J65" s="252"/>
      <c r="K65" s="252"/>
      <c r="L65" s="252"/>
    </row>
    <row r="66" spans="1:12">
      <c r="A66" s="242" t="s">
        <v>167</v>
      </c>
      <c r="B66" s="242" t="s">
        <v>167</v>
      </c>
      <c r="C66" s="256">
        <v>1545</v>
      </c>
      <c r="D66" s="255" t="s">
        <v>167</v>
      </c>
      <c r="E66" s="258">
        <v>848903</v>
      </c>
      <c r="F66" s="258" t="s">
        <v>121</v>
      </c>
      <c r="G66" s="258">
        <v>309</v>
      </c>
      <c r="H66" s="242" t="s">
        <v>167</v>
      </c>
      <c r="I66" s="242">
        <v>5</v>
      </c>
      <c r="J66" s="252"/>
      <c r="K66" s="252"/>
      <c r="L66" s="252"/>
    </row>
    <row r="67" spans="1:12">
      <c r="A67" s="242" t="s">
        <v>167</v>
      </c>
      <c r="B67" s="242" t="s">
        <v>167</v>
      </c>
      <c r="C67" s="255">
        <v>297</v>
      </c>
      <c r="D67" s="255" t="s">
        <v>167</v>
      </c>
      <c r="E67" s="258">
        <v>317815</v>
      </c>
      <c r="F67" s="258" t="s">
        <v>62</v>
      </c>
      <c r="G67" s="258">
        <v>99</v>
      </c>
      <c r="H67" s="242" t="s">
        <v>167</v>
      </c>
      <c r="I67" s="242">
        <v>3</v>
      </c>
      <c r="J67" s="252"/>
      <c r="K67" s="252"/>
      <c r="L67" s="252"/>
    </row>
    <row r="68" spans="1:12">
      <c r="A68" s="242" t="s">
        <v>167</v>
      </c>
      <c r="B68" s="242" t="s">
        <v>167</v>
      </c>
      <c r="C68" s="255">
        <v>338</v>
      </c>
      <c r="D68" s="255" t="s">
        <v>167</v>
      </c>
      <c r="E68" s="258">
        <v>613951</v>
      </c>
      <c r="F68" s="258" t="s">
        <v>13</v>
      </c>
      <c r="G68" s="258">
        <v>169</v>
      </c>
      <c r="H68" s="242" t="s">
        <v>167</v>
      </c>
      <c r="I68" s="242">
        <v>2</v>
      </c>
      <c r="J68" s="252"/>
      <c r="K68" s="252"/>
      <c r="L68" s="252"/>
    </row>
    <row r="69" spans="1:12">
      <c r="A69" s="242" t="s">
        <v>167</v>
      </c>
      <c r="B69" s="242" t="s">
        <v>167</v>
      </c>
      <c r="C69" s="255">
        <v>218</v>
      </c>
      <c r="D69" s="255" t="s">
        <v>167</v>
      </c>
      <c r="E69" s="258">
        <v>322700</v>
      </c>
      <c r="F69" s="258" t="s">
        <v>16</v>
      </c>
      <c r="G69" s="258">
        <v>109</v>
      </c>
      <c r="H69" s="242" t="s">
        <v>167</v>
      </c>
      <c r="I69" s="242">
        <v>2</v>
      </c>
      <c r="J69" s="252"/>
      <c r="K69" s="252"/>
      <c r="L69" s="252"/>
    </row>
    <row r="70" spans="1:12" s="89" customFormat="1">
      <c r="A70" s="245" t="s">
        <v>167</v>
      </c>
      <c r="B70" s="245" t="s">
        <v>167</v>
      </c>
      <c r="C70" s="254">
        <v>198</v>
      </c>
      <c r="D70" s="254" t="s">
        <v>167</v>
      </c>
      <c r="E70" s="259">
        <v>369040</v>
      </c>
      <c r="F70" s="259" t="s">
        <v>18</v>
      </c>
      <c r="G70" s="259">
        <v>99</v>
      </c>
      <c r="H70" s="245" t="s">
        <v>167</v>
      </c>
      <c r="I70" s="245">
        <v>2</v>
      </c>
      <c r="J70" s="250" t="s">
        <v>167</v>
      </c>
      <c r="K70" s="250" t="s">
        <v>167</v>
      </c>
      <c r="L70" s="250" t="s">
        <v>167</v>
      </c>
    </row>
    <row r="71" spans="1:12">
      <c r="A71" s="242">
        <v>16</v>
      </c>
      <c r="B71" s="242" t="s">
        <v>125</v>
      </c>
      <c r="C71" s="255">
        <v>418</v>
      </c>
      <c r="D71" s="255" t="s">
        <v>167</v>
      </c>
      <c r="E71" s="242">
        <v>142131</v>
      </c>
      <c r="F71" s="242" t="s">
        <v>89</v>
      </c>
      <c r="G71" s="242">
        <v>209</v>
      </c>
      <c r="H71" s="242" t="s">
        <v>167</v>
      </c>
      <c r="I71" s="242">
        <v>2</v>
      </c>
      <c r="J71" s="252"/>
      <c r="K71" s="252"/>
      <c r="L71" s="252"/>
    </row>
    <row r="72" spans="1:12">
      <c r="A72" s="242" t="s">
        <v>167</v>
      </c>
      <c r="B72" s="242" t="s">
        <v>167</v>
      </c>
      <c r="C72" s="256">
        <v>1580</v>
      </c>
      <c r="D72" s="255" t="s">
        <v>167</v>
      </c>
      <c r="E72" s="242">
        <v>829150</v>
      </c>
      <c r="F72" s="242" t="s">
        <v>103</v>
      </c>
      <c r="G72" s="242">
        <v>1580</v>
      </c>
      <c r="H72" s="242" t="s">
        <v>167</v>
      </c>
      <c r="I72" s="242">
        <v>1</v>
      </c>
      <c r="J72" s="252"/>
      <c r="K72" s="252"/>
      <c r="L72" s="252"/>
    </row>
    <row r="73" spans="1:12">
      <c r="A73" s="242" t="s">
        <v>167</v>
      </c>
      <c r="B73" s="242" t="s">
        <v>167</v>
      </c>
      <c r="C73" s="255">
        <v>645</v>
      </c>
      <c r="D73" s="255" t="s">
        <v>167</v>
      </c>
      <c r="E73" s="242">
        <v>860224</v>
      </c>
      <c r="F73" s="242" t="s">
        <v>98</v>
      </c>
      <c r="G73" s="242">
        <v>129</v>
      </c>
      <c r="H73" s="242" t="s">
        <v>167</v>
      </c>
      <c r="I73" s="242">
        <v>5</v>
      </c>
      <c r="J73" s="252"/>
      <c r="K73" s="252"/>
      <c r="L73" s="252"/>
    </row>
    <row r="74" spans="1:12">
      <c r="A74" s="242" t="s">
        <v>167</v>
      </c>
      <c r="B74" s="242" t="s">
        <v>167</v>
      </c>
      <c r="C74" s="255">
        <v>169</v>
      </c>
      <c r="D74" s="255" t="s">
        <v>167</v>
      </c>
      <c r="E74" s="242">
        <v>613951</v>
      </c>
      <c r="F74" s="242" t="s">
        <v>13</v>
      </c>
      <c r="G74" s="242">
        <v>169</v>
      </c>
      <c r="H74" s="242" t="s">
        <v>167</v>
      </c>
      <c r="I74" s="242">
        <v>1</v>
      </c>
      <c r="J74" s="252"/>
      <c r="K74" s="252"/>
      <c r="L74" s="252"/>
    </row>
    <row r="75" spans="1:12">
      <c r="A75" s="242" t="s">
        <v>167</v>
      </c>
      <c r="B75" s="242" t="s">
        <v>167</v>
      </c>
      <c r="C75" s="255">
        <v>218</v>
      </c>
      <c r="D75" s="255" t="s">
        <v>167</v>
      </c>
      <c r="E75" s="242">
        <v>322700</v>
      </c>
      <c r="F75" s="242" t="s">
        <v>16</v>
      </c>
      <c r="G75" s="242">
        <v>109</v>
      </c>
      <c r="H75" s="242" t="s">
        <v>167</v>
      </c>
      <c r="I75" s="242">
        <v>2</v>
      </c>
      <c r="J75" s="252"/>
      <c r="K75" s="252"/>
      <c r="L75" s="252"/>
    </row>
    <row r="76" spans="1:12" s="89" customFormat="1">
      <c r="A76" s="245" t="s">
        <v>167</v>
      </c>
      <c r="B76" s="245" t="s">
        <v>167</v>
      </c>
      <c r="C76" s="254">
        <v>198</v>
      </c>
      <c r="D76" s="254" t="s">
        <v>167</v>
      </c>
      <c r="E76" s="245">
        <v>369040</v>
      </c>
      <c r="F76" s="245" t="s">
        <v>18</v>
      </c>
      <c r="G76" s="245">
        <v>99</v>
      </c>
      <c r="H76" s="245" t="s">
        <v>167</v>
      </c>
      <c r="I76" s="245">
        <v>2</v>
      </c>
      <c r="J76" s="250" t="s">
        <v>167</v>
      </c>
      <c r="K76" s="250" t="s">
        <v>167</v>
      </c>
      <c r="L76" s="250" t="s">
        <v>167</v>
      </c>
    </row>
    <row r="77" spans="1:12">
      <c r="A77" s="242">
        <v>17</v>
      </c>
      <c r="B77" s="242" t="s">
        <v>126</v>
      </c>
      <c r="C77" s="255">
        <v>169</v>
      </c>
      <c r="D77" s="255" t="s">
        <v>167</v>
      </c>
      <c r="E77" s="242">
        <v>613951</v>
      </c>
      <c r="F77" s="242" t="s">
        <v>13</v>
      </c>
      <c r="G77" s="242">
        <v>169</v>
      </c>
      <c r="H77" s="242" t="s">
        <v>167</v>
      </c>
      <c r="I77" s="242">
        <v>1</v>
      </c>
      <c r="J77" s="252"/>
      <c r="K77" s="252"/>
      <c r="L77" s="252"/>
    </row>
    <row r="78" spans="1:12">
      <c r="A78" s="242" t="s">
        <v>167</v>
      </c>
      <c r="B78" s="242" t="s">
        <v>167</v>
      </c>
      <c r="C78" s="255">
        <v>218</v>
      </c>
      <c r="D78" s="255" t="s">
        <v>167</v>
      </c>
      <c r="E78" s="242">
        <v>322700</v>
      </c>
      <c r="F78" s="242" t="s">
        <v>16</v>
      </c>
      <c r="G78" s="242">
        <v>109</v>
      </c>
      <c r="H78" s="242" t="s">
        <v>167</v>
      </c>
      <c r="I78" s="242">
        <v>2</v>
      </c>
      <c r="J78" s="252"/>
      <c r="K78" s="252"/>
      <c r="L78" s="252"/>
    </row>
    <row r="79" spans="1:12">
      <c r="A79" s="242" t="s">
        <v>167</v>
      </c>
      <c r="B79" s="242" t="s">
        <v>167</v>
      </c>
      <c r="C79" s="255">
        <v>198</v>
      </c>
      <c r="D79" s="255" t="s">
        <v>167</v>
      </c>
      <c r="E79" s="242">
        <v>369040</v>
      </c>
      <c r="F79" s="242" t="s">
        <v>18</v>
      </c>
      <c r="G79" s="242">
        <v>99</v>
      </c>
      <c r="H79" s="242" t="s">
        <v>167</v>
      </c>
      <c r="I79" s="242">
        <v>2</v>
      </c>
      <c r="J79" s="252"/>
      <c r="K79" s="252"/>
      <c r="L79" s="252"/>
    </row>
    <row r="80" spans="1:12">
      <c r="A80" s="242" t="s">
        <v>167</v>
      </c>
      <c r="B80" s="242" t="s">
        <v>167</v>
      </c>
      <c r="C80" s="255">
        <v>740</v>
      </c>
      <c r="D80" s="255" t="s">
        <v>167</v>
      </c>
      <c r="E80" s="242">
        <v>894732</v>
      </c>
      <c r="F80" s="242" t="s">
        <v>127</v>
      </c>
      <c r="G80" s="242">
        <v>185</v>
      </c>
      <c r="H80" s="242" t="s">
        <v>167</v>
      </c>
      <c r="I80" s="242">
        <v>4</v>
      </c>
      <c r="J80" s="252"/>
      <c r="K80" s="252"/>
      <c r="L80" s="252"/>
    </row>
    <row r="81" spans="1:12" s="89" customFormat="1">
      <c r="A81" s="245" t="s">
        <v>167</v>
      </c>
      <c r="B81" s="245" t="s">
        <v>167</v>
      </c>
      <c r="C81" s="260">
        <v>1390</v>
      </c>
      <c r="D81" s="254" t="s">
        <v>167</v>
      </c>
      <c r="E81" s="245">
        <v>894736</v>
      </c>
      <c r="F81" s="245" t="s">
        <v>128</v>
      </c>
      <c r="G81" s="245">
        <v>139</v>
      </c>
      <c r="H81" s="245" t="s">
        <v>167</v>
      </c>
      <c r="I81" s="245">
        <v>10</v>
      </c>
      <c r="J81" s="250" t="s">
        <v>167</v>
      </c>
      <c r="K81" s="250" t="s">
        <v>167</v>
      </c>
      <c r="L81" s="250" t="s">
        <v>167</v>
      </c>
    </row>
    <row r="82" spans="1:12">
      <c r="A82" s="242">
        <v>18</v>
      </c>
      <c r="B82" s="242" t="s">
        <v>129</v>
      </c>
      <c r="C82" s="255">
        <v>418</v>
      </c>
      <c r="D82" s="255" t="s">
        <v>167</v>
      </c>
      <c r="E82" s="242">
        <v>142131</v>
      </c>
      <c r="F82" s="242" t="s">
        <v>89</v>
      </c>
      <c r="G82" s="242">
        <v>209</v>
      </c>
      <c r="H82" s="242" t="s">
        <v>167</v>
      </c>
      <c r="I82" s="242">
        <v>2</v>
      </c>
      <c r="J82" s="252"/>
      <c r="K82" s="252"/>
      <c r="L82" s="252"/>
    </row>
    <row r="83" spans="1:12">
      <c r="A83" s="242" t="s">
        <v>167</v>
      </c>
      <c r="B83" s="242" t="s">
        <v>167</v>
      </c>
      <c r="C83" s="255">
        <v>139</v>
      </c>
      <c r="D83" s="255" t="s">
        <v>167</v>
      </c>
      <c r="E83" s="242">
        <v>894736</v>
      </c>
      <c r="F83" s="242" t="s">
        <v>128</v>
      </c>
      <c r="G83" s="242">
        <v>139</v>
      </c>
      <c r="H83" s="242" t="s">
        <v>167</v>
      </c>
      <c r="I83" s="242">
        <v>1</v>
      </c>
      <c r="J83" s="252"/>
      <c r="K83" s="252"/>
      <c r="L83" s="252"/>
    </row>
    <row r="84" spans="1:12">
      <c r="A84" s="242" t="s">
        <v>167</v>
      </c>
      <c r="B84" s="242" t="s">
        <v>167</v>
      </c>
      <c r="C84" s="256">
        <v>1236</v>
      </c>
      <c r="D84" s="255" t="s">
        <v>167</v>
      </c>
      <c r="E84" s="242">
        <v>848903</v>
      </c>
      <c r="F84" s="242" t="s">
        <v>121</v>
      </c>
      <c r="G84" s="242">
        <v>309</v>
      </c>
      <c r="H84" s="242" t="s">
        <v>167</v>
      </c>
      <c r="I84" s="242">
        <v>4</v>
      </c>
      <c r="J84" s="252"/>
      <c r="K84" s="252"/>
      <c r="L84" s="252"/>
    </row>
    <row r="85" spans="1:12">
      <c r="A85" s="242" t="s">
        <v>167</v>
      </c>
      <c r="B85" s="242" t="s">
        <v>167</v>
      </c>
      <c r="C85" s="255">
        <v>129</v>
      </c>
      <c r="D85" s="255" t="s">
        <v>167</v>
      </c>
      <c r="E85" s="242">
        <v>860224</v>
      </c>
      <c r="F85" s="242" t="s">
        <v>98</v>
      </c>
      <c r="G85" s="242">
        <v>129</v>
      </c>
      <c r="H85" s="242" t="s">
        <v>167</v>
      </c>
      <c r="I85" s="242">
        <v>1</v>
      </c>
      <c r="J85" s="252"/>
      <c r="K85" s="252"/>
      <c r="L85" s="252"/>
    </row>
    <row r="86" spans="1:12" s="89" customFormat="1">
      <c r="A86" s="245" t="s">
        <v>167</v>
      </c>
      <c r="B86" s="245" t="s">
        <v>167</v>
      </c>
      <c r="C86" s="254">
        <v>429</v>
      </c>
      <c r="D86" s="254" t="s">
        <v>167</v>
      </c>
      <c r="E86" s="245">
        <v>187594</v>
      </c>
      <c r="F86" s="245" t="s">
        <v>102</v>
      </c>
      <c r="G86" s="245">
        <v>429</v>
      </c>
      <c r="H86" s="245" t="s">
        <v>167</v>
      </c>
      <c r="I86" s="245">
        <v>1</v>
      </c>
      <c r="J86" s="250" t="s">
        <v>167</v>
      </c>
      <c r="K86" s="250" t="s">
        <v>167</v>
      </c>
      <c r="L86" s="250" t="s">
        <v>167</v>
      </c>
    </row>
    <row r="87" spans="1:12">
      <c r="A87" s="242">
        <v>19</v>
      </c>
      <c r="B87" s="242" t="s">
        <v>130</v>
      </c>
      <c r="C87" s="256">
        <v>1580</v>
      </c>
      <c r="D87" s="255" t="s">
        <v>167</v>
      </c>
      <c r="E87" s="242">
        <v>829150</v>
      </c>
      <c r="F87" s="242" t="s">
        <v>103</v>
      </c>
      <c r="G87" s="242">
        <v>1580</v>
      </c>
      <c r="H87" s="242" t="s">
        <v>167</v>
      </c>
      <c r="I87" s="242">
        <v>1</v>
      </c>
      <c r="J87" s="252"/>
      <c r="K87" s="252"/>
      <c r="L87" s="252"/>
    </row>
    <row r="88" spans="1:12">
      <c r="A88" s="242" t="s">
        <v>167</v>
      </c>
      <c r="B88" s="242" t="s">
        <v>167</v>
      </c>
      <c r="C88" s="255">
        <v>627</v>
      </c>
      <c r="D88" s="255" t="s">
        <v>167</v>
      </c>
      <c r="E88" s="242">
        <v>142131</v>
      </c>
      <c r="F88" s="242" t="s">
        <v>89</v>
      </c>
      <c r="G88" s="242">
        <v>209</v>
      </c>
      <c r="H88" s="242" t="s">
        <v>167</v>
      </c>
      <c r="I88" s="242">
        <v>3</v>
      </c>
      <c r="J88" s="252"/>
      <c r="K88" s="252"/>
      <c r="L88" s="252"/>
    </row>
    <row r="89" spans="1:12">
      <c r="A89" s="242" t="s">
        <v>167</v>
      </c>
      <c r="B89" s="242" t="s">
        <v>167</v>
      </c>
      <c r="C89" s="255">
        <v>139</v>
      </c>
      <c r="D89" s="255" t="s">
        <v>167</v>
      </c>
      <c r="E89" s="242">
        <v>894736</v>
      </c>
      <c r="F89" s="242" t="s">
        <v>128</v>
      </c>
      <c r="G89" s="242">
        <v>139</v>
      </c>
      <c r="H89" s="242" t="s">
        <v>167</v>
      </c>
      <c r="I89" s="242">
        <v>1</v>
      </c>
      <c r="J89" s="252"/>
      <c r="K89" s="252"/>
      <c r="L89" s="252"/>
    </row>
    <row r="90" spans="1:12">
      <c r="A90" s="242" t="s">
        <v>167</v>
      </c>
      <c r="B90" s="242" t="s">
        <v>167</v>
      </c>
      <c r="C90" s="255">
        <v>438</v>
      </c>
      <c r="D90" s="255" t="s">
        <v>167</v>
      </c>
      <c r="E90" s="242">
        <v>198035</v>
      </c>
      <c r="F90" s="242" t="s">
        <v>90</v>
      </c>
      <c r="G90" s="242">
        <v>219</v>
      </c>
      <c r="H90" s="242" t="s">
        <v>167</v>
      </c>
      <c r="I90" s="242">
        <v>2</v>
      </c>
      <c r="J90" s="252"/>
      <c r="K90" s="252"/>
      <c r="L90" s="252"/>
    </row>
    <row r="91" spans="1:12">
      <c r="A91" s="242" t="s">
        <v>167</v>
      </c>
      <c r="B91" s="242" t="s">
        <v>167</v>
      </c>
      <c r="C91" s="255">
        <v>169</v>
      </c>
      <c r="D91" s="255" t="s">
        <v>167</v>
      </c>
      <c r="E91" s="242">
        <v>613951</v>
      </c>
      <c r="F91" s="242" t="s">
        <v>13</v>
      </c>
      <c r="G91" s="242">
        <v>169</v>
      </c>
      <c r="H91" s="242" t="s">
        <v>167</v>
      </c>
      <c r="I91" s="242">
        <v>1</v>
      </c>
      <c r="J91" s="252"/>
      <c r="K91" s="252"/>
      <c r="L91" s="252"/>
    </row>
    <row r="92" spans="1:12">
      <c r="A92" s="252"/>
      <c r="B92" s="252"/>
      <c r="C92" s="255">
        <v>109</v>
      </c>
      <c r="D92" s="255" t="s">
        <v>167</v>
      </c>
      <c r="E92" s="242">
        <v>322700</v>
      </c>
      <c r="F92" s="242" t="s">
        <v>16</v>
      </c>
      <c r="G92" s="242">
        <v>109</v>
      </c>
      <c r="H92" s="242" t="s">
        <v>167</v>
      </c>
      <c r="I92" s="242">
        <v>1</v>
      </c>
      <c r="J92" s="252"/>
      <c r="K92" s="252"/>
      <c r="L92" s="252"/>
    </row>
    <row r="93" spans="1:12">
      <c r="A93" s="242" t="s">
        <v>167</v>
      </c>
      <c r="B93" s="242" t="s">
        <v>167</v>
      </c>
      <c r="C93" s="255">
        <v>99</v>
      </c>
      <c r="D93" s="255" t="s">
        <v>167</v>
      </c>
      <c r="E93" s="242">
        <v>369040</v>
      </c>
      <c r="F93" s="242" t="s">
        <v>18</v>
      </c>
      <c r="G93" s="242">
        <v>99</v>
      </c>
      <c r="H93" s="242" t="s">
        <v>167</v>
      </c>
      <c r="I93" s="242">
        <v>1</v>
      </c>
      <c r="J93" s="252"/>
      <c r="K93" s="252"/>
      <c r="L93" s="252"/>
    </row>
    <row r="94" spans="1:12">
      <c r="A94" s="242" t="s">
        <v>167</v>
      </c>
      <c r="B94" s="242" t="s">
        <v>167</v>
      </c>
      <c r="C94" s="255">
        <v>387</v>
      </c>
      <c r="D94" s="255" t="s">
        <v>167</v>
      </c>
      <c r="E94" s="242">
        <v>860224</v>
      </c>
      <c r="F94" s="242" t="s">
        <v>98</v>
      </c>
      <c r="G94" s="242">
        <v>129</v>
      </c>
      <c r="H94" s="242" t="s">
        <v>167</v>
      </c>
      <c r="I94" s="242">
        <v>3</v>
      </c>
      <c r="J94" s="252"/>
      <c r="K94" s="252"/>
      <c r="L94" s="252"/>
    </row>
    <row r="95" spans="1:12" s="89" customFormat="1">
      <c r="A95" s="245" t="s">
        <v>167</v>
      </c>
      <c r="B95" s="245" t="s">
        <v>167</v>
      </c>
      <c r="C95" s="254">
        <v>169</v>
      </c>
      <c r="D95" s="254" t="s">
        <v>167</v>
      </c>
      <c r="E95" s="245">
        <v>805839</v>
      </c>
      <c r="F95" s="245" t="s">
        <v>82</v>
      </c>
      <c r="G95" s="245">
        <v>169</v>
      </c>
      <c r="H95" s="245" t="s">
        <v>167</v>
      </c>
      <c r="I95" s="245">
        <v>1</v>
      </c>
      <c r="J95" s="250" t="s">
        <v>167</v>
      </c>
      <c r="K95" s="250" t="s">
        <v>167</v>
      </c>
      <c r="L95" s="250" t="s">
        <v>167</v>
      </c>
    </row>
    <row r="96" spans="1:12">
      <c r="A96" s="242">
        <v>20</v>
      </c>
      <c r="B96" s="242" t="s">
        <v>131</v>
      </c>
      <c r="C96" s="255">
        <v>209</v>
      </c>
      <c r="D96" s="255" t="s">
        <v>167</v>
      </c>
      <c r="E96" s="242">
        <v>142131</v>
      </c>
      <c r="F96" s="242" t="s">
        <v>89</v>
      </c>
      <c r="G96" s="242">
        <v>209</v>
      </c>
      <c r="H96" s="242" t="s">
        <v>167</v>
      </c>
      <c r="I96" s="242">
        <v>1</v>
      </c>
      <c r="J96" s="252"/>
      <c r="K96" s="252"/>
      <c r="L96" s="252"/>
    </row>
    <row r="97" spans="1:12">
      <c r="A97" s="242" t="s">
        <v>167</v>
      </c>
      <c r="B97" s="242" t="s">
        <v>167</v>
      </c>
      <c r="C97" s="256">
        <v>1580</v>
      </c>
      <c r="D97" s="255" t="s">
        <v>167</v>
      </c>
      <c r="E97" s="242">
        <v>829150</v>
      </c>
      <c r="F97" s="242" t="s">
        <v>103</v>
      </c>
      <c r="G97" s="242">
        <v>1580</v>
      </c>
      <c r="H97" s="242" t="s">
        <v>167</v>
      </c>
      <c r="I97" s="242">
        <v>1</v>
      </c>
      <c r="J97" s="252"/>
      <c r="K97" s="252"/>
      <c r="L97" s="252"/>
    </row>
    <row r="98" spans="1:12">
      <c r="A98" s="242" t="s">
        <v>167</v>
      </c>
      <c r="B98" s="242" t="s">
        <v>167</v>
      </c>
      <c r="C98" s="255">
        <v>129</v>
      </c>
      <c r="D98" s="255" t="s">
        <v>167</v>
      </c>
      <c r="E98" s="242">
        <v>860224</v>
      </c>
      <c r="F98" s="242" t="s">
        <v>98</v>
      </c>
      <c r="G98" s="242">
        <v>129</v>
      </c>
      <c r="H98" s="242" t="s">
        <v>167</v>
      </c>
      <c r="I98" s="242">
        <v>1</v>
      </c>
      <c r="J98" s="252"/>
      <c r="K98" s="252"/>
      <c r="L98" s="252"/>
    </row>
    <row r="99" spans="1:12">
      <c r="A99" s="242" t="s">
        <v>167</v>
      </c>
      <c r="B99" s="242" t="s">
        <v>167</v>
      </c>
      <c r="C99" s="255">
        <v>338</v>
      </c>
      <c r="D99" s="255" t="s">
        <v>167</v>
      </c>
      <c r="E99" s="242">
        <v>613951</v>
      </c>
      <c r="F99" s="242" t="s">
        <v>13</v>
      </c>
      <c r="G99" s="242">
        <v>169</v>
      </c>
      <c r="H99" s="242" t="s">
        <v>167</v>
      </c>
      <c r="I99" s="242">
        <v>2</v>
      </c>
      <c r="J99" s="252"/>
      <c r="K99" s="252"/>
      <c r="L99" s="252"/>
    </row>
    <row r="100" spans="1:12">
      <c r="A100" s="245" t="s">
        <v>167</v>
      </c>
      <c r="B100" s="245" t="s">
        <v>167</v>
      </c>
      <c r="C100" s="254">
        <v>218</v>
      </c>
      <c r="D100" s="254" t="s">
        <v>167</v>
      </c>
      <c r="E100" s="245">
        <v>322700</v>
      </c>
      <c r="F100" s="245" t="s">
        <v>16</v>
      </c>
      <c r="G100" s="245">
        <v>109</v>
      </c>
      <c r="H100" s="245" t="s">
        <v>167</v>
      </c>
      <c r="I100" s="245">
        <v>2</v>
      </c>
      <c r="J100" s="250" t="s">
        <v>167</v>
      </c>
      <c r="K100" s="250" t="s">
        <v>167</v>
      </c>
      <c r="L100" s="250" t="s">
        <v>167</v>
      </c>
    </row>
    <row r="101" spans="1:12">
      <c r="A101" s="242">
        <v>21</v>
      </c>
      <c r="B101" s="242" t="s">
        <v>172</v>
      </c>
      <c r="C101" s="255">
        <v>327</v>
      </c>
      <c r="D101" s="261">
        <v>1358</v>
      </c>
      <c r="E101" s="242">
        <v>322700</v>
      </c>
      <c r="F101" s="242" t="s">
        <v>16</v>
      </c>
      <c r="G101" s="242">
        <v>109</v>
      </c>
      <c r="H101" s="242" t="s">
        <v>167</v>
      </c>
      <c r="I101" s="242">
        <v>3</v>
      </c>
      <c r="J101" s="252"/>
      <c r="K101" s="252"/>
      <c r="L101" s="252"/>
    </row>
    <row r="102" spans="1:12">
      <c r="A102" s="242" t="s">
        <v>167</v>
      </c>
      <c r="B102" s="242" t="s">
        <v>167</v>
      </c>
      <c r="C102" s="255">
        <v>297</v>
      </c>
      <c r="D102" s="255" t="s">
        <v>167</v>
      </c>
      <c r="E102" s="242">
        <v>369040</v>
      </c>
      <c r="F102" s="242" t="s">
        <v>18</v>
      </c>
      <c r="G102" s="242">
        <v>99</v>
      </c>
      <c r="H102" s="242" t="s">
        <v>167</v>
      </c>
      <c r="I102" s="242">
        <v>3</v>
      </c>
      <c r="J102" s="252"/>
      <c r="K102" s="252"/>
      <c r="L102" s="252"/>
    </row>
    <row r="103" spans="1:12">
      <c r="A103" s="242" t="s">
        <v>167</v>
      </c>
      <c r="B103" s="242" t="s">
        <v>167</v>
      </c>
      <c r="C103" s="255">
        <v>338</v>
      </c>
      <c r="D103" s="255" t="s">
        <v>167</v>
      </c>
      <c r="E103" s="242">
        <v>613951</v>
      </c>
      <c r="F103" s="242" t="s">
        <v>77</v>
      </c>
      <c r="G103" s="242">
        <v>169</v>
      </c>
      <c r="H103" s="242" t="s">
        <v>167</v>
      </c>
      <c r="I103" s="242">
        <v>2</v>
      </c>
      <c r="J103" s="252"/>
      <c r="K103" s="252"/>
      <c r="L103" s="252"/>
    </row>
    <row r="104" spans="1:12">
      <c r="A104" s="242" t="s">
        <v>167</v>
      </c>
      <c r="B104" s="242" t="s">
        <v>167</v>
      </c>
      <c r="C104" s="255">
        <v>198</v>
      </c>
      <c r="D104" s="255" t="s">
        <v>167</v>
      </c>
      <c r="E104" s="242">
        <v>347286</v>
      </c>
      <c r="F104" s="242" t="s">
        <v>173</v>
      </c>
      <c r="G104" s="242">
        <v>99</v>
      </c>
      <c r="H104" s="242" t="s">
        <v>167</v>
      </c>
      <c r="I104" s="242">
        <v>2</v>
      </c>
      <c r="J104" s="252"/>
      <c r="K104" s="252"/>
      <c r="L104" s="252"/>
    </row>
    <row r="105" spans="1:12">
      <c r="A105" s="245" t="s">
        <v>167</v>
      </c>
      <c r="B105" s="245" t="s">
        <v>167</v>
      </c>
      <c r="C105" s="254">
        <v>198</v>
      </c>
      <c r="D105" s="254" t="s">
        <v>167</v>
      </c>
      <c r="E105" s="245">
        <v>351505</v>
      </c>
      <c r="F105" s="245" t="s">
        <v>20</v>
      </c>
      <c r="G105" s="245">
        <v>99</v>
      </c>
      <c r="H105" s="245" t="s">
        <v>167</v>
      </c>
      <c r="I105" s="245">
        <v>2</v>
      </c>
      <c r="J105" s="250" t="s">
        <v>167</v>
      </c>
      <c r="K105" s="250" t="s">
        <v>167</v>
      </c>
      <c r="L105" s="250" t="s">
        <v>167</v>
      </c>
    </row>
    <row r="106" spans="1:12">
      <c r="A106" s="242">
        <v>22</v>
      </c>
      <c r="B106" s="242" t="s">
        <v>174</v>
      </c>
      <c r="C106" s="255">
        <v>327</v>
      </c>
      <c r="D106" s="255" t="s">
        <v>167</v>
      </c>
      <c r="E106" s="242">
        <v>322700</v>
      </c>
      <c r="F106" s="242" t="s">
        <v>16</v>
      </c>
      <c r="G106" s="242">
        <v>109</v>
      </c>
      <c r="H106" s="242" t="s">
        <v>167</v>
      </c>
      <c r="I106" s="242">
        <v>3</v>
      </c>
      <c r="J106" s="252"/>
      <c r="K106" s="252"/>
      <c r="L106" s="252"/>
    </row>
    <row r="107" spans="1:12">
      <c r="A107" s="242" t="s">
        <v>167</v>
      </c>
      <c r="B107" s="242" t="s">
        <v>167</v>
      </c>
      <c r="C107" s="255">
        <v>338</v>
      </c>
      <c r="D107" s="255" t="s">
        <v>167</v>
      </c>
      <c r="E107" s="242">
        <v>613951</v>
      </c>
      <c r="F107" s="242" t="s">
        <v>77</v>
      </c>
      <c r="G107" s="242">
        <v>169</v>
      </c>
      <c r="H107" s="242" t="s">
        <v>167</v>
      </c>
      <c r="I107" s="242">
        <v>2</v>
      </c>
      <c r="J107" s="252"/>
      <c r="K107" s="252"/>
      <c r="L107" s="252"/>
    </row>
    <row r="108" spans="1:12">
      <c r="A108" s="242" t="s">
        <v>167</v>
      </c>
      <c r="B108" s="242" t="s">
        <v>167</v>
      </c>
      <c r="C108" s="255">
        <v>198</v>
      </c>
      <c r="D108" s="255" t="s">
        <v>167</v>
      </c>
      <c r="E108" s="242">
        <v>347286</v>
      </c>
      <c r="F108" s="242" t="s">
        <v>173</v>
      </c>
      <c r="G108" s="242">
        <v>99</v>
      </c>
      <c r="H108" s="242" t="s">
        <v>167</v>
      </c>
      <c r="I108" s="242">
        <v>2</v>
      </c>
      <c r="J108" s="252"/>
      <c r="K108" s="252"/>
      <c r="L108" s="252"/>
    </row>
    <row r="109" spans="1:12">
      <c r="A109" s="262" t="s">
        <v>132</v>
      </c>
      <c r="B109" s="262" t="s">
        <v>133</v>
      </c>
      <c r="C109" s="263">
        <v>69411</v>
      </c>
      <c r="D109" s="263">
        <v>5290</v>
      </c>
      <c r="E109" s="252"/>
      <c r="F109" s="252"/>
      <c r="G109" s="252"/>
      <c r="H109" s="252"/>
      <c r="I109" s="242" t="s">
        <v>167</v>
      </c>
      <c r="J109" s="252"/>
      <c r="K109" s="252"/>
      <c r="L109" s="252"/>
    </row>
    <row r="110" spans="1:12">
      <c r="A110" s="264" t="s">
        <v>167</v>
      </c>
      <c r="B110" s="264" t="s">
        <v>134</v>
      </c>
      <c r="C110" s="265">
        <v>9915.86</v>
      </c>
      <c r="D110" s="264">
        <v>755.71</v>
      </c>
      <c r="E110" s="252"/>
      <c r="F110" s="252"/>
      <c r="G110" s="252"/>
      <c r="H110" s="252"/>
      <c r="I110" s="252"/>
      <c r="J110" s="252"/>
      <c r="K110" s="252"/>
      <c r="L110" s="252"/>
    </row>
    <row r="262" spans="3:3">
      <c r="C262" s="3">
        <f>C257+SDP.หางดง!C101</f>
        <v>327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096D-D8EF-44FB-950B-2BD5E3F35400}">
  <dimension ref="A1:L300"/>
  <sheetViews>
    <sheetView zoomScale="78" zoomScaleNormal="70" workbookViewId="0">
      <pane ySplit="2" topLeftCell="A121" activePane="bottomLeft" state="frozen"/>
      <selection pane="bottomLeft" activeCell="A126" sqref="A126:XFD126"/>
    </sheetView>
  </sheetViews>
  <sheetFormatPr defaultColWidth="8.625" defaultRowHeight="14.1"/>
  <cols>
    <col min="1" max="1" width="8.125" style="78" customWidth="1"/>
    <col min="2" max="2" width="48.125" style="39" bestFit="1" customWidth="1"/>
    <col min="3" max="4" width="20.125" style="79" customWidth="1"/>
    <col min="5" max="5" width="7.625" style="39" customWidth="1"/>
    <col min="6" max="6" width="40.625" style="39" bestFit="1" customWidth="1"/>
    <col min="7" max="7" width="11.625" style="74" bestFit="1" customWidth="1"/>
    <col min="8" max="8" width="12.125" style="39" bestFit="1" customWidth="1"/>
    <col min="9" max="9" width="11.625" style="39" bestFit="1" customWidth="1"/>
    <col min="10" max="10" width="17.625" style="96" customWidth="1"/>
    <col min="11" max="11" width="83.125" style="39" bestFit="1" customWidth="1"/>
    <col min="12" max="12" width="14.625" style="39" customWidth="1"/>
    <col min="13" max="16384" width="8.625" style="39"/>
  </cols>
  <sheetData>
    <row r="1" spans="1:12">
      <c r="A1" s="281" t="s">
        <v>0</v>
      </c>
      <c r="B1" s="282" t="s">
        <v>1</v>
      </c>
      <c r="C1" s="283"/>
      <c r="D1" s="283"/>
      <c r="E1" s="131"/>
      <c r="F1" s="119"/>
      <c r="G1" s="118"/>
      <c r="H1" s="119"/>
      <c r="I1" s="119"/>
      <c r="J1" s="132"/>
      <c r="K1" s="119"/>
      <c r="L1" s="119"/>
    </row>
    <row r="2" spans="1:12" s="40" customFormat="1" ht="37.5" customHeight="1">
      <c r="A2" s="281"/>
      <c r="B2" s="282"/>
      <c r="C2" s="124" t="s">
        <v>2</v>
      </c>
      <c r="D2" s="124" t="s">
        <v>3</v>
      </c>
      <c r="E2" s="123"/>
      <c r="F2" s="123" t="s">
        <v>4</v>
      </c>
      <c r="G2" s="120" t="s">
        <v>5</v>
      </c>
      <c r="H2" s="121" t="s">
        <v>6</v>
      </c>
      <c r="I2" s="122" t="s">
        <v>7</v>
      </c>
      <c r="J2" s="130" t="s">
        <v>8</v>
      </c>
      <c r="K2" s="123" t="s">
        <v>9</v>
      </c>
      <c r="L2" s="124" t="s">
        <v>10</v>
      </c>
    </row>
    <row r="3" spans="1:12">
      <c r="A3" s="187">
        <f>IF(B3&lt;&gt;"", COUNTA($B$3:B3), "")</f>
        <v>1</v>
      </c>
      <c r="B3" s="188" t="s">
        <v>11</v>
      </c>
      <c r="C3" s="189">
        <f>G3*I3</f>
        <v>1126.6666666666667</v>
      </c>
      <c r="D3" s="190" t="s">
        <v>12</v>
      </c>
      <c r="E3" s="188">
        <v>613951</v>
      </c>
      <c r="F3" s="188" t="s">
        <v>13</v>
      </c>
      <c r="G3" s="191">
        <v>169</v>
      </c>
      <c r="H3" s="192">
        <v>20</v>
      </c>
      <c r="I3" s="193">
        <f>H3/3</f>
        <v>6.666666666666667</v>
      </c>
      <c r="J3" s="194" t="s">
        <v>14</v>
      </c>
      <c r="K3" s="188" t="s">
        <v>15</v>
      </c>
      <c r="L3" s="188"/>
    </row>
    <row r="4" spans="1:12">
      <c r="A4" s="187" t="str">
        <f>IF(B4&lt;&gt;"", COUNTA($B$3:B4), "")</f>
        <v/>
      </c>
      <c r="B4" s="188"/>
      <c r="C4" s="189">
        <f t="shared" ref="C4:C5" si="0">G4*I4</f>
        <v>817.5</v>
      </c>
      <c r="D4" s="195"/>
      <c r="E4" s="188">
        <v>322700</v>
      </c>
      <c r="F4" s="188" t="s">
        <v>16</v>
      </c>
      <c r="G4" s="191">
        <v>109</v>
      </c>
      <c r="H4" s="192">
        <v>30</v>
      </c>
      <c r="I4" s="192">
        <f>H4/4</f>
        <v>7.5</v>
      </c>
      <c r="J4" s="194" t="s">
        <v>17</v>
      </c>
      <c r="K4" s="188"/>
      <c r="L4" s="188"/>
    </row>
    <row r="5" spans="1:12">
      <c r="A5" s="187" t="str">
        <f>IF(B5&lt;&gt;"", COUNTA($B$3:B5), "")</f>
        <v/>
      </c>
      <c r="B5" s="188"/>
      <c r="C5" s="189">
        <f t="shared" si="0"/>
        <v>1237.5</v>
      </c>
      <c r="D5" s="190"/>
      <c r="E5" s="188">
        <v>369040</v>
      </c>
      <c r="F5" s="188" t="s">
        <v>18</v>
      </c>
      <c r="G5" s="191">
        <v>99</v>
      </c>
      <c r="H5" s="192">
        <v>50</v>
      </c>
      <c r="I5" s="192">
        <f>H5/4</f>
        <v>12.5</v>
      </c>
      <c r="J5" s="194" t="s">
        <v>17</v>
      </c>
      <c r="K5" s="188"/>
      <c r="L5" s="188"/>
    </row>
    <row r="6" spans="1:12">
      <c r="A6" s="187">
        <f>IF(B6&lt;&gt;"", COUNTA($B$3:B6), "")</f>
        <v>2</v>
      </c>
      <c r="B6" s="188" t="s">
        <v>19</v>
      </c>
      <c r="C6" s="189">
        <f>G6*I6</f>
        <v>990</v>
      </c>
      <c r="D6" s="190" t="s">
        <v>12</v>
      </c>
      <c r="E6" s="188">
        <v>351505</v>
      </c>
      <c r="F6" s="188" t="s">
        <v>20</v>
      </c>
      <c r="G6" s="191">
        <v>99</v>
      </c>
      <c r="H6" s="192">
        <v>40</v>
      </c>
      <c r="I6" s="193">
        <f>H6/4</f>
        <v>10</v>
      </c>
      <c r="J6" s="194" t="s">
        <v>14</v>
      </c>
      <c r="K6" s="188"/>
      <c r="L6" s="188"/>
    </row>
    <row r="7" spans="1:12">
      <c r="A7" s="187">
        <f>IF(B7&lt;&gt;"", COUNTA($B$3:B7), "")</f>
        <v>3</v>
      </c>
      <c r="B7" s="188" t="s">
        <v>21</v>
      </c>
      <c r="C7" s="189">
        <f>I7*G7</f>
        <v>2816.666666666667</v>
      </c>
      <c r="D7" s="190" t="s">
        <v>12</v>
      </c>
      <c r="E7" s="188">
        <v>613951</v>
      </c>
      <c r="F7" s="188" t="s">
        <v>13</v>
      </c>
      <c r="G7" s="191">
        <v>169</v>
      </c>
      <c r="H7" s="188">
        <v>50</v>
      </c>
      <c r="I7" s="196">
        <f>H7/3</f>
        <v>16.666666666666668</v>
      </c>
      <c r="J7" s="194" t="s">
        <v>14</v>
      </c>
      <c r="K7" s="188"/>
      <c r="L7" s="188"/>
    </row>
    <row r="8" spans="1:12">
      <c r="A8" s="187">
        <f>IF(B8&lt;&gt;"", COUNTA($B$3:B8), "")</f>
        <v>4</v>
      </c>
      <c r="B8" s="188" t="s">
        <v>22</v>
      </c>
      <c r="C8" s="189">
        <f t="shared" ref="C8:C16" si="1">G8*I8</f>
        <v>1395</v>
      </c>
      <c r="D8" s="197">
        <f>G8*3</f>
        <v>837</v>
      </c>
      <c r="E8" s="188">
        <v>943227</v>
      </c>
      <c r="F8" s="188" t="s">
        <v>23</v>
      </c>
      <c r="G8" s="191">
        <v>279</v>
      </c>
      <c r="H8" s="188">
        <v>0</v>
      </c>
      <c r="I8" s="196">
        <v>5</v>
      </c>
      <c r="J8" s="198" t="s">
        <v>24</v>
      </c>
      <c r="K8" s="188" t="s">
        <v>25</v>
      </c>
      <c r="L8" s="188"/>
    </row>
    <row r="9" spans="1:12">
      <c r="A9" s="187" t="str">
        <f>IF(B9&lt;&gt;"", COUNTA($B$3:B9), "")</f>
        <v/>
      </c>
      <c r="B9" s="188"/>
      <c r="C9" s="189">
        <f t="shared" si="1"/>
        <v>1245</v>
      </c>
      <c r="D9" s="197">
        <f>G9*3</f>
        <v>747</v>
      </c>
      <c r="E9" s="188">
        <v>613867</v>
      </c>
      <c r="F9" s="188" t="s">
        <v>26</v>
      </c>
      <c r="G9" s="191">
        <v>249</v>
      </c>
      <c r="H9" s="188">
        <v>0</v>
      </c>
      <c r="I9" s="196">
        <v>5</v>
      </c>
      <c r="J9" s="198" t="s">
        <v>24</v>
      </c>
      <c r="K9" s="188"/>
      <c r="L9" s="188"/>
    </row>
    <row r="10" spans="1:12">
      <c r="A10" s="187" t="str">
        <f>IF(B10&lt;&gt;"", COUNTA($B$3:B10), "")</f>
        <v/>
      </c>
      <c r="B10" s="188"/>
      <c r="C10" s="189">
        <f t="shared" si="1"/>
        <v>1126.6666666666667</v>
      </c>
      <c r="D10" s="199" t="s">
        <v>27</v>
      </c>
      <c r="E10" s="188">
        <v>613951</v>
      </c>
      <c r="F10" s="188" t="s">
        <v>13</v>
      </c>
      <c r="G10" s="191">
        <v>169</v>
      </c>
      <c r="H10" s="192">
        <v>20</v>
      </c>
      <c r="I10" s="193">
        <f>H10/3</f>
        <v>6.666666666666667</v>
      </c>
      <c r="J10" s="200" t="s">
        <v>28</v>
      </c>
      <c r="K10" s="188" t="s">
        <v>29</v>
      </c>
      <c r="L10" s="188"/>
    </row>
    <row r="11" spans="1:12">
      <c r="A11" s="187">
        <f>IF(B11&lt;&gt;"", COUNTA($B$3:B11), "")</f>
        <v>5</v>
      </c>
      <c r="B11" s="188" t="s">
        <v>30</v>
      </c>
      <c r="C11" s="189">
        <f t="shared" si="1"/>
        <v>830</v>
      </c>
      <c r="D11" s="197">
        <v>1245</v>
      </c>
      <c r="E11" s="188">
        <v>943227</v>
      </c>
      <c r="F11" s="188" t="s">
        <v>23</v>
      </c>
      <c r="G11" s="191">
        <v>249</v>
      </c>
      <c r="H11" s="188">
        <v>20</v>
      </c>
      <c r="I11" s="196">
        <f>H11/6</f>
        <v>3.3333333333333335</v>
      </c>
      <c r="J11" s="198" t="s">
        <v>24</v>
      </c>
      <c r="K11" s="188" t="s">
        <v>31</v>
      </c>
      <c r="L11" s="188"/>
    </row>
    <row r="12" spans="1:12">
      <c r="A12" s="187" t="str">
        <f>IF(B12&lt;&gt;"", COUNTA($B$3:B12), "")</f>
        <v/>
      </c>
      <c r="B12" s="188"/>
      <c r="C12" s="189">
        <f t="shared" si="1"/>
        <v>415</v>
      </c>
      <c r="D12" s="199" t="s">
        <v>27</v>
      </c>
      <c r="E12" s="188">
        <v>613867</v>
      </c>
      <c r="F12" s="188" t="s">
        <v>26</v>
      </c>
      <c r="G12" s="191">
        <v>249</v>
      </c>
      <c r="H12" s="188">
        <v>10</v>
      </c>
      <c r="I12" s="196">
        <v>1.6666666666666667</v>
      </c>
      <c r="J12" s="200" t="s">
        <v>28</v>
      </c>
      <c r="K12" s="188" t="s">
        <v>32</v>
      </c>
      <c r="L12" s="188"/>
    </row>
    <row r="13" spans="1:12">
      <c r="A13" s="187">
        <f>IF(B13&lt;&gt;"", COUNTA($B$3:B13), "")</f>
        <v>6</v>
      </c>
      <c r="B13" s="201" t="s">
        <v>33</v>
      </c>
      <c r="C13" s="189">
        <f t="shared" si="1"/>
        <v>830</v>
      </c>
      <c r="D13" s="190" t="s">
        <v>12</v>
      </c>
      <c r="E13" s="188">
        <v>943227</v>
      </c>
      <c r="F13" s="188" t="s">
        <v>23</v>
      </c>
      <c r="G13" s="191">
        <v>249</v>
      </c>
      <c r="H13" s="188">
        <v>20</v>
      </c>
      <c r="I13" s="196">
        <f>H13/6</f>
        <v>3.3333333333333335</v>
      </c>
      <c r="J13" s="194" t="s">
        <v>34</v>
      </c>
      <c r="K13" s="188" t="s">
        <v>35</v>
      </c>
      <c r="L13" s="188"/>
    </row>
    <row r="14" spans="1:12">
      <c r="A14" s="187" t="str">
        <f>IF(B14&lt;&gt;"", COUNTA($B$3:B14), "")</f>
        <v/>
      </c>
      <c r="B14" s="188"/>
      <c r="C14" s="189">
        <f t="shared" si="1"/>
        <v>415</v>
      </c>
      <c r="D14" s="190"/>
      <c r="E14" s="188">
        <v>613867</v>
      </c>
      <c r="F14" s="188" t="s">
        <v>26</v>
      </c>
      <c r="G14" s="191">
        <v>249</v>
      </c>
      <c r="H14" s="188">
        <v>20</v>
      </c>
      <c r="I14" s="196">
        <v>1.6666666666666667</v>
      </c>
      <c r="J14" s="194" t="s">
        <v>34</v>
      </c>
      <c r="K14" s="188"/>
      <c r="L14" s="188"/>
    </row>
    <row r="15" spans="1:12">
      <c r="A15" s="187">
        <f>IF(B15&lt;&gt;"", COUNTA($B$3:B15), "")</f>
        <v>7</v>
      </c>
      <c r="B15" s="188" t="s">
        <v>36</v>
      </c>
      <c r="C15" s="189">
        <f t="shared" si="1"/>
        <v>415</v>
      </c>
      <c r="D15" s="190" t="s">
        <v>12</v>
      </c>
      <c r="E15" s="188">
        <v>943227</v>
      </c>
      <c r="F15" s="188" t="s">
        <v>23</v>
      </c>
      <c r="G15" s="191">
        <v>249</v>
      </c>
      <c r="H15" s="188">
        <v>10</v>
      </c>
      <c r="I15" s="196">
        <f>H15/6</f>
        <v>1.6666666666666667</v>
      </c>
      <c r="J15" s="194" t="s">
        <v>14</v>
      </c>
      <c r="K15" s="188" t="s">
        <v>37</v>
      </c>
      <c r="L15" s="188"/>
    </row>
    <row r="16" spans="1:12">
      <c r="A16" s="187" t="str">
        <f>IF(B16&lt;&gt;"", COUNTA($B$3:B16), "")</f>
        <v/>
      </c>
      <c r="B16" s="188"/>
      <c r="C16" s="189">
        <f t="shared" si="1"/>
        <v>415</v>
      </c>
      <c r="D16" s="190"/>
      <c r="E16" s="188">
        <v>613867</v>
      </c>
      <c r="F16" s="188" t="s">
        <v>26</v>
      </c>
      <c r="G16" s="191">
        <v>249</v>
      </c>
      <c r="H16" s="188">
        <v>10</v>
      </c>
      <c r="I16" s="196">
        <v>1.6666666666666667</v>
      </c>
      <c r="J16" s="194" t="s">
        <v>14</v>
      </c>
      <c r="K16" s="188"/>
      <c r="L16" s="188"/>
    </row>
    <row r="17" spans="1:12">
      <c r="A17" s="187">
        <f>IF(B17&lt;&gt;"", COUNTA($B$3:B17), "")</f>
        <v>8</v>
      </c>
      <c r="B17" s="188" t="s">
        <v>38</v>
      </c>
      <c r="C17" s="191">
        <f>G17*I17</f>
        <v>1690</v>
      </c>
      <c r="D17" s="202">
        <f>169*15</f>
        <v>2535</v>
      </c>
      <c r="E17" s="188">
        <v>613951</v>
      </c>
      <c r="F17" s="188" t="s">
        <v>13</v>
      </c>
      <c r="G17" s="191">
        <v>169</v>
      </c>
      <c r="H17" s="201">
        <v>30</v>
      </c>
      <c r="I17" s="188">
        <f>H17/3</f>
        <v>10</v>
      </c>
      <c r="J17" s="203" t="s">
        <v>24</v>
      </c>
      <c r="K17" s="188" t="s">
        <v>39</v>
      </c>
      <c r="L17" s="188"/>
    </row>
    <row r="18" spans="1:12">
      <c r="A18" s="187">
        <f>IF(B18&lt;&gt;"", COUNTA($B$3:B18), "")</f>
        <v>9</v>
      </c>
      <c r="B18" s="188" t="s">
        <v>40</v>
      </c>
      <c r="C18" s="189">
        <f>G18*I18</f>
        <v>563.33333333333337</v>
      </c>
      <c r="D18" s="190"/>
      <c r="E18" s="188">
        <v>613951</v>
      </c>
      <c r="F18" s="188" t="s">
        <v>13</v>
      </c>
      <c r="G18" s="191">
        <v>169</v>
      </c>
      <c r="H18" s="192">
        <v>10</v>
      </c>
      <c r="I18" s="193">
        <f>H18/3</f>
        <v>3.3333333333333335</v>
      </c>
      <c r="J18" s="194" t="s">
        <v>14</v>
      </c>
      <c r="K18" s="188" t="s">
        <v>41</v>
      </c>
      <c r="L18" s="188"/>
    </row>
    <row r="19" spans="1:12">
      <c r="A19" s="187" t="str">
        <f>IF(B19&lt;&gt;"", COUNTA($B$3:B19), "")</f>
        <v/>
      </c>
      <c r="B19" s="188"/>
      <c r="C19" s="189">
        <f t="shared" ref="C19:C22" si="2">G19*I19</f>
        <v>545</v>
      </c>
      <c r="D19" s="190"/>
      <c r="E19" s="188">
        <v>322700</v>
      </c>
      <c r="F19" s="188" t="s">
        <v>16</v>
      </c>
      <c r="G19" s="191">
        <v>109</v>
      </c>
      <c r="H19" s="192">
        <v>20</v>
      </c>
      <c r="I19" s="192">
        <f>H19/4</f>
        <v>5</v>
      </c>
      <c r="J19" s="194" t="s">
        <v>14</v>
      </c>
      <c r="K19" s="188"/>
      <c r="L19" s="188"/>
    </row>
    <row r="20" spans="1:12">
      <c r="A20" s="187" t="str">
        <f>IF(B20&lt;&gt;"", COUNTA($B$3:B20), "")</f>
        <v/>
      </c>
      <c r="B20" s="188"/>
      <c r="C20" s="189">
        <f t="shared" si="2"/>
        <v>495</v>
      </c>
      <c r="D20" s="190"/>
      <c r="E20" s="188">
        <v>369040</v>
      </c>
      <c r="F20" s="188" t="s">
        <v>18</v>
      </c>
      <c r="G20" s="191">
        <v>99</v>
      </c>
      <c r="H20" s="192">
        <v>20</v>
      </c>
      <c r="I20" s="192">
        <f>H20/4</f>
        <v>5</v>
      </c>
      <c r="J20" s="194" t="s">
        <v>14</v>
      </c>
      <c r="K20" s="188"/>
      <c r="L20" s="188"/>
    </row>
    <row r="21" spans="1:12">
      <c r="A21" s="187">
        <f>IF(B21&lt;&gt;"", COUNTA($B$3:B21), "")</f>
        <v>10</v>
      </c>
      <c r="B21" s="188" t="s">
        <v>42</v>
      </c>
      <c r="C21" s="189">
        <f t="shared" si="2"/>
        <v>3980</v>
      </c>
      <c r="D21" s="190" t="s">
        <v>27</v>
      </c>
      <c r="E21" s="188">
        <v>819275</v>
      </c>
      <c r="F21" s="188" t="s">
        <v>43</v>
      </c>
      <c r="G21" s="191">
        <v>1990</v>
      </c>
      <c r="H21" s="192"/>
      <c r="I21" s="192">
        <v>2</v>
      </c>
      <c r="J21" s="200" t="s">
        <v>28</v>
      </c>
      <c r="K21" s="188" t="s">
        <v>44</v>
      </c>
      <c r="L21" s="188"/>
    </row>
    <row r="22" spans="1:12">
      <c r="A22" s="187" t="str">
        <f>IF(B22&lt;&gt;"", COUNTA($B$3:B22), "")</f>
        <v/>
      </c>
      <c r="B22" s="188"/>
      <c r="C22" s="189">
        <f t="shared" si="2"/>
        <v>3320</v>
      </c>
      <c r="D22" s="190" t="s">
        <v>27</v>
      </c>
      <c r="E22" s="188">
        <v>819275</v>
      </c>
      <c r="F22" s="188" t="s">
        <v>45</v>
      </c>
      <c r="G22" s="191">
        <v>1660</v>
      </c>
      <c r="H22" s="192"/>
      <c r="I22" s="192">
        <v>2</v>
      </c>
      <c r="J22" s="200" t="s">
        <v>28</v>
      </c>
      <c r="K22" s="188"/>
      <c r="L22" s="188"/>
    </row>
    <row r="23" spans="1:12">
      <c r="A23" s="187">
        <f>IF(B23&lt;&gt;"", COUNTA($B$3:B23), "")</f>
        <v>11</v>
      </c>
      <c r="B23" s="188" t="s">
        <v>46</v>
      </c>
      <c r="C23" s="189">
        <f t="shared" ref="C23:C30" si="3">G23*I23</f>
        <v>1875</v>
      </c>
      <c r="D23" s="189"/>
      <c r="E23" s="188">
        <v>227059</v>
      </c>
      <c r="F23" s="188" t="s">
        <v>47</v>
      </c>
      <c r="G23" s="191">
        <v>75</v>
      </c>
      <c r="H23" s="188"/>
      <c r="I23" s="188">
        <f>5*5</f>
        <v>25</v>
      </c>
      <c r="J23" s="194" t="s">
        <v>48</v>
      </c>
      <c r="K23" s="188" t="s">
        <v>49</v>
      </c>
      <c r="L23" s="188"/>
    </row>
    <row r="24" spans="1:12">
      <c r="A24" s="187"/>
      <c r="B24" s="188" t="s">
        <v>50</v>
      </c>
      <c r="C24" s="189">
        <f t="shared" si="3"/>
        <v>3980</v>
      </c>
      <c r="D24" s="189"/>
      <c r="E24" s="188">
        <v>819275</v>
      </c>
      <c r="F24" s="188" t="s">
        <v>43</v>
      </c>
      <c r="G24" s="191">
        <v>1990</v>
      </c>
      <c r="H24" s="188"/>
      <c r="I24" s="188">
        <v>2</v>
      </c>
      <c r="J24" s="194" t="s">
        <v>48</v>
      </c>
      <c r="K24" s="188"/>
      <c r="L24" s="188"/>
    </row>
    <row r="25" spans="1:12">
      <c r="A25" s="187"/>
      <c r="C25" s="189">
        <f>G25*I25</f>
        <v>2090</v>
      </c>
      <c r="D25" s="189"/>
      <c r="E25" s="188">
        <v>826634</v>
      </c>
      <c r="F25" s="188" t="s">
        <v>51</v>
      </c>
      <c r="G25" s="191">
        <v>2090</v>
      </c>
      <c r="H25" s="188"/>
      <c r="I25" s="188">
        <v>1</v>
      </c>
      <c r="J25" s="194" t="s">
        <v>14</v>
      </c>
      <c r="K25" s="188" t="s">
        <v>52</v>
      </c>
      <c r="L25" s="188"/>
    </row>
    <row r="26" spans="1:12">
      <c r="A26" s="187">
        <f>IF(B26&lt;&gt;"", COUNTA($B$3:B26), "")</f>
        <v>13</v>
      </c>
      <c r="B26" s="188" t="s">
        <v>53</v>
      </c>
      <c r="C26" s="189">
        <f t="shared" si="3"/>
        <v>1500</v>
      </c>
      <c r="D26" s="189"/>
      <c r="E26" s="188">
        <v>227059</v>
      </c>
      <c r="F26" s="188" t="s">
        <v>47</v>
      </c>
      <c r="G26" s="191">
        <v>75</v>
      </c>
      <c r="H26" s="188"/>
      <c r="I26" s="188">
        <v>20</v>
      </c>
      <c r="J26" s="194"/>
      <c r="K26" s="188"/>
      <c r="L26" s="188"/>
    </row>
    <row r="27" spans="1:12">
      <c r="A27" s="187">
        <f>IF(B27&lt;&gt;"", COUNTA($B$3:B27), "")</f>
        <v>14</v>
      </c>
      <c r="B27" s="188" t="s">
        <v>54</v>
      </c>
      <c r="C27" s="189">
        <f t="shared" si="3"/>
        <v>1660</v>
      </c>
      <c r="D27" s="189"/>
      <c r="E27" s="188">
        <v>819275</v>
      </c>
      <c r="F27" s="188" t="s">
        <v>43</v>
      </c>
      <c r="G27" s="191">
        <v>1660</v>
      </c>
      <c r="H27" s="188"/>
      <c r="I27" s="188">
        <v>1</v>
      </c>
      <c r="J27" s="194"/>
      <c r="K27" s="188"/>
      <c r="L27" s="188"/>
    </row>
    <row r="28" spans="1:12">
      <c r="A28" s="187" t="str">
        <f>IF(B28&lt;&gt;"", COUNTA($B$3:B28), "")</f>
        <v/>
      </c>
      <c r="B28" s="188"/>
      <c r="C28" s="189">
        <f t="shared" si="3"/>
        <v>1610</v>
      </c>
      <c r="D28" s="189"/>
      <c r="E28" s="188">
        <v>906016</v>
      </c>
      <c r="F28" s="188" t="s">
        <v>55</v>
      </c>
      <c r="G28" s="191">
        <v>1610</v>
      </c>
      <c r="H28" s="188"/>
      <c r="I28" s="188">
        <v>1</v>
      </c>
      <c r="J28" s="194"/>
      <c r="K28" s="188"/>
      <c r="L28" s="188"/>
    </row>
    <row r="29" spans="1:12">
      <c r="A29" s="187">
        <f>IF(B29&lt;&gt;"", COUNTA($B$3:B29), "")</f>
        <v>15</v>
      </c>
      <c r="B29" s="188" t="s">
        <v>56</v>
      </c>
      <c r="C29" s="189">
        <f t="shared" si="3"/>
        <v>1500</v>
      </c>
      <c r="D29" s="189"/>
      <c r="E29" s="188">
        <v>227059</v>
      </c>
      <c r="F29" s="188" t="s">
        <v>47</v>
      </c>
      <c r="G29" s="191">
        <v>75</v>
      </c>
      <c r="H29" s="188"/>
      <c r="I29" s="188">
        <v>20</v>
      </c>
      <c r="J29" s="194"/>
      <c r="K29" s="188"/>
      <c r="L29" s="188"/>
    </row>
    <row r="30" spans="1:12">
      <c r="A30" s="187">
        <f>IF(B30&lt;&gt;"", COUNTA($B$3:B30), "")</f>
        <v>16</v>
      </c>
      <c r="B30" s="188" t="s">
        <v>57</v>
      </c>
      <c r="C30" s="189">
        <f t="shared" si="3"/>
        <v>1660</v>
      </c>
      <c r="D30" s="189"/>
      <c r="E30" s="188">
        <v>819275</v>
      </c>
      <c r="F30" s="188" t="s">
        <v>43</v>
      </c>
      <c r="G30" s="191">
        <v>1660</v>
      </c>
      <c r="H30" s="188"/>
      <c r="I30" s="188">
        <v>1</v>
      </c>
      <c r="J30" s="194"/>
      <c r="K30" s="188"/>
      <c r="L30" s="188"/>
    </row>
    <row r="31" spans="1:12">
      <c r="A31" s="187">
        <f>IF(B31&lt;&gt;"", COUNTA($B$3:B31), "")</f>
        <v>17</v>
      </c>
      <c r="B31" s="188" t="s">
        <v>58</v>
      </c>
      <c r="C31" s="189"/>
      <c r="D31" s="188"/>
      <c r="E31" s="204"/>
      <c r="F31" s="204"/>
      <c r="G31" s="191"/>
      <c r="H31" s="205"/>
      <c r="I31" s="206"/>
      <c r="J31" s="194"/>
      <c r="K31" s="188"/>
      <c r="L31" s="188"/>
    </row>
    <row r="32" spans="1:12">
      <c r="A32" s="187" t="str">
        <f>IF(B32&lt;&gt;"", COUNTA($B$3:B32), "")</f>
        <v/>
      </c>
      <c r="B32" s="188"/>
      <c r="C32" s="189">
        <f t="shared" ref="C32:C34" si="4">I32*G32</f>
        <v>900</v>
      </c>
      <c r="D32" s="189"/>
      <c r="E32" s="188">
        <v>983803</v>
      </c>
      <c r="F32" s="188" t="s">
        <v>59</v>
      </c>
      <c r="G32" s="191">
        <v>135</v>
      </c>
      <c r="H32" s="188">
        <v>20</v>
      </c>
      <c r="I32" s="206">
        <f t="shared" ref="I32:I41" si="5">H32/3</f>
        <v>6.666666666666667</v>
      </c>
      <c r="J32" s="194"/>
      <c r="K32" s="188" t="s">
        <v>60</v>
      </c>
      <c r="L32" s="188"/>
    </row>
    <row r="33" spans="1:12">
      <c r="A33" s="187" t="str">
        <f>IF(B33&lt;&gt;"", COUNTA($B$3:B33), "")</f>
        <v/>
      </c>
      <c r="B33" s="188"/>
      <c r="C33" s="189">
        <f t="shared" si="4"/>
        <v>1126.6666666666667</v>
      </c>
      <c r="D33" s="189"/>
      <c r="E33" s="188">
        <v>737920</v>
      </c>
      <c r="F33" s="188" t="s">
        <v>61</v>
      </c>
      <c r="G33" s="191">
        <v>169</v>
      </c>
      <c r="H33" s="188">
        <v>20</v>
      </c>
      <c r="I33" s="206">
        <f t="shared" si="5"/>
        <v>6.666666666666667</v>
      </c>
      <c r="J33" s="194"/>
      <c r="K33" s="188"/>
      <c r="L33" s="188"/>
    </row>
    <row r="34" spans="1:12">
      <c r="A34" s="187" t="str">
        <f>IF(B34&lt;&gt;"", COUNTA($B$3:B34), "")</f>
        <v/>
      </c>
      <c r="B34" s="188"/>
      <c r="C34" s="189">
        <f t="shared" si="4"/>
        <v>660</v>
      </c>
      <c r="D34" s="189"/>
      <c r="E34" s="188">
        <v>317815</v>
      </c>
      <c r="F34" s="188" t="s">
        <v>62</v>
      </c>
      <c r="G34" s="191">
        <v>99</v>
      </c>
      <c r="H34" s="188">
        <v>20</v>
      </c>
      <c r="I34" s="206">
        <f t="shared" si="5"/>
        <v>6.666666666666667</v>
      </c>
      <c r="J34" s="194"/>
      <c r="K34" s="188"/>
      <c r="L34" s="188"/>
    </row>
    <row r="35" spans="1:12">
      <c r="A35" s="187" t="str">
        <f>IF(B35&lt;&gt;"", COUNTA($B$3:B35), "")</f>
        <v/>
      </c>
      <c r="B35" s="188"/>
      <c r="C35" s="189">
        <f>G35*I35</f>
        <v>563.33333333333337</v>
      </c>
      <c r="D35" s="190"/>
      <c r="E35" s="188">
        <v>351505</v>
      </c>
      <c r="F35" s="188" t="s">
        <v>20</v>
      </c>
      <c r="G35" s="191">
        <v>169</v>
      </c>
      <c r="H35" s="192">
        <v>10</v>
      </c>
      <c r="I35" s="193">
        <f>H35/3</f>
        <v>3.3333333333333335</v>
      </c>
      <c r="J35" s="194"/>
      <c r="K35" s="188"/>
      <c r="L35" s="188"/>
    </row>
    <row r="36" spans="1:12">
      <c r="A36" s="187" t="str">
        <f>IF(B36&lt;&gt;"", COUNTA($B$3:B36), "")</f>
        <v/>
      </c>
      <c r="B36" s="188"/>
      <c r="C36" s="189">
        <f t="shared" ref="C36:C37" si="6">G36*I36</f>
        <v>545</v>
      </c>
      <c r="D36" s="190"/>
      <c r="E36" s="188">
        <v>322700</v>
      </c>
      <c r="F36" s="188" t="s">
        <v>16</v>
      </c>
      <c r="G36" s="191">
        <v>109</v>
      </c>
      <c r="H36" s="192">
        <v>20</v>
      </c>
      <c r="I36" s="192">
        <f>H36/4</f>
        <v>5</v>
      </c>
      <c r="J36" s="194"/>
      <c r="K36" s="188"/>
      <c r="L36" s="188"/>
    </row>
    <row r="37" spans="1:12">
      <c r="A37" s="187" t="str">
        <f>IF(B37&lt;&gt;"", COUNTA($B$3:B37), "")</f>
        <v/>
      </c>
      <c r="B37" s="188"/>
      <c r="C37" s="189">
        <f t="shared" si="6"/>
        <v>495</v>
      </c>
      <c r="D37" s="190"/>
      <c r="E37" s="188">
        <v>369040</v>
      </c>
      <c r="F37" s="188" t="s">
        <v>18</v>
      </c>
      <c r="G37" s="191">
        <v>99</v>
      </c>
      <c r="H37" s="192">
        <v>20</v>
      </c>
      <c r="I37" s="192">
        <f>H37/4</f>
        <v>5</v>
      </c>
      <c r="J37" s="194"/>
      <c r="K37" s="188"/>
      <c r="L37" s="188"/>
    </row>
    <row r="38" spans="1:12">
      <c r="A38" s="187">
        <f>IF(B38&lt;&gt;"", COUNTA($B$3:B38), "")</f>
        <v>18</v>
      </c>
      <c r="B38" s="188" t="s">
        <v>63</v>
      </c>
      <c r="C38" s="189"/>
      <c r="D38" s="188"/>
      <c r="E38" s="204"/>
      <c r="F38" s="204"/>
      <c r="G38" s="191"/>
      <c r="H38" s="205"/>
      <c r="I38" s="206"/>
      <c r="J38" s="194"/>
      <c r="K38" s="188"/>
      <c r="L38" s="188"/>
    </row>
    <row r="39" spans="1:12">
      <c r="A39" s="187" t="str">
        <f>IF(B39&lt;&gt;"", COUNTA($B$3:B39), "")</f>
        <v/>
      </c>
      <c r="B39" s="188"/>
      <c r="C39" s="189">
        <f t="shared" ref="C39:C41" si="7">I39*G39</f>
        <v>900</v>
      </c>
      <c r="D39" s="189"/>
      <c r="E39" s="188">
        <v>983803</v>
      </c>
      <c r="F39" s="188" t="s">
        <v>59</v>
      </c>
      <c r="G39" s="191">
        <v>135</v>
      </c>
      <c r="H39" s="188">
        <v>20</v>
      </c>
      <c r="I39" s="206">
        <f t="shared" si="5"/>
        <v>6.666666666666667</v>
      </c>
      <c r="J39" s="194"/>
      <c r="K39" s="188"/>
      <c r="L39" s="188"/>
    </row>
    <row r="40" spans="1:12">
      <c r="A40" s="187" t="str">
        <f>IF(B40&lt;&gt;"", COUNTA($B$3:B40), "")</f>
        <v/>
      </c>
      <c r="B40" s="188"/>
      <c r="C40" s="189">
        <f t="shared" si="7"/>
        <v>1126.6666666666667</v>
      </c>
      <c r="D40" s="189"/>
      <c r="E40" s="188">
        <v>737920</v>
      </c>
      <c r="F40" s="188" t="s">
        <v>61</v>
      </c>
      <c r="G40" s="191">
        <v>169</v>
      </c>
      <c r="H40" s="188">
        <v>20</v>
      </c>
      <c r="I40" s="206">
        <f t="shared" si="5"/>
        <v>6.666666666666667</v>
      </c>
      <c r="J40" s="194"/>
      <c r="K40" s="188"/>
      <c r="L40" s="188"/>
    </row>
    <row r="41" spans="1:12">
      <c r="A41" s="187" t="str">
        <f>IF(B41&lt;&gt;"", COUNTA($B$3:B41), "")</f>
        <v/>
      </c>
      <c r="B41" s="188"/>
      <c r="C41" s="189">
        <f t="shared" si="7"/>
        <v>660</v>
      </c>
      <c r="D41" s="189"/>
      <c r="E41" s="188">
        <v>317815</v>
      </c>
      <c r="F41" s="188" t="s">
        <v>62</v>
      </c>
      <c r="G41" s="191">
        <v>99</v>
      </c>
      <c r="H41" s="188">
        <v>20</v>
      </c>
      <c r="I41" s="206">
        <f t="shared" si="5"/>
        <v>6.666666666666667</v>
      </c>
      <c r="J41" s="194"/>
      <c r="K41" s="188"/>
      <c r="L41" s="188"/>
    </row>
    <row r="42" spans="1:12">
      <c r="A42" s="187" t="str">
        <f>IF(B42&lt;&gt;"", COUNTA($B$3:B42), "")</f>
        <v/>
      </c>
      <c r="B42" s="188"/>
      <c r="C42" s="189">
        <f>G42*I42</f>
        <v>563.33333333333337</v>
      </c>
      <c r="D42" s="190"/>
      <c r="E42" s="188">
        <v>351505</v>
      </c>
      <c r="F42" s="188" t="s">
        <v>20</v>
      </c>
      <c r="G42" s="191">
        <v>169</v>
      </c>
      <c r="H42" s="192">
        <v>10</v>
      </c>
      <c r="I42" s="193">
        <f>H42/3</f>
        <v>3.3333333333333335</v>
      </c>
      <c r="J42" s="194"/>
      <c r="K42" s="188"/>
      <c r="L42" s="188"/>
    </row>
    <row r="43" spans="1:12">
      <c r="A43" s="187" t="str">
        <f>IF(B43&lt;&gt;"", COUNTA($B$3:B43), "")</f>
        <v/>
      </c>
      <c r="B43" s="188"/>
      <c r="C43" s="189">
        <f t="shared" ref="C43:C44" si="8">G43*I43</f>
        <v>545</v>
      </c>
      <c r="D43" s="190"/>
      <c r="E43" s="188">
        <v>322700</v>
      </c>
      <c r="F43" s="188" t="s">
        <v>16</v>
      </c>
      <c r="G43" s="191">
        <v>109</v>
      </c>
      <c r="H43" s="192">
        <v>20</v>
      </c>
      <c r="I43" s="192">
        <f>H43/4</f>
        <v>5</v>
      </c>
      <c r="J43" s="194"/>
      <c r="K43" s="188"/>
      <c r="L43" s="188"/>
    </row>
    <row r="44" spans="1:12">
      <c r="A44" s="187" t="str">
        <f>IF(B44&lt;&gt;"", COUNTA($B$3:B44), "")</f>
        <v/>
      </c>
      <c r="B44" s="188"/>
      <c r="C44" s="189">
        <f t="shared" si="8"/>
        <v>495</v>
      </c>
      <c r="D44" s="190"/>
      <c r="E44" s="188">
        <v>369040</v>
      </c>
      <c r="F44" s="188" t="s">
        <v>18</v>
      </c>
      <c r="G44" s="191">
        <v>99</v>
      </c>
      <c r="H44" s="192">
        <v>20</v>
      </c>
      <c r="I44" s="192">
        <f>H44/4</f>
        <v>5</v>
      </c>
      <c r="J44" s="194"/>
      <c r="K44" s="188"/>
      <c r="L44" s="188"/>
    </row>
    <row r="45" spans="1:12">
      <c r="A45" s="187">
        <f>IF(B45&lt;&gt;"", COUNTA($B$3:B45), "")</f>
        <v>19</v>
      </c>
      <c r="B45" s="188" t="s">
        <v>72</v>
      </c>
      <c r="C45" s="189">
        <f t="shared" ref="C45:C47" si="9">I45*G45</f>
        <v>867</v>
      </c>
      <c r="D45" s="189"/>
      <c r="E45" s="188">
        <v>800384</v>
      </c>
      <c r="F45" s="188" t="s">
        <v>67</v>
      </c>
      <c r="G45" s="191">
        <v>289</v>
      </c>
      <c r="H45" s="188"/>
      <c r="I45" s="196">
        <v>3</v>
      </c>
      <c r="J45" s="194"/>
      <c r="K45" s="188"/>
      <c r="L45" s="188"/>
    </row>
    <row r="46" spans="1:12">
      <c r="A46" s="187" t="str">
        <f>IF(B46&lt;&gt;"", COUNTA($B$3:B46), "")</f>
        <v/>
      </c>
      <c r="B46" s="188"/>
      <c r="C46" s="189">
        <f t="shared" si="9"/>
        <v>585</v>
      </c>
      <c r="D46" s="189"/>
      <c r="E46" s="188">
        <v>931843</v>
      </c>
      <c r="F46" s="188" t="s">
        <v>69</v>
      </c>
      <c r="G46" s="191">
        <v>195</v>
      </c>
      <c r="H46" s="188"/>
      <c r="I46" s="196">
        <v>3</v>
      </c>
      <c r="J46" s="194"/>
      <c r="K46" s="188"/>
      <c r="L46" s="188"/>
    </row>
    <row r="47" spans="1:12">
      <c r="A47" s="187" t="str">
        <f>IF(B47&lt;&gt;"", COUNTA($B$3:B47), "")</f>
        <v/>
      </c>
      <c r="B47" s="188"/>
      <c r="C47" s="189">
        <f t="shared" si="9"/>
        <v>1095</v>
      </c>
      <c r="D47" s="189"/>
      <c r="E47" s="188">
        <v>198035</v>
      </c>
      <c r="F47" s="188" t="s">
        <v>70</v>
      </c>
      <c r="G47" s="191">
        <v>219</v>
      </c>
      <c r="H47" s="188"/>
      <c r="I47" s="196">
        <v>5</v>
      </c>
      <c r="J47" s="194"/>
      <c r="K47" s="188"/>
      <c r="L47" s="188"/>
    </row>
    <row r="48" spans="1:12">
      <c r="A48" s="187">
        <f>IF(B48&lt;&gt;"", COUNTA($B$3:B48), "")</f>
        <v>20</v>
      </c>
      <c r="B48" s="188" t="s">
        <v>73</v>
      </c>
      <c r="C48" s="189">
        <f t="shared" ref="C48:C50" si="10">I48*G48</f>
        <v>867</v>
      </c>
      <c r="D48" s="189"/>
      <c r="E48" s="188">
        <v>800384</v>
      </c>
      <c r="F48" s="188" t="s">
        <v>67</v>
      </c>
      <c r="G48" s="191">
        <v>289</v>
      </c>
      <c r="H48" s="188"/>
      <c r="I48" s="196">
        <v>3</v>
      </c>
      <c r="J48" s="194"/>
      <c r="K48" s="188"/>
      <c r="L48" s="188"/>
    </row>
    <row r="49" spans="1:12">
      <c r="A49" s="187" t="str">
        <f>IF(B49&lt;&gt;"", COUNTA($B$3:B49), "")</f>
        <v/>
      </c>
      <c r="B49" s="188"/>
      <c r="C49" s="189">
        <f t="shared" si="10"/>
        <v>585</v>
      </c>
      <c r="D49" s="189"/>
      <c r="E49" s="188">
        <v>931843</v>
      </c>
      <c r="F49" s="188" t="s">
        <v>69</v>
      </c>
      <c r="G49" s="191">
        <v>195</v>
      </c>
      <c r="H49" s="188"/>
      <c r="I49" s="196">
        <v>3</v>
      </c>
      <c r="J49" s="194"/>
      <c r="K49" s="188"/>
      <c r="L49" s="188"/>
    </row>
    <row r="50" spans="1:12">
      <c r="A50" s="187" t="str">
        <f>IF(B50&lt;&gt;"", COUNTA($B$3:B50), "")</f>
        <v/>
      </c>
      <c r="B50" s="188"/>
      <c r="C50" s="189">
        <f t="shared" si="10"/>
        <v>1095</v>
      </c>
      <c r="D50" s="189"/>
      <c r="E50" s="188">
        <v>198035</v>
      </c>
      <c r="F50" s="188" t="s">
        <v>70</v>
      </c>
      <c r="G50" s="191">
        <v>219</v>
      </c>
      <c r="H50" s="188"/>
      <c r="I50" s="196">
        <v>5</v>
      </c>
      <c r="J50" s="194"/>
      <c r="K50" s="188"/>
      <c r="L50" s="188"/>
    </row>
    <row r="51" spans="1:12">
      <c r="A51" s="187">
        <f>IF(B51&lt;&gt;"", COUNTA($B$3:B51), "")</f>
        <v>21</v>
      </c>
      <c r="B51" s="188" t="s">
        <v>74</v>
      </c>
      <c r="C51" s="189">
        <f t="shared" ref="C51:C53" si="11">I51*G51</f>
        <v>867</v>
      </c>
      <c r="D51" s="189"/>
      <c r="E51" s="188">
        <v>800384</v>
      </c>
      <c r="F51" s="188" t="s">
        <v>67</v>
      </c>
      <c r="G51" s="191">
        <v>289</v>
      </c>
      <c r="H51" s="188"/>
      <c r="I51" s="196">
        <v>3</v>
      </c>
      <c r="J51" s="194"/>
      <c r="K51" s="188"/>
      <c r="L51" s="188"/>
    </row>
    <row r="52" spans="1:12">
      <c r="A52" s="187" t="str">
        <f>IF(B52&lt;&gt;"", COUNTA($B$3:B52), "")</f>
        <v/>
      </c>
      <c r="B52" s="188"/>
      <c r="C52" s="189">
        <f t="shared" si="11"/>
        <v>585</v>
      </c>
      <c r="D52" s="189"/>
      <c r="E52" s="188">
        <v>931843</v>
      </c>
      <c r="F52" s="188" t="s">
        <v>69</v>
      </c>
      <c r="G52" s="191">
        <v>195</v>
      </c>
      <c r="H52" s="188"/>
      <c r="I52" s="196">
        <v>3</v>
      </c>
      <c r="J52" s="194"/>
      <c r="K52" s="188"/>
      <c r="L52" s="188"/>
    </row>
    <row r="53" spans="1:12">
      <c r="A53" s="187" t="str">
        <f>IF(B53&lt;&gt;"", COUNTA($B$3:B53), "")</f>
        <v/>
      </c>
      <c r="B53" s="188"/>
      <c r="C53" s="189">
        <f t="shared" si="11"/>
        <v>1095</v>
      </c>
      <c r="D53" s="189"/>
      <c r="E53" s="188">
        <v>198035</v>
      </c>
      <c r="F53" s="188" t="s">
        <v>70</v>
      </c>
      <c r="G53" s="191">
        <v>219</v>
      </c>
      <c r="H53" s="188"/>
      <c r="I53" s="196">
        <v>5</v>
      </c>
      <c r="J53" s="194"/>
      <c r="K53" s="188"/>
      <c r="L53" s="188"/>
    </row>
    <row r="54" spans="1:12">
      <c r="A54" s="187">
        <f>IF(B54&lt;&gt;"", COUNTA($B$3:B54), "")</f>
        <v>22</v>
      </c>
      <c r="B54" s="188" t="s">
        <v>75</v>
      </c>
      <c r="C54" s="189">
        <f t="shared" ref="C54:C56" si="12">I54*G54</f>
        <v>867</v>
      </c>
      <c r="D54" s="189"/>
      <c r="E54" s="188">
        <v>800384</v>
      </c>
      <c r="F54" s="188" t="s">
        <v>67</v>
      </c>
      <c r="G54" s="191">
        <v>289</v>
      </c>
      <c r="H54" s="188"/>
      <c r="I54" s="196">
        <v>3</v>
      </c>
      <c r="J54" s="194"/>
      <c r="K54" s="188"/>
      <c r="L54" s="188"/>
    </row>
    <row r="55" spans="1:12">
      <c r="A55" s="187" t="str">
        <f>IF(B55&lt;&gt;"", COUNTA($B$3:B55), "")</f>
        <v/>
      </c>
      <c r="B55" s="188"/>
      <c r="C55" s="189">
        <f t="shared" si="12"/>
        <v>585</v>
      </c>
      <c r="D55" s="189"/>
      <c r="E55" s="188">
        <v>931843</v>
      </c>
      <c r="F55" s="188" t="s">
        <v>69</v>
      </c>
      <c r="G55" s="191">
        <v>195</v>
      </c>
      <c r="H55" s="188"/>
      <c r="I55" s="196">
        <v>3</v>
      </c>
      <c r="J55" s="194"/>
      <c r="K55" s="188"/>
      <c r="L55" s="188"/>
    </row>
    <row r="56" spans="1:12">
      <c r="A56" s="187" t="str">
        <f>IF(B56&lt;&gt;"", COUNTA($B$3:B56), "")</f>
        <v/>
      </c>
      <c r="B56" s="188"/>
      <c r="C56" s="189">
        <f t="shared" si="12"/>
        <v>1095</v>
      </c>
      <c r="D56" s="189"/>
      <c r="E56" s="188">
        <v>198035</v>
      </c>
      <c r="F56" s="188" t="s">
        <v>70</v>
      </c>
      <c r="G56" s="191">
        <v>219</v>
      </c>
      <c r="H56" s="188"/>
      <c r="I56" s="196">
        <v>5</v>
      </c>
      <c r="J56" s="194"/>
      <c r="K56" s="188"/>
      <c r="L56" s="188"/>
    </row>
    <row r="57" spans="1:12" customFormat="1">
      <c r="A57" s="187">
        <f>IF(B57&lt;&gt;"", COUNTA($B$3:B57), "")</f>
        <v>23</v>
      </c>
      <c r="B57" s="184" t="s">
        <v>175</v>
      </c>
      <c r="C57" s="185">
        <v>10068.64988558352</v>
      </c>
      <c r="D57" s="184"/>
      <c r="E57" s="184"/>
      <c r="F57" s="186" t="s">
        <v>176</v>
      </c>
      <c r="G57" s="185">
        <v>249</v>
      </c>
      <c r="H57" s="208"/>
      <c r="I57" s="209">
        <v>10</v>
      </c>
      <c r="J57" s="207"/>
      <c r="K57" s="207"/>
      <c r="L57" s="207"/>
    </row>
    <row r="58" spans="1:12" customFormat="1">
      <c r="A58" s="187" t="str">
        <f>IF(B58&lt;&gt;"", COUNTA($B$3:B58), "")</f>
        <v/>
      </c>
      <c r="B58" s="184"/>
      <c r="C58" s="185">
        <v>7551.4874141876426</v>
      </c>
      <c r="D58" s="184"/>
      <c r="E58" s="184"/>
      <c r="F58" s="186" t="s">
        <v>177</v>
      </c>
      <c r="G58" s="185">
        <v>150</v>
      </c>
      <c r="H58" s="208"/>
      <c r="I58" s="209">
        <v>5</v>
      </c>
      <c r="J58" s="207"/>
      <c r="K58" s="207"/>
      <c r="L58" s="207"/>
    </row>
    <row r="59" spans="1:12" customFormat="1">
      <c r="A59" s="187" t="str">
        <f>IF(B59&lt;&gt;"", COUNTA($B$3:B59), "")</f>
        <v/>
      </c>
      <c r="B59" s="184"/>
      <c r="C59" s="185">
        <v>7551.4874141876426</v>
      </c>
      <c r="D59" s="184"/>
      <c r="E59" s="184"/>
      <c r="F59" s="186" t="s">
        <v>178</v>
      </c>
      <c r="G59" s="185">
        <v>120</v>
      </c>
      <c r="H59" s="208"/>
      <c r="I59" s="209">
        <v>50</v>
      </c>
      <c r="J59" s="207"/>
      <c r="K59" s="207"/>
      <c r="L59" s="207"/>
    </row>
    <row r="60" spans="1:12" customFormat="1">
      <c r="A60" s="187">
        <f>IF(B60&lt;&gt;"", COUNTA($B$3:B60), "")</f>
        <v>24</v>
      </c>
      <c r="B60" s="186" t="s">
        <v>179</v>
      </c>
      <c r="C60" s="185">
        <v>10068.64988558352</v>
      </c>
      <c r="D60" s="186"/>
      <c r="E60" s="186"/>
      <c r="F60" s="186" t="s">
        <v>176</v>
      </c>
      <c r="G60" s="185">
        <v>249</v>
      </c>
      <c r="H60" s="208"/>
      <c r="I60" s="209">
        <v>40.43634492202218</v>
      </c>
      <c r="J60" s="207"/>
      <c r="K60" s="207"/>
      <c r="L60" s="207"/>
    </row>
    <row r="61" spans="1:12" customFormat="1">
      <c r="A61" s="187" t="str">
        <f>IF(B61&lt;&gt;"", COUNTA($B$3:B61), "")</f>
        <v/>
      </c>
      <c r="B61" s="186"/>
      <c r="C61" s="185">
        <v>7551.4874141876426</v>
      </c>
      <c r="D61" s="186"/>
      <c r="E61" s="186"/>
      <c r="F61" s="186" t="s">
        <v>177</v>
      </c>
      <c r="G61" s="185">
        <v>150</v>
      </c>
      <c r="H61" s="208"/>
      <c r="I61" s="209">
        <v>50.34324942791762</v>
      </c>
      <c r="J61" s="207"/>
      <c r="K61" s="207"/>
      <c r="L61" s="207"/>
    </row>
    <row r="62" spans="1:12" customFormat="1">
      <c r="A62" s="187" t="str">
        <f>IF(B62&lt;&gt;"", COUNTA($B$3:B62), "")</f>
        <v/>
      </c>
      <c r="B62" s="186"/>
      <c r="C62" s="185">
        <v>7551.4874141876426</v>
      </c>
      <c r="D62" s="186"/>
      <c r="E62" s="186"/>
      <c r="F62" s="186" t="s">
        <v>178</v>
      </c>
      <c r="G62" s="185">
        <v>120</v>
      </c>
      <c r="H62" s="208"/>
      <c r="I62" s="209">
        <v>62.929061784897023</v>
      </c>
      <c r="J62" s="207"/>
      <c r="K62" s="207"/>
      <c r="L62" s="207"/>
    </row>
    <row r="63" spans="1:12" customFormat="1">
      <c r="A63" s="187">
        <f>IF(B63&lt;&gt;"", COUNTA($B$3:B63), "")</f>
        <v>25</v>
      </c>
      <c r="B63" s="184" t="s">
        <v>180</v>
      </c>
      <c r="C63" s="185">
        <v>8054.9199084668189</v>
      </c>
      <c r="D63" s="184"/>
      <c r="E63" s="184"/>
      <c r="F63" s="186" t="s">
        <v>176</v>
      </c>
      <c r="G63" s="185">
        <v>249</v>
      </c>
      <c r="H63" s="208"/>
      <c r="I63" s="209">
        <v>32.349075937617748</v>
      </c>
      <c r="J63" s="207"/>
      <c r="K63" s="207"/>
      <c r="L63" s="207"/>
    </row>
    <row r="64" spans="1:12" customFormat="1">
      <c r="A64" s="187" t="str">
        <f>IF(B64&lt;&gt;"", COUNTA($B$3:B64), "")</f>
        <v/>
      </c>
      <c r="B64" s="184"/>
      <c r="C64" s="185">
        <v>6041.1899313501144</v>
      </c>
      <c r="D64" s="184"/>
      <c r="E64" s="184"/>
      <c r="F64" s="186" t="s">
        <v>177</v>
      </c>
      <c r="G64" s="185">
        <v>150</v>
      </c>
      <c r="H64" s="208"/>
      <c r="I64" s="209">
        <v>40.274599542334087</v>
      </c>
      <c r="J64" s="207"/>
      <c r="K64" s="207"/>
      <c r="L64" s="207"/>
    </row>
    <row r="65" spans="1:12" customFormat="1">
      <c r="A65" s="187" t="str">
        <f>IF(B65&lt;&gt;"", COUNTA($B$3:B65), "")</f>
        <v/>
      </c>
      <c r="B65" s="184"/>
      <c r="C65" s="185">
        <v>6041.1899313501144</v>
      </c>
      <c r="D65" s="184"/>
      <c r="E65" s="184"/>
      <c r="F65" s="186" t="s">
        <v>178</v>
      </c>
      <c r="G65" s="185">
        <v>120</v>
      </c>
      <c r="H65" s="208"/>
      <c r="I65" s="209">
        <v>50.34324942791762</v>
      </c>
      <c r="J65" s="207"/>
      <c r="K65" s="207"/>
      <c r="L65" s="207"/>
    </row>
    <row r="66" spans="1:12" customFormat="1">
      <c r="A66" s="187">
        <f>IF(B66&lt;&gt;"", COUNTA($B$3:B66), "")</f>
        <v>26</v>
      </c>
      <c r="B66" s="186" t="s">
        <v>181</v>
      </c>
      <c r="C66" s="185">
        <v>8054.9199084668189</v>
      </c>
      <c r="D66" s="186"/>
      <c r="E66" s="186"/>
      <c r="F66" s="186" t="s">
        <v>176</v>
      </c>
      <c r="G66" s="185">
        <v>249</v>
      </c>
      <c r="H66" s="208"/>
      <c r="I66" s="209">
        <v>32.349075937617748</v>
      </c>
      <c r="J66" s="207"/>
      <c r="K66" s="207"/>
      <c r="L66" s="207"/>
    </row>
    <row r="67" spans="1:12" customFormat="1">
      <c r="A67" s="187" t="str">
        <f>IF(B67&lt;&gt;"", COUNTA($B$3:B67), "")</f>
        <v/>
      </c>
      <c r="B67" s="186"/>
      <c r="C67" s="185">
        <v>6041.1899313501144</v>
      </c>
      <c r="D67" s="186"/>
      <c r="E67" s="186"/>
      <c r="F67" s="186" t="s">
        <v>177</v>
      </c>
      <c r="G67" s="185">
        <v>150</v>
      </c>
      <c r="H67" s="208"/>
      <c r="I67" s="209">
        <v>40.274599542334087</v>
      </c>
      <c r="J67" s="207"/>
      <c r="K67" s="207"/>
      <c r="L67" s="207"/>
    </row>
    <row r="68" spans="1:12" customFormat="1">
      <c r="A68" s="187" t="str">
        <f>IF(B68&lt;&gt;"", COUNTA($B$3:B68), "")</f>
        <v/>
      </c>
      <c r="B68" s="186"/>
      <c r="C68" s="185">
        <v>6041.1899313501144</v>
      </c>
      <c r="D68" s="186"/>
      <c r="E68" s="186"/>
      <c r="F68" s="186" t="s">
        <v>178</v>
      </c>
      <c r="G68" s="185">
        <v>120</v>
      </c>
      <c r="H68" s="208"/>
      <c r="I68" s="209">
        <v>50.34324942791762</v>
      </c>
      <c r="J68" s="207"/>
      <c r="K68" s="207"/>
      <c r="L68" s="207"/>
    </row>
    <row r="69" spans="1:12" customFormat="1">
      <c r="A69" s="187">
        <f>IF(B69&lt;&gt;"", COUNTA($B$3:B69), "")</f>
        <v>27</v>
      </c>
      <c r="B69" s="184" t="s">
        <v>182</v>
      </c>
      <c r="C69" s="185">
        <v>7048.0549199084671</v>
      </c>
      <c r="D69" s="184"/>
      <c r="E69" s="184"/>
      <c r="F69" s="186" t="s">
        <v>176</v>
      </c>
      <c r="G69" s="185">
        <v>249</v>
      </c>
      <c r="H69" s="208"/>
      <c r="I69" s="209">
        <v>28.305441445415529</v>
      </c>
      <c r="J69" s="207"/>
      <c r="K69" s="207"/>
      <c r="L69" s="207"/>
    </row>
    <row r="70" spans="1:12" customFormat="1">
      <c r="A70" s="187" t="str">
        <f>IF(B70&lt;&gt;"", COUNTA($B$3:B70), "")</f>
        <v/>
      </c>
      <c r="B70" s="184"/>
      <c r="C70" s="185">
        <v>5286.0411899313494</v>
      </c>
      <c r="D70" s="184"/>
      <c r="E70" s="184"/>
      <c r="F70" s="186" t="s">
        <v>177</v>
      </c>
      <c r="G70" s="185">
        <v>150</v>
      </c>
      <c r="H70" s="208"/>
      <c r="I70" s="209">
        <v>35.240274599542332</v>
      </c>
      <c r="J70" s="207"/>
      <c r="K70" s="207"/>
      <c r="L70" s="207"/>
    </row>
    <row r="71" spans="1:12" customFormat="1">
      <c r="A71" s="187" t="str">
        <f>IF(B71&lt;&gt;"", COUNTA($B$3:B71), "")</f>
        <v/>
      </c>
      <c r="B71" s="184"/>
      <c r="C71" s="185">
        <v>5286.0411899313494</v>
      </c>
      <c r="D71" s="184"/>
      <c r="E71" s="184"/>
      <c r="F71" s="186" t="s">
        <v>178</v>
      </c>
      <c r="G71" s="185">
        <v>120</v>
      </c>
      <c r="H71" s="208"/>
      <c r="I71" s="209">
        <v>44.050343249427911</v>
      </c>
      <c r="J71" s="207"/>
      <c r="K71" s="207"/>
      <c r="L71" s="207"/>
    </row>
    <row r="72" spans="1:12" customFormat="1">
      <c r="A72" s="187">
        <f>IF(B72&lt;&gt;"", COUNTA($B$3:B72), "")</f>
        <v>28</v>
      </c>
      <c r="B72" s="186" t="s">
        <v>183</v>
      </c>
      <c r="C72" s="185">
        <v>6041.1899313501144</v>
      </c>
      <c r="D72" s="186"/>
      <c r="E72" s="186"/>
      <c r="F72" s="186" t="s">
        <v>176</v>
      </c>
      <c r="G72" s="185">
        <v>249</v>
      </c>
      <c r="H72" s="208"/>
      <c r="I72" s="209">
        <v>24.261806953213309</v>
      </c>
      <c r="J72" s="207"/>
      <c r="K72" s="207"/>
      <c r="L72" s="207"/>
    </row>
    <row r="73" spans="1:12" customFormat="1">
      <c r="A73" s="187" t="str">
        <f>IF(B73&lt;&gt;"", COUNTA($B$3:B73), "")</f>
        <v/>
      </c>
      <c r="B73" s="186"/>
      <c r="C73" s="185">
        <v>4530.8924485125854</v>
      </c>
      <c r="D73" s="186"/>
      <c r="E73" s="186"/>
      <c r="F73" s="186" t="s">
        <v>177</v>
      </c>
      <c r="G73" s="185">
        <v>150</v>
      </c>
      <c r="H73" s="208"/>
      <c r="I73" s="209">
        <v>30.205949656750569</v>
      </c>
      <c r="J73" s="207"/>
      <c r="K73" s="207"/>
      <c r="L73" s="207"/>
    </row>
    <row r="74" spans="1:12" customFormat="1">
      <c r="A74" s="187" t="str">
        <f>IF(B74&lt;&gt;"", COUNTA($B$3:B74), "")</f>
        <v/>
      </c>
      <c r="B74" s="186"/>
      <c r="C74" s="185">
        <v>4530.8924485125863</v>
      </c>
      <c r="D74" s="186"/>
      <c r="E74" s="186"/>
      <c r="F74" s="186" t="s">
        <v>178</v>
      </c>
      <c r="G74" s="185">
        <v>120</v>
      </c>
      <c r="H74" s="208"/>
      <c r="I74" s="209">
        <v>37.757437070938217</v>
      </c>
      <c r="J74" s="207"/>
      <c r="K74" s="207"/>
      <c r="L74" s="207"/>
    </row>
    <row r="75" spans="1:12" customFormat="1">
      <c r="A75" s="187">
        <f>IF(B75&lt;&gt;"", COUNTA($B$3:B75), "")</f>
        <v>29</v>
      </c>
      <c r="B75" s="184" t="s">
        <v>184</v>
      </c>
      <c r="C75" s="185">
        <v>6041.1899313501144</v>
      </c>
      <c r="D75" s="184"/>
      <c r="E75" s="184"/>
      <c r="F75" s="186" t="s">
        <v>176</v>
      </c>
      <c r="G75" s="185">
        <v>249</v>
      </c>
      <c r="H75" s="208"/>
      <c r="I75" s="209">
        <v>24.261806953213309</v>
      </c>
      <c r="J75" s="207"/>
      <c r="K75" s="207"/>
      <c r="L75" s="207"/>
    </row>
    <row r="76" spans="1:12" customFormat="1">
      <c r="A76" s="187" t="str">
        <f>IF(B76&lt;&gt;"", COUNTA($B$3:B76), "")</f>
        <v/>
      </c>
      <c r="B76" s="184"/>
      <c r="C76" s="185">
        <v>4530.8924485125854</v>
      </c>
      <c r="D76" s="184"/>
      <c r="E76" s="184"/>
      <c r="F76" s="186" t="s">
        <v>177</v>
      </c>
      <c r="G76" s="185">
        <v>150</v>
      </c>
      <c r="H76" s="208"/>
      <c r="I76" s="209">
        <v>30.205949656750569</v>
      </c>
      <c r="J76" s="207"/>
      <c r="K76" s="207"/>
      <c r="L76" s="207"/>
    </row>
    <row r="77" spans="1:12" customFormat="1">
      <c r="A77" s="187" t="str">
        <f>IF(B77&lt;&gt;"", COUNTA($B$3:B77), "")</f>
        <v/>
      </c>
      <c r="B77" s="184"/>
      <c r="C77" s="185">
        <v>4530.8924485125863</v>
      </c>
      <c r="D77" s="184"/>
      <c r="E77" s="184"/>
      <c r="F77" s="186" t="s">
        <v>178</v>
      </c>
      <c r="G77" s="185">
        <v>120</v>
      </c>
      <c r="H77" s="208"/>
      <c r="I77" s="209">
        <v>37.757437070938217</v>
      </c>
      <c r="J77" s="207"/>
      <c r="K77" s="207"/>
      <c r="L77" s="207"/>
    </row>
    <row r="78" spans="1:12" customFormat="1">
      <c r="A78" s="187">
        <f>IF(B78&lt;&gt;"", COUNTA($B$3:B78), "")</f>
        <v>30</v>
      </c>
      <c r="B78" s="186" t="s">
        <v>185</v>
      </c>
      <c r="C78" s="185">
        <v>5034.3249427917617</v>
      </c>
      <c r="D78" s="186"/>
      <c r="E78" s="186"/>
      <c r="F78" s="186" t="s">
        <v>176</v>
      </c>
      <c r="G78" s="185">
        <v>249</v>
      </c>
      <c r="H78" s="208"/>
      <c r="I78" s="209">
        <v>20.21817246101109</v>
      </c>
      <c r="J78" s="207"/>
      <c r="K78" s="207"/>
      <c r="L78" s="207"/>
    </row>
    <row r="79" spans="1:12" customFormat="1">
      <c r="A79" s="187" t="str">
        <f>IF(B79&lt;&gt;"", COUNTA($B$3:B79), "")</f>
        <v/>
      </c>
      <c r="B79" s="186"/>
      <c r="C79" s="185">
        <v>3775.7437070938208</v>
      </c>
      <c r="D79" s="186"/>
      <c r="E79" s="186"/>
      <c r="F79" s="186" t="s">
        <v>177</v>
      </c>
      <c r="G79" s="185">
        <v>150</v>
      </c>
      <c r="H79" s="208"/>
      <c r="I79" s="209">
        <v>25.17162471395881</v>
      </c>
      <c r="J79" s="207"/>
      <c r="K79" s="207"/>
      <c r="L79" s="207"/>
    </row>
    <row r="80" spans="1:12" customFormat="1">
      <c r="A80" s="187" t="str">
        <f>IF(B80&lt;&gt;"", COUNTA($B$3:B80), "")</f>
        <v/>
      </c>
      <c r="B80" s="186"/>
      <c r="C80" s="185">
        <v>3775.7437070938208</v>
      </c>
      <c r="D80" s="186"/>
      <c r="E80" s="186"/>
      <c r="F80" s="186" t="s">
        <v>178</v>
      </c>
      <c r="G80" s="185">
        <v>120</v>
      </c>
      <c r="H80" s="208"/>
      <c r="I80" s="209">
        <v>31.464530892448511</v>
      </c>
      <c r="J80" s="207"/>
      <c r="K80" s="207"/>
      <c r="L80" s="207"/>
    </row>
    <row r="81" spans="1:12" customFormat="1">
      <c r="A81" s="187">
        <f>IF(B81&lt;&gt;"", COUNTA($B$3:B81), "")</f>
        <v>31</v>
      </c>
      <c r="B81" s="184" t="s">
        <v>186</v>
      </c>
      <c r="C81" s="185">
        <v>4027.459954233409</v>
      </c>
      <c r="D81" s="184"/>
      <c r="E81" s="184"/>
      <c r="F81" s="186" t="s">
        <v>176</v>
      </c>
      <c r="G81" s="185">
        <v>249</v>
      </c>
      <c r="H81" s="208"/>
      <c r="I81" s="209">
        <v>16.17453796880887</v>
      </c>
      <c r="J81" s="207"/>
      <c r="K81" s="207"/>
      <c r="L81" s="207"/>
    </row>
    <row r="82" spans="1:12" customFormat="1">
      <c r="A82" s="187" t="str">
        <f>IF(B82&lt;&gt;"", COUNTA($B$3:B82), "")</f>
        <v/>
      </c>
      <c r="B82" s="184"/>
      <c r="C82" s="185">
        <v>3020.5949656750572</v>
      </c>
      <c r="D82" s="184"/>
      <c r="E82" s="184"/>
      <c r="F82" s="186" t="s">
        <v>177</v>
      </c>
      <c r="G82" s="185">
        <v>150</v>
      </c>
      <c r="H82" s="208"/>
      <c r="I82" s="209">
        <v>20.13729977116704</v>
      </c>
      <c r="J82" s="207"/>
      <c r="K82" s="207"/>
      <c r="L82" s="207"/>
    </row>
    <row r="83" spans="1:12" customFormat="1">
      <c r="A83" s="187" t="str">
        <f>IF(B83&lt;&gt;"", COUNTA($B$3:B83), "")</f>
        <v/>
      </c>
      <c r="B83" s="184"/>
      <c r="C83" s="185">
        <v>3020.5949656750572</v>
      </c>
      <c r="D83" s="184"/>
      <c r="E83" s="184"/>
      <c r="F83" s="186" t="s">
        <v>178</v>
      </c>
      <c r="G83" s="185">
        <v>120</v>
      </c>
      <c r="H83" s="208"/>
      <c r="I83" s="209">
        <v>25.17162471395881</v>
      </c>
      <c r="J83" s="207"/>
      <c r="K83" s="207"/>
      <c r="L83" s="207"/>
    </row>
    <row r="84" spans="1:12" customFormat="1">
      <c r="A84" s="187">
        <f>IF(B84&lt;&gt;"", COUNTA($B$3:B84), "")</f>
        <v>32</v>
      </c>
      <c r="B84" s="186" t="s">
        <v>187</v>
      </c>
      <c r="C84" s="185">
        <v>6041.1899313501144</v>
      </c>
      <c r="D84" s="186"/>
      <c r="E84" s="186"/>
      <c r="F84" s="186" t="s">
        <v>176</v>
      </c>
      <c r="G84" s="185">
        <v>249</v>
      </c>
      <c r="H84" s="208"/>
      <c r="I84" s="209">
        <v>24.261806953213309</v>
      </c>
      <c r="J84" s="207"/>
      <c r="K84" s="207"/>
      <c r="L84" s="207"/>
    </row>
    <row r="85" spans="1:12" customFormat="1">
      <c r="A85" s="187" t="str">
        <f>IF(B85&lt;&gt;"", COUNTA($B$3:B85), "")</f>
        <v/>
      </c>
      <c r="B85" s="186"/>
      <c r="C85" s="185">
        <v>4530.8924485125854</v>
      </c>
      <c r="D85" s="186"/>
      <c r="E85" s="186"/>
      <c r="F85" s="186" t="s">
        <v>177</v>
      </c>
      <c r="G85" s="185">
        <v>150</v>
      </c>
      <c r="H85" s="208"/>
      <c r="I85" s="209">
        <v>30.205949656750569</v>
      </c>
      <c r="J85" s="207"/>
      <c r="K85" s="207"/>
      <c r="L85" s="207"/>
    </row>
    <row r="86" spans="1:12" customFormat="1">
      <c r="A86" s="187" t="str">
        <f>IF(B86&lt;&gt;"", COUNTA($B$3:B86), "")</f>
        <v/>
      </c>
      <c r="B86" s="186"/>
      <c r="C86" s="185">
        <v>4530.8924485125863</v>
      </c>
      <c r="D86" s="186"/>
      <c r="E86" s="186"/>
      <c r="F86" s="186" t="s">
        <v>178</v>
      </c>
      <c r="G86" s="185">
        <v>120</v>
      </c>
      <c r="H86" s="208"/>
      <c r="I86" s="209">
        <v>37.757437070938217</v>
      </c>
      <c r="J86" s="207"/>
      <c r="K86" s="207"/>
      <c r="L86" s="207"/>
    </row>
    <row r="87" spans="1:12" customFormat="1">
      <c r="A87" s="187">
        <f>IF(B87&lt;&gt;"", COUNTA($B$3:B87), "")</f>
        <v>33</v>
      </c>
      <c r="B87" s="184" t="s">
        <v>188</v>
      </c>
      <c r="C87" s="185">
        <v>4027.459954233409</v>
      </c>
      <c r="D87" s="184"/>
      <c r="E87" s="184"/>
      <c r="F87" s="186" t="s">
        <v>176</v>
      </c>
      <c r="G87" s="185">
        <v>249</v>
      </c>
      <c r="H87" s="208"/>
      <c r="I87" s="209">
        <v>16.17453796880887</v>
      </c>
      <c r="J87" s="207"/>
      <c r="K87" s="207"/>
      <c r="L87" s="207"/>
    </row>
    <row r="88" spans="1:12" customFormat="1">
      <c r="A88" s="187" t="str">
        <f>IF(B88&lt;&gt;"", COUNTA($B$3:B88), "")</f>
        <v/>
      </c>
      <c r="B88" s="184"/>
      <c r="C88" s="185">
        <v>3020.5949656750572</v>
      </c>
      <c r="D88" s="184"/>
      <c r="E88" s="184"/>
      <c r="F88" s="186" t="s">
        <v>177</v>
      </c>
      <c r="G88" s="185">
        <v>150</v>
      </c>
      <c r="H88" s="208"/>
      <c r="I88" s="209">
        <v>20.13729977116704</v>
      </c>
      <c r="J88" s="207"/>
      <c r="K88" s="207"/>
      <c r="L88" s="207"/>
    </row>
    <row r="89" spans="1:12" customFormat="1">
      <c r="A89" s="187" t="str">
        <f>IF(B89&lt;&gt;"", COUNTA($B$3:B89), "")</f>
        <v/>
      </c>
      <c r="B89" s="184"/>
      <c r="C89" s="185">
        <v>3020.5949656750572</v>
      </c>
      <c r="D89" s="184"/>
      <c r="E89" s="184"/>
      <c r="F89" s="186" t="s">
        <v>178</v>
      </c>
      <c r="G89" s="185">
        <v>120</v>
      </c>
      <c r="H89" s="208"/>
      <c r="I89" s="209">
        <v>25.17162471395881</v>
      </c>
      <c r="J89" s="207"/>
      <c r="K89" s="207"/>
      <c r="L89" s="207"/>
    </row>
    <row r="90" spans="1:12" customFormat="1">
      <c r="A90" s="187">
        <f>IF(B90&lt;&gt;"", COUNTA($B$3:B90), "")</f>
        <v>34</v>
      </c>
      <c r="B90" s="186" t="s">
        <v>189</v>
      </c>
      <c r="C90" s="185">
        <v>5034.3249427917617</v>
      </c>
      <c r="D90" s="186"/>
      <c r="E90" s="186"/>
      <c r="F90" s="186" t="s">
        <v>176</v>
      </c>
      <c r="G90" s="185">
        <v>249</v>
      </c>
      <c r="H90" s="208"/>
      <c r="I90" s="209">
        <v>20.21817246101109</v>
      </c>
      <c r="J90" s="207"/>
      <c r="K90" s="207"/>
      <c r="L90" s="207"/>
    </row>
    <row r="91" spans="1:12" customFormat="1">
      <c r="A91" s="187" t="str">
        <f>IF(B91&lt;&gt;"", COUNTA($B$3:B91), "")</f>
        <v/>
      </c>
      <c r="B91" s="186"/>
      <c r="C91" s="185">
        <v>3775.7437070938208</v>
      </c>
      <c r="D91" s="186"/>
      <c r="E91" s="186"/>
      <c r="F91" s="186" t="s">
        <v>177</v>
      </c>
      <c r="G91" s="185">
        <v>150</v>
      </c>
      <c r="H91" s="208"/>
      <c r="I91" s="209">
        <v>25.17162471395881</v>
      </c>
      <c r="J91" s="207"/>
      <c r="K91" s="207"/>
      <c r="L91" s="207"/>
    </row>
    <row r="92" spans="1:12" customFormat="1">
      <c r="A92" s="187" t="str">
        <f>IF(B92&lt;&gt;"", COUNTA($B$3:B92), "")</f>
        <v/>
      </c>
      <c r="B92" s="186"/>
      <c r="C92" s="185">
        <v>3775.7437070938208</v>
      </c>
      <c r="D92" s="186"/>
      <c r="E92" s="186"/>
      <c r="F92" s="186" t="s">
        <v>178</v>
      </c>
      <c r="G92" s="185">
        <v>120</v>
      </c>
      <c r="H92" s="208"/>
      <c r="I92" s="209">
        <v>31.464530892448511</v>
      </c>
      <c r="J92" s="207"/>
      <c r="K92" s="207"/>
      <c r="L92" s="207"/>
    </row>
    <row r="93" spans="1:12" customFormat="1">
      <c r="A93" s="187">
        <f>IF(B93&lt;&gt;"", COUNTA($B$3:B93), "")</f>
        <v>35</v>
      </c>
      <c r="B93" s="184" t="s">
        <v>190</v>
      </c>
      <c r="C93" s="185">
        <v>7048.0549199084671</v>
      </c>
      <c r="D93" s="184"/>
      <c r="E93" s="184"/>
      <c r="F93" s="186" t="s">
        <v>176</v>
      </c>
      <c r="G93" s="185">
        <v>249</v>
      </c>
      <c r="H93" s="208"/>
      <c r="I93" s="209">
        <v>28.305441445415529</v>
      </c>
      <c r="J93" s="207"/>
      <c r="K93" s="207"/>
      <c r="L93" s="207"/>
    </row>
    <row r="94" spans="1:12" customFormat="1">
      <c r="A94" s="187" t="str">
        <f>IF(B94&lt;&gt;"", COUNTA($B$3:B94), "")</f>
        <v/>
      </c>
      <c r="B94" s="184"/>
      <c r="C94" s="185">
        <v>5286.0411899313494</v>
      </c>
      <c r="D94" s="184"/>
      <c r="E94" s="184"/>
      <c r="F94" s="186" t="s">
        <v>177</v>
      </c>
      <c r="G94" s="185">
        <v>150</v>
      </c>
      <c r="H94" s="208"/>
      <c r="I94" s="209">
        <v>35.240274599542332</v>
      </c>
      <c r="J94" s="207"/>
      <c r="K94" s="207"/>
      <c r="L94" s="207"/>
    </row>
    <row r="95" spans="1:12" customFormat="1">
      <c r="A95" s="187" t="str">
        <f>IF(B95&lt;&gt;"", COUNTA($B$3:B95), "")</f>
        <v/>
      </c>
      <c r="B95" s="184"/>
      <c r="C95" s="185">
        <v>5286.0411899313494</v>
      </c>
      <c r="D95" s="184"/>
      <c r="E95" s="184"/>
      <c r="F95" s="186" t="s">
        <v>178</v>
      </c>
      <c r="G95" s="185">
        <v>120</v>
      </c>
      <c r="H95" s="208"/>
      <c r="I95" s="209">
        <v>44.050343249427911</v>
      </c>
      <c r="J95" s="207"/>
      <c r="K95" s="207"/>
      <c r="L95" s="207"/>
    </row>
    <row r="96" spans="1:12" customFormat="1">
      <c r="A96" s="187">
        <f>IF(B96&lt;&gt;"", COUNTA($B$3:B96), "")</f>
        <v>36</v>
      </c>
      <c r="B96" s="186" t="s">
        <v>191</v>
      </c>
      <c r="C96" s="185">
        <v>7048.0549199084671</v>
      </c>
      <c r="D96" s="186"/>
      <c r="E96" s="186"/>
      <c r="F96" s="186" t="s">
        <v>176</v>
      </c>
      <c r="G96" s="185">
        <v>249</v>
      </c>
      <c r="H96" s="208"/>
      <c r="I96" s="209">
        <v>28.305441445415529</v>
      </c>
      <c r="J96" s="207"/>
      <c r="K96" s="207"/>
      <c r="L96" s="207"/>
    </row>
    <row r="97" spans="1:12" customFormat="1">
      <c r="A97" s="187" t="str">
        <f>IF(B97&lt;&gt;"", COUNTA($B$3:B97), "")</f>
        <v/>
      </c>
      <c r="B97" s="186"/>
      <c r="C97" s="185">
        <v>5286.0411899313494</v>
      </c>
      <c r="D97" s="186"/>
      <c r="E97" s="186"/>
      <c r="F97" s="186" t="s">
        <v>177</v>
      </c>
      <c r="G97" s="185">
        <v>150</v>
      </c>
      <c r="H97" s="208"/>
      <c r="I97" s="209">
        <v>35.240274599542332</v>
      </c>
      <c r="J97" s="207"/>
      <c r="K97" s="207"/>
      <c r="L97" s="207"/>
    </row>
    <row r="98" spans="1:12" customFormat="1">
      <c r="A98" s="187" t="str">
        <f>IF(B98&lt;&gt;"", COUNTA($B$3:B98), "")</f>
        <v/>
      </c>
      <c r="B98" s="186"/>
      <c r="C98" s="185">
        <v>5286.0411899313494</v>
      </c>
      <c r="D98" s="186"/>
      <c r="E98" s="186"/>
      <c r="F98" s="186" t="s">
        <v>178</v>
      </c>
      <c r="G98" s="185">
        <v>120</v>
      </c>
      <c r="H98" s="208"/>
      <c r="I98" s="209">
        <v>44.050343249427911</v>
      </c>
      <c r="J98" s="207"/>
      <c r="K98" s="207"/>
      <c r="L98" s="207"/>
    </row>
    <row r="99" spans="1:12" customFormat="1">
      <c r="A99" s="187">
        <f>IF(B99&lt;&gt;"", COUNTA($B$3:B99), "")</f>
        <v>37</v>
      </c>
      <c r="B99" s="184" t="s">
        <v>192</v>
      </c>
      <c r="C99" s="185">
        <v>9061.7848970251707</v>
      </c>
      <c r="D99" s="184"/>
      <c r="E99" s="184"/>
      <c r="F99" s="186" t="s">
        <v>176</v>
      </c>
      <c r="G99" s="185">
        <v>249</v>
      </c>
      <c r="H99" s="208"/>
      <c r="I99" s="209">
        <v>36.392710429819957</v>
      </c>
      <c r="J99" s="207"/>
      <c r="K99" s="207"/>
      <c r="L99" s="207"/>
    </row>
    <row r="100" spans="1:12" customFormat="1">
      <c r="A100" s="187" t="str">
        <f>IF(B100&lt;&gt;"", COUNTA($B$3:B100), "")</f>
        <v/>
      </c>
      <c r="B100" s="184"/>
      <c r="C100" s="185">
        <v>6796.3386727688776</v>
      </c>
      <c r="D100" s="184"/>
      <c r="E100" s="184"/>
      <c r="F100" s="186" t="s">
        <v>177</v>
      </c>
      <c r="G100" s="185">
        <v>150</v>
      </c>
      <c r="H100" s="208"/>
      <c r="I100" s="209">
        <v>45.308924485125857</v>
      </c>
      <c r="J100" s="207"/>
      <c r="K100" s="207"/>
      <c r="L100" s="207"/>
    </row>
    <row r="101" spans="1:12" customFormat="1">
      <c r="A101" s="187" t="str">
        <f>IF(B101&lt;&gt;"", COUNTA($B$3:B101), "")</f>
        <v/>
      </c>
      <c r="B101" s="184"/>
      <c r="C101" s="185">
        <v>6796.3386727688776</v>
      </c>
      <c r="D101" s="184"/>
      <c r="E101" s="184"/>
      <c r="F101" s="186" t="s">
        <v>178</v>
      </c>
      <c r="G101" s="185">
        <v>120</v>
      </c>
      <c r="H101" s="208"/>
      <c r="I101" s="209">
        <v>56.636155606407307</v>
      </c>
      <c r="J101" s="207"/>
      <c r="K101" s="207"/>
      <c r="L101" s="207"/>
    </row>
    <row r="102" spans="1:12" customFormat="1">
      <c r="A102" s="187">
        <f>IF(B102&lt;&gt;"", COUNTA($B$3:B102), "")</f>
        <v>38</v>
      </c>
      <c r="B102" s="186" t="s">
        <v>22</v>
      </c>
      <c r="C102" s="185">
        <v>3020.5949656750572</v>
      </c>
      <c r="D102" s="186"/>
      <c r="E102" s="186"/>
      <c r="F102" s="186" t="s">
        <v>176</v>
      </c>
      <c r="G102" s="185">
        <v>249</v>
      </c>
      <c r="H102" s="208"/>
      <c r="I102" s="209">
        <v>10</v>
      </c>
      <c r="J102" s="207"/>
      <c r="K102" s="207"/>
      <c r="L102" s="207"/>
    </row>
    <row r="103" spans="1:12" customFormat="1">
      <c r="A103" s="187" t="str">
        <f>IF(B103&lt;&gt;"", COUNTA($B$3:B103), "")</f>
        <v/>
      </c>
      <c r="B103" s="186"/>
      <c r="C103" s="185">
        <v>2265.4462242562931</v>
      </c>
      <c r="D103" s="186"/>
      <c r="E103" s="186"/>
      <c r="F103" s="186" t="s">
        <v>177</v>
      </c>
      <c r="G103" s="185">
        <v>150</v>
      </c>
      <c r="H103" s="208"/>
      <c r="I103" s="209">
        <v>5</v>
      </c>
      <c r="J103" s="207"/>
      <c r="K103" s="207"/>
      <c r="L103" s="207"/>
    </row>
    <row r="104" spans="1:12" customFormat="1">
      <c r="A104" s="187" t="str">
        <f>IF(B104&lt;&gt;"", COUNTA($B$3:B104), "")</f>
        <v/>
      </c>
      <c r="B104" s="186"/>
      <c r="C104" s="185">
        <v>2265.4462242562931</v>
      </c>
      <c r="D104" s="186"/>
      <c r="E104" s="186"/>
      <c r="F104" s="186" t="s">
        <v>178</v>
      </c>
      <c r="G104" s="185">
        <v>120</v>
      </c>
      <c r="H104" s="208"/>
      <c r="I104" s="209">
        <v>15</v>
      </c>
      <c r="J104" s="207"/>
      <c r="K104" s="207"/>
      <c r="L104" s="207"/>
    </row>
    <row r="105" spans="1:12" customFormat="1">
      <c r="A105" s="187">
        <f>IF(B105&lt;&gt;"", COUNTA($B$3:B105), "")</f>
        <v>39</v>
      </c>
      <c r="B105" s="184" t="s">
        <v>30</v>
      </c>
      <c r="C105" s="185">
        <v>3020.5949656750572</v>
      </c>
      <c r="D105" s="184"/>
      <c r="E105" s="184"/>
      <c r="F105" s="186" t="s">
        <v>176</v>
      </c>
      <c r="G105" s="185">
        <v>249</v>
      </c>
      <c r="H105" s="208"/>
      <c r="I105" s="209">
        <v>12.130903476606649</v>
      </c>
      <c r="J105" s="207"/>
      <c r="K105" s="207"/>
      <c r="L105" s="207"/>
    </row>
    <row r="106" spans="1:12" customFormat="1">
      <c r="A106" s="187" t="str">
        <f>IF(B106&lt;&gt;"", COUNTA($B$3:B106), "")</f>
        <v/>
      </c>
      <c r="B106" s="184"/>
      <c r="C106" s="185">
        <v>2265.4462242562931</v>
      </c>
      <c r="D106" s="184"/>
      <c r="E106" s="184"/>
      <c r="F106" s="186" t="s">
        <v>177</v>
      </c>
      <c r="G106" s="185">
        <v>150</v>
      </c>
      <c r="H106" s="208"/>
      <c r="I106" s="209">
        <v>15.102974828375279</v>
      </c>
      <c r="J106" s="207"/>
      <c r="K106" s="207"/>
      <c r="L106" s="207"/>
    </row>
    <row r="107" spans="1:12" customFormat="1">
      <c r="A107" s="187" t="str">
        <f>IF(B107&lt;&gt;"", COUNTA($B$3:B107), "")</f>
        <v/>
      </c>
      <c r="B107" s="184"/>
      <c r="C107" s="185">
        <v>2265.4462242562931</v>
      </c>
      <c r="D107" s="184"/>
      <c r="E107" s="184"/>
      <c r="F107" s="186" t="s">
        <v>178</v>
      </c>
      <c r="G107" s="185">
        <v>120</v>
      </c>
      <c r="H107" s="208"/>
      <c r="I107" s="209">
        <v>18.878718535469108</v>
      </c>
      <c r="J107" s="207"/>
      <c r="K107" s="207"/>
      <c r="L107" s="207"/>
    </row>
    <row r="108" spans="1:12" customFormat="1">
      <c r="A108" s="187">
        <f>IF(B108&lt;&gt;"", COUNTA($B$3:B108), "")</f>
        <v>40</v>
      </c>
      <c r="B108" s="186" t="s">
        <v>193</v>
      </c>
      <c r="C108" s="185">
        <v>4027.459954233409</v>
      </c>
      <c r="D108" s="186"/>
      <c r="E108" s="186"/>
      <c r="F108" s="186" t="s">
        <v>176</v>
      </c>
      <c r="G108" s="185">
        <v>249</v>
      </c>
      <c r="H108" s="208"/>
      <c r="I108" s="209">
        <v>16.17453796880887</v>
      </c>
      <c r="J108" s="207"/>
      <c r="K108" s="207"/>
      <c r="L108" s="207"/>
    </row>
    <row r="109" spans="1:12" customFormat="1">
      <c r="A109" s="187" t="str">
        <f>IF(B109&lt;&gt;"", COUNTA($B$3:B109), "")</f>
        <v/>
      </c>
      <c r="B109" s="186"/>
      <c r="C109" s="185">
        <v>3020.5949656750572</v>
      </c>
      <c r="D109" s="186"/>
      <c r="E109" s="186"/>
      <c r="F109" s="186" t="s">
        <v>177</v>
      </c>
      <c r="G109" s="185">
        <v>150</v>
      </c>
      <c r="H109" s="208"/>
      <c r="I109" s="209">
        <v>20.13729977116704</v>
      </c>
      <c r="J109" s="207"/>
      <c r="K109" s="207"/>
      <c r="L109" s="207"/>
    </row>
    <row r="110" spans="1:12" customFormat="1">
      <c r="A110" s="187" t="str">
        <f>IF(B110&lt;&gt;"", COUNTA($B$3:B110), "")</f>
        <v/>
      </c>
      <c r="B110" s="186"/>
      <c r="C110" s="185">
        <v>3020.5949656750572</v>
      </c>
      <c r="D110" s="186"/>
      <c r="E110" s="186"/>
      <c r="F110" s="186" t="s">
        <v>178</v>
      </c>
      <c r="G110" s="185">
        <v>120</v>
      </c>
      <c r="H110" s="208"/>
      <c r="I110" s="209">
        <v>25.17162471395881</v>
      </c>
      <c r="J110" s="207"/>
      <c r="K110" s="207"/>
      <c r="L110" s="207"/>
    </row>
    <row r="111" spans="1:12" customFormat="1">
      <c r="A111" s="187">
        <f>IF(B111&lt;&gt;"", COUNTA($B$3:B111), "")</f>
        <v>41</v>
      </c>
      <c r="B111" s="184" t="s">
        <v>194</v>
      </c>
      <c r="C111" s="185">
        <v>4027.459954233409</v>
      </c>
      <c r="D111" s="184"/>
      <c r="E111" s="184"/>
      <c r="F111" s="186" t="s">
        <v>176</v>
      </c>
      <c r="G111" s="185">
        <v>249</v>
      </c>
      <c r="H111" s="208"/>
      <c r="I111" s="209">
        <v>16.17453796880887</v>
      </c>
      <c r="J111" s="207"/>
      <c r="K111" s="207"/>
      <c r="L111" s="207"/>
    </row>
    <row r="112" spans="1:12" customFormat="1">
      <c r="A112" s="187" t="str">
        <f>IF(B112&lt;&gt;"", COUNTA($B$3:B112), "")</f>
        <v/>
      </c>
      <c r="B112" s="184"/>
      <c r="C112" s="185">
        <v>3020.5949656750572</v>
      </c>
      <c r="D112" s="184"/>
      <c r="E112" s="184"/>
      <c r="F112" s="186" t="s">
        <v>177</v>
      </c>
      <c r="G112" s="185">
        <v>150</v>
      </c>
      <c r="H112" s="208"/>
      <c r="I112" s="209">
        <v>20.13729977116704</v>
      </c>
      <c r="J112" s="207"/>
      <c r="K112" s="207"/>
      <c r="L112" s="207"/>
    </row>
    <row r="113" spans="1:12" customFormat="1">
      <c r="A113" s="187" t="str">
        <f>IF(B113&lt;&gt;"", COUNTA($B$3:B113), "")</f>
        <v/>
      </c>
      <c r="B113" s="184"/>
      <c r="C113" s="185">
        <v>3020.5949656750572</v>
      </c>
      <c r="D113" s="184"/>
      <c r="E113" s="184"/>
      <c r="F113" s="186" t="s">
        <v>178</v>
      </c>
      <c r="G113" s="185">
        <v>120</v>
      </c>
      <c r="H113" s="208"/>
      <c r="I113" s="209">
        <v>25.17162471395881</v>
      </c>
      <c r="J113" s="207"/>
      <c r="K113" s="207"/>
      <c r="L113" s="207"/>
    </row>
    <row r="114" spans="1:12" customFormat="1">
      <c r="A114" s="187">
        <f>IF(B114&lt;&gt;"", COUNTA($B$3:B114), "")</f>
        <v>42</v>
      </c>
      <c r="B114" s="186" t="s">
        <v>195</v>
      </c>
      <c r="C114" s="185">
        <v>4027.459954233409</v>
      </c>
      <c r="D114" s="186"/>
      <c r="E114" s="186"/>
      <c r="F114" s="186" t="s">
        <v>176</v>
      </c>
      <c r="G114" s="185">
        <v>249</v>
      </c>
      <c r="H114" s="208"/>
      <c r="I114" s="209">
        <v>16.17453796880887</v>
      </c>
      <c r="J114" s="207"/>
      <c r="K114" s="207"/>
      <c r="L114" s="207"/>
    </row>
    <row r="115" spans="1:12" customFormat="1">
      <c r="A115" s="187" t="str">
        <f>IF(B115&lt;&gt;"", COUNTA($B$3:B115), "")</f>
        <v/>
      </c>
      <c r="B115" s="186"/>
      <c r="C115" s="185">
        <v>3020.5949656750572</v>
      </c>
      <c r="D115" s="186"/>
      <c r="E115" s="186"/>
      <c r="F115" s="186" t="s">
        <v>177</v>
      </c>
      <c r="G115" s="185">
        <v>150</v>
      </c>
      <c r="H115" s="208"/>
      <c r="I115" s="209">
        <v>20.13729977116704</v>
      </c>
      <c r="J115" s="207"/>
      <c r="K115" s="207"/>
      <c r="L115" s="207"/>
    </row>
    <row r="116" spans="1:12" customFormat="1">
      <c r="A116" s="187" t="str">
        <f>IF(B116&lt;&gt;"", COUNTA($B$3:B116), "")</f>
        <v/>
      </c>
      <c r="B116" s="186"/>
      <c r="C116" s="185">
        <v>3020.5949656750572</v>
      </c>
      <c r="D116" s="186"/>
      <c r="E116" s="186"/>
      <c r="F116" s="186" t="s">
        <v>178</v>
      </c>
      <c r="G116" s="185">
        <v>120</v>
      </c>
      <c r="H116" s="208"/>
      <c r="I116" s="209">
        <v>25.17162471395881</v>
      </c>
      <c r="J116" s="207"/>
      <c r="K116" s="207"/>
      <c r="L116" s="207"/>
    </row>
    <row r="117" spans="1:12" customFormat="1">
      <c r="A117" s="187">
        <f>IF(B117&lt;&gt;"", COUNTA($B$3:B117), "")</f>
        <v>43</v>
      </c>
      <c r="B117" s="184" t="s">
        <v>196</v>
      </c>
      <c r="C117" s="185">
        <v>3020.5949656750572</v>
      </c>
      <c r="D117" s="184"/>
      <c r="E117" s="184"/>
      <c r="F117" s="186" t="s">
        <v>176</v>
      </c>
      <c r="G117" s="185">
        <v>249</v>
      </c>
      <c r="H117" s="208"/>
      <c r="I117" s="209">
        <v>12.130903476606649</v>
      </c>
      <c r="J117" s="207"/>
      <c r="K117" s="207"/>
      <c r="L117" s="207"/>
    </row>
    <row r="118" spans="1:12" customFormat="1">
      <c r="A118" s="187" t="str">
        <f>IF(B118&lt;&gt;"", COUNTA($B$3:B118), "")</f>
        <v/>
      </c>
      <c r="B118" s="184"/>
      <c r="C118" s="185">
        <v>2265.4462242562931</v>
      </c>
      <c r="D118" s="184"/>
      <c r="E118" s="184"/>
      <c r="F118" s="186" t="s">
        <v>177</v>
      </c>
      <c r="G118" s="185">
        <v>150</v>
      </c>
      <c r="H118" s="208"/>
      <c r="I118" s="209">
        <v>15.102974828375279</v>
      </c>
      <c r="J118" s="207"/>
      <c r="K118" s="207"/>
      <c r="L118" s="207"/>
    </row>
    <row r="119" spans="1:12" customFormat="1">
      <c r="A119" s="187" t="str">
        <f>IF(B119&lt;&gt;"", COUNTA($B$3:B119), "")</f>
        <v/>
      </c>
      <c r="B119" s="184"/>
      <c r="C119" s="185">
        <v>2265.4462242562931</v>
      </c>
      <c r="D119" s="184"/>
      <c r="E119" s="184"/>
      <c r="F119" s="186" t="s">
        <v>178</v>
      </c>
      <c r="G119" s="185">
        <v>120</v>
      </c>
      <c r="H119" s="208"/>
      <c r="I119" s="209">
        <v>18.878718535469108</v>
      </c>
      <c r="J119" s="207"/>
      <c r="K119" s="207"/>
      <c r="L119" s="207"/>
    </row>
    <row r="120" spans="1:12" customFormat="1">
      <c r="A120" s="187">
        <f>IF(B120&lt;&gt;"", COUNTA($B$3:B120), "")</f>
        <v>44</v>
      </c>
      <c r="B120" s="186" t="s">
        <v>197</v>
      </c>
      <c r="C120" s="185">
        <v>3020.5949656750572</v>
      </c>
      <c r="D120" s="186"/>
      <c r="E120" s="186"/>
      <c r="F120" s="186" t="s">
        <v>176</v>
      </c>
      <c r="G120" s="185">
        <v>249</v>
      </c>
      <c r="H120" s="208"/>
      <c r="I120" s="209">
        <v>12.130903476606649</v>
      </c>
      <c r="J120" s="207"/>
      <c r="K120" s="207"/>
      <c r="L120" s="207"/>
    </row>
    <row r="121" spans="1:12" customFormat="1">
      <c r="A121" s="187" t="str">
        <f>IF(B121&lt;&gt;"", COUNTA($B$3:B121), "")</f>
        <v/>
      </c>
      <c r="B121" s="186"/>
      <c r="C121" s="185">
        <v>2265.4462242562931</v>
      </c>
      <c r="D121" s="186"/>
      <c r="E121" s="186"/>
      <c r="F121" s="186" t="s">
        <v>177</v>
      </c>
      <c r="G121" s="185">
        <v>150</v>
      </c>
      <c r="H121" s="208"/>
      <c r="I121" s="209">
        <v>15.102974828375279</v>
      </c>
      <c r="J121" s="207"/>
      <c r="K121" s="207"/>
      <c r="L121" s="207"/>
    </row>
    <row r="122" spans="1:12" customFormat="1">
      <c r="A122" s="187" t="str">
        <f>IF(B122&lt;&gt;"", COUNTA($B$3:B122), "")</f>
        <v/>
      </c>
      <c r="B122" s="186"/>
      <c r="C122" s="185">
        <v>2265.4462242562931</v>
      </c>
      <c r="D122" s="186"/>
      <c r="E122" s="186"/>
      <c r="F122" s="186" t="s">
        <v>178</v>
      </c>
      <c r="G122" s="185">
        <v>120</v>
      </c>
      <c r="H122" s="208"/>
      <c r="I122" s="209">
        <v>18.878718535469108</v>
      </c>
      <c r="J122" s="207"/>
      <c r="K122" s="207"/>
      <c r="L122" s="207"/>
    </row>
    <row r="123" spans="1:12" customFormat="1">
      <c r="A123" s="187">
        <f>IF(B123&lt;&gt;"", COUNTA($B$3:B123), "")</f>
        <v>45</v>
      </c>
      <c r="B123" s="184" t="s">
        <v>33</v>
      </c>
      <c r="C123" s="185">
        <v>2013.729977116705</v>
      </c>
      <c r="D123" s="184"/>
      <c r="E123" s="184"/>
      <c r="F123" s="186" t="s">
        <v>176</v>
      </c>
      <c r="G123" s="185">
        <v>249</v>
      </c>
      <c r="H123" s="208"/>
      <c r="I123" s="209">
        <v>8.087268984404437</v>
      </c>
      <c r="J123" s="207"/>
      <c r="K123" s="207"/>
      <c r="L123" s="207"/>
    </row>
    <row r="124" spans="1:12" customFormat="1">
      <c r="A124" s="187" t="str">
        <f>IF(B124&lt;&gt;"", COUNTA($B$3:B124), "")</f>
        <v/>
      </c>
      <c r="B124" s="184"/>
      <c r="C124" s="185">
        <v>1510.2974828375279</v>
      </c>
      <c r="D124" s="184"/>
      <c r="E124" s="184"/>
      <c r="F124" s="186" t="s">
        <v>177</v>
      </c>
      <c r="G124" s="185">
        <v>150</v>
      </c>
      <c r="H124" s="208"/>
      <c r="I124" s="209">
        <v>10.06864988558352</v>
      </c>
      <c r="J124" s="207"/>
      <c r="K124" s="207"/>
      <c r="L124" s="207"/>
    </row>
    <row r="125" spans="1:12" customFormat="1">
      <c r="A125" s="187" t="str">
        <f>IF(B125&lt;&gt;"", COUNTA($B$3:B125), "")</f>
        <v/>
      </c>
      <c r="B125" s="184"/>
      <c r="C125" s="185">
        <v>1510.2974828375291</v>
      </c>
      <c r="D125" s="184"/>
      <c r="E125" s="184"/>
      <c r="F125" s="186" t="s">
        <v>178</v>
      </c>
      <c r="G125" s="185">
        <v>120</v>
      </c>
      <c r="H125" s="208"/>
      <c r="I125" s="209">
        <v>12.5858123569794</v>
      </c>
      <c r="J125" s="207"/>
      <c r="K125" s="207"/>
      <c r="L125" s="207"/>
    </row>
    <row r="126" spans="1:12" customFormat="1">
      <c r="A126" s="187">
        <f>IF(B126&lt;&gt;"", COUNTA($B$3:B126), "")</f>
        <v>46</v>
      </c>
      <c r="B126" s="186" t="s">
        <v>198</v>
      </c>
      <c r="C126" s="185">
        <v>21144.164759725401</v>
      </c>
      <c r="D126" s="186"/>
      <c r="E126" s="186"/>
      <c r="F126" s="186" t="s">
        <v>199</v>
      </c>
      <c r="G126" s="185">
        <v>85</v>
      </c>
      <c r="H126" s="208"/>
      <c r="I126" s="209">
        <v>140.9610983981693</v>
      </c>
      <c r="J126" s="207"/>
      <c r="K126" s="207"/>
      <c r="L126" s="207"/>
    </row>
    <row r="127" spans="1:12" customFormat="1">
      <c r="A127" s="187" t="str">
        <f>IF(B127&lt;&gt;"", COUNTA($B$3:B127), "")</f>
        <v/>
      </c>
      <c r="B127" s="186"/>
      <c r="C127" s="185">
        <v>9061.7848970251725</v>
      </c>
      <c r="D127" s="186"/>
      <c r="E127" s="186"/>
      <c r="F127" s="186" t="s">
        <v>200</v>
      </c>
      <c r="G127" s="185">
        <v>89</v>
      </c>
      <c r="H127" s="208"/>
      <c r="I127" s="209">
        <v>101.81780783174349</v>
      </c>
      <c r="J127" s="207"/>
      <c r="K127" s="207"/>
      <c r="L127" s="207"/>
    </row>
    <row r="128" spans="1:12" customFormat="1">
      <c r="A128" s="187">
        <f>IF(B128&lt;&gt;"", COUNTA($B$3:B128), "")</f>
        <v>47</v>
      </c>
      <c r="B128" s="184" t="s">
        <v>201</v>
      </c>
      <c r="C128" s="185">
        <v>17620.13729977117</v>
      </c>
      <c r="D128" s="184"/>
      <c r="E128" s="184"/>
      <c r="F128" s="186" t="s">
        <v>199</v>
      </c>
      <c r="G128" s="185">
        <v>85</v>
      </c>
      <c r="H128" s="208"/>
      <c r="I128" s="209">
        <v>117.4675819984744</v>
      </c>
      <c r="J128" s="207"/>
      <c r="K128" s="207"/>
      <c r="L128" s="207"/>
    </row>
    <row r="129" spans="1:12" customFormat="1">
      <c r="A129" s="187" t="str">
        <f>IF(B129&lt;&gt;"", COUNTA($B$3:B129), "")</f>
        <v/>
      </c>
      <c r="B129" s="184"/>
      <c r="C129" s="185">
        <v>7551.4874141876426</v>
      </c>
      <c r="D129" s="184"/>
      <c r="E129" s="184"/>
      <c r="F129" s="186" t="s">
        <v>200</v>
      </c>
      <c r="G129" s="185">
        <v>89</v>
      </c>
      <c r="H129" s="208"/>
      <c r="I129" s="209">
        <v>84.848173193119578</v>
      </c>
      <c r="J129" s="207"/>
      <c r="K129" s="207"/>
      <c r="L129" s="207"/>
    </row>
    <row r="130" spans="1:12" customFormat="1">
      <c r="A130" s="187">
        <f>IF(B130&lt;&gt;"", COUNTA($B$3:B130), "")</f>
        <v>48</v>
      </c>
      <c r="B130" s="186" t="s">
        <v>202</v>
      </c>
      <c r="C130" s="185">
        <v>14096.109839816931</v>
      </c>
      <c r="D130" s="186"/>
      <c r="E130" s="186"/>
      <c r="F130" s="186" t="s">
        <v>199</v>
      </c>
      <c r="G130" s="185">
        <v>85</v>
      </c>
      <c r="H130" s="208"/>
      <c r="I130" s="209">
        <v>70</v>
      </c>
      <c r="J130" s="207"/>
      <c r="K130" s="207"/>
      <c r="L130" s="207"/>
    </row>
    <row r="131" spans="1:12" customFormat="1">
      <c r="A131" s="187" t="str">
        <f>IF(B131&lt;&gt;"", COUNTA($B$3:B131), "")</f>
        <v/>
      </c>
      <c r="B131" s="186"/>
      <c r="C131" s="185">
        <v>6041.1899313501144</v>
      </c>
      <c r="D131" s="186"/>
      <c r="E131" s="186"/>
      <c r="F131" s="186" t="s">
        <v>200</v>
      </c>
      <c r="G131" s="185">
        <v>89</v>
      </c>
      <c r="H131" s="208"/>
      <c r="I131" s="209">
        <v>67.878538554495663</v>
      </c>
      <c r="J131" s="207"/>
      <c r="K131" s="207"/>
      <c r="L131" s="207"/>
    </row>
    <row r="132" spans="1:12" customFormat="1">
      <c r="A132" s="187">
        <f>IF(B132&lt;&gt;"", COUNTA($B$3:B132), "")</f>
        <v>49</v>
      </c>
      <c r="B132" s="184" t="s">
        <v>203</v>
      </c>
      <c r="C132" s="185">
        <v>12334.096109839809</v>
      </c>
      <c r="D132" s="184"/>
      <c r="E132" s="184"/>
      <c r="F132" s="186" t="s">
        <v>199</v>
      </c>
      <c r="G132" s="185">
        <v>85</v>
      </c>
      <c r="H132" s="208"/>
      <c r="I132" s="209">
        <v>82.227307398932098</v>
      </c>
      <c r="J132" s="207"/>
      <c r="K132" s="207"/>
      <c r="L132" s="207"/>
    </row>
    <row r="133" spans="1:12" customFormat="1">
      <c r="A133" s="187" t="str">
        <f>IF(B133&lt;&gt;"", COUNTA($B$3:B133), "")</f>
        <v/>
      </c>
      <c r="B133" s="184"/>
      <c r="C133" s="185">
        <v>5286.0411899313513</v>
      </c>
      <c r="D133" s="184"/>
      <c r="E133" s="184"/>
      <c r="F133" s="186" t="s">
        <v>200</v>
      </c>
      <c r="G133" s="185">
        <v>89</v>
      </c>
      <c r="H133" s="208"/>
      <c r="I133" s="209">
        <v>59.393721235183719</v>
      </c>
      <c r="J133" s="207"/>
      <c r="K133" s="207"/>
      <c r="L133" s="207"/>
    </row>
    <row r="134" spans="1:12" customFormat="1">
      <c r="A134" s="187">
        <f>IF(B134&lt;&gt;"", COUNTA($B$3:B134), "")</f>
        <v>50</v>
      </c>
      <c r="B134" s="186" t="s">
        <v>204</v>
      </c>
      <c r="C134" s="185">
        <v>15858.12356979405</v>
      </c>
      <c r="D134" s="186"/>
      <c r="E134" s="186"/>
      <c r="F134" s="186" t="s">
        <v>199</v>
      </c>
      <c r="G134" s="185">
        <v>85</v>
      </c>
      <c r="H134" s="208"/>
      <c r="I134" s="209">
        <v>105.72082379862699</v>
      </c>
      <c r="J134" s="207"/>
      <c r="K134" s="207"/>
      <c r="L134" s="207"/>
    </row>
    <row r="135" spans="1:12" customFormat="1">
      <c r="A135" s="187" t="str">
        <f>IF(B135&lt;&gt;"", COUNTA($B$3:B135), "")</f>
        <v/>
      </c>
      <c r="B135" s="186"/>
      <c r="C135" s="185">
        <v>6796.3386727688794</v>
      </c>
      <c r="D135" s="186"/>
      <c r="E135" s="186"/>
      <c r="F135" s="186" t="s">
        <v>200</v>
      </c>
      <c r="G135" s="185">
        <v>89</v>
      </c>
      <c r="H135" s="208"/>
      <c r="I135" s="209">
        <v>76.363355873807635</v>
      </c>
      <c r="J135" s="207"/>
      <c r="K135" s="207"/>
      <c r="L135" s="207"/>
    </row>
    <row r="136" spans="1:12" customFormat="1">
      <c r="A136" s="187">
        <f>IF(B136&lt;&gt;"", COUNTA($B$3:B136), "")</f>
        <v>51</v>
      </c>
      <c r="B136" s="184" t="s">
        <v>205</v>
      </c>
      <c r="C136" s="185">
        <v>14096.109839816931</v>
      </c>
      <c r="D136" s="184"/>
      <c r="E136" s="184"/>
      <c r="F136" s="186" t="s">
        <v>199</v>
      </c>
      <c r="G136" s="185">
        <v>85</v>
      </c>
      <c r="H136" s="208"/>
      <c r="I136" s="209">
        <v>93.974065598779546</v>
      </c>
      <c r="J136" s="207"/>
      <c r="K136" s="207"/>
      <c r="L136" s="207"/>
    </row>
    <row r="137" spans="1:12" customFormat="1">
      <c r="A137" s="187" t="str">
        <f>IF(B137&lt;&gt;"", COUNTA($B$3:B137), "")</f>
        <v/>
      </c>
      <c r="B137" s="184"/>
      <c r="C137" s="185">
        <v>6041.1899313501144</v>
      </c>
      <c r="D137" s="184"/>
      <c r="E137" s="184"/>
      <c r="F137" s="186" t="s">
        <v>200</v>
      </c>
      <c r="G137" s="185">
        <v>89</v>
      </c>
      <c r="H137" s="208"/>
      <c r="I137" s="209">
        <v>67.878538554495663</v>
      </c>
      <c r="J137" s="207"/>
      <c r="K137" s="207"/>
      <c r="L137" s="207"/>
    </row>
    <row r="138" spans="1:12" customFormat="1">
      <c r="A138" s="187">
        <f>IF(B138&lt;&gt;"", COUNTA($B$3:B138), "")</f>
        <v>52</v>
      </c>
      <c r="B138" s="186" t="s">
        <v>206</v>
      </c>
      <c r="C138" s="185">
        <v>10572.082379862701</v>
      </c>
      <c r="D138" s="186"/>
      <c r="E138" s="186"/>
      <c r="F138" s="186" t="s">
        <v>199</v>
      </c>
      <c r="G138" s="185">
        <v>85</v>
      </c>
      <c r="H138" s="208"/>
      <c r="I138" s="209">
        <v>70.480549199084663</v>
      </c>
      <c r="J138" s="207"/>
      <c r="K138" s="207"/>
      <c r="L138" s="207"/>
    </row>
    <row r="139" spans="1:12" customFormat="1">
      <c r="A139" s="187" t="str">
        <f>IF(B139&lt;&gt;"", COUNTA($B$3:B139), "")</f>
        <v/>
      </c>
      <c r="B139" s="186"/>
      <c r="C139" s="185">
        <v>4530.8924485125863</v>
      </c>
      <c r="D139" s="186"/>
      <c r="E139" s="186"/>
      <c r="F139" s="186" t="s">
        <v>200</v>
      </c>
      <c r="G139" s="185">
        <v>89</v>
      </c>
      <c r="H139" s="208"/>
      <c r="I139" s="209">
        <v>50.908903915871747</v>
      </c>
      <c r="J139" s="207"/>
      <c r="K139" s="207"/>
      <c r="L139" s="207"/>
    </row>
    <row r="140" spans="1:12" customFormat="1">
      <c r="A140" s="187">
        <f>IF(B140&lt;&gt;"", COUNTA($B$3:B140), "")</f>
        <v>53</v>
      </c>
      <c r="B140" s="184" t="s">
        <v>207</v>
      </c>
      <c r="C140" s="185">
        <v>8810.068649885583</v>
      </c>
      <c r="D140" s="184"/>
      <c r="E140" s="184"/>
      <c r="F140" s="186" t="s">
        <v>199</v>
      </c>
      <c r="G140" s="185">
        <v>85</v>
      </c>
      <c r="H140" s="208"/>
      <c r="I140" s="209">
        <v>58.733790999237222</v>
      </c>
      <c r="J140" s="207"/>
      <c r="K140" s="207"/>
      <c r="L140" s="207"/>
    </row>
    <row r="141" spans="1:12" customFormat="1">
      <c r="A141" s="187" t="str">
        <f>IF(B141&lt;&gt;"", COUNTA($B$3:B141), "")</f>
        <v/>
      </c>
      <c r="B141" s="184"/>
      <c r="C141" s="185">
        <v>3775.7437070938208</v>
      </c>
      <c r="D141" s="184"/>
      <c r="E141" s="184"/>
      <c r="F141" s="186" t="s">
        <v>200</v>
      </c>
      <c r="G141" s="185">
        <v>89</v>
      </c>
      <c r="H141" s="208"/>
      <c r="I141" s="209">
        <v>42.424086596559789</v>
      </c>
      <c r="J141" s="207"/>
      <c r="K141" s="207"/>
      <c r="L141" s="207"/>
    </row>
    <row r="142" spans="1:12" customFormat="1">
      <c r="A142" s="187">
        <f>IF(B142&lt;&gt;"", COUNTA($B$3:B142), "")</f>
        <v>54</v>
      </c>
      <c r="B142" s="186" t="s">
        <v>208</v>
      </c>
      <c r="C142" s="185">
        <v>10572.082379862701</v>
      </c>
      <c r="D142" s="186"/>
      <c r="E142" s="186"/>
      <c r="F142" s="186" t="s">
        <v>199</v>
      </c>
      <c r="G142" s="185">
        <v>85</v>
      </c>
      <c r="H142" s="208"/>
      <c r="I142" s="209">
        <v>70.480549199084663</v>
      </c>
      <c r="J142" s="207"/>
      <c r="K142" s="207"/>
      <c r="L142" s="207"/>
    </row>
    <row r="143" spans="1:12" customFormat="1">
      <c r="A143" s="187" t="str">
        <f>IF(B143&lt;&gt;"", COUNTA($B$3:B143), "")</f>
        <v/>
      </c>
      <c r="B143" s="186"/>
      <c r="C143" s="185">
        <v>4530.8924485125863</v>
      </c>
      <c r="D143" s="186"/>
      <c r="E143" s="186"/>
      <c r="F143" s="186" t="s">
        <v>200</v>
      </c>
      <c r="G143" s="185">
        <v>89</v>
      </c>
      <c r="H143" s="208"/>
      <c r="I143" s="209">
        <v>50.908903915871747</v>
      </c>
      <c r="J143" s="207"/>
      <c r="K143" s="207"/>
      <c r="L143" s="207"/>
    </row>
    <row r="144" spans="1:12" customFormat="1">
      <c r="A144" s="187">
        <f>IF(B144&lt;&gt;"", COUNTA($B$3:B144), "")</f>
        <v>55</v>
      </c>
      <c r="B144" s="184" t="s">
        <v>209</v>
      </c>
      <c r="C144" s="185">
        <v>12334.096109839809</v>
      </c>
      <c r="D144" s="184"/>
      <c r="E144" s="184"/>
      <c r="F144" s="186" t="s">
        <v>199</v>
      </c>
      <c r="G144" s="185">
        <v>85</v>
      </c>
      <c r="H144" s="208"/>
      <c r="I144" s="209">
        <v>82.227307398932098</v>
      </c>
      <c r="J144" s="207"/>
      <c r="K144" s="207"/>
      <c r="L144" s="207"/>
    </row>
    <row r="145" spans="1:12" customFormat="1">
      <c r="A145" s="187" t="str">
        <f>IF(B145&lt;&gt;"", COUNTA($B$3:B145), "")</f>
        <v/>
      </c>
      <c r="B145" s="184"/>
      <c r="C145" s="185">
        <v>5286.0411899313513</v>
      </c>
      <c r="D145" s="184"/>
      <c r="E145" s="184"/>
      <c r="F145" s="186" t="s">
        <v>200</v>
      </c>
      <c r="G145" s="185">
        <v>89</v>
      </c>
      <c r="H145" s="208"/>
      <c r="I145" s="209">
        <v>59.393721235183719</v>
      </c>
      <c r="J145" s="207"/>
      <c r="K145" s="207"/>
      <c r="L145" s="207"/>
    </row>
    <row r="146" spans="1:12" customFormat="1">
      <c r="A146" s="187">
        <f>IF(B146&lt;&gt;"", COUNTA($B$3:B146), "")</f>
        <v>56</v>
      </c>
      <c r="B146" s="186" t="s">
        <v>210</v>
      </c>
      <c r="C146" s="185">
        <v>17620.13729977117</v>
      </c>
      <c r="D146" s="186"/>
      <c r="E146" s="186"/>
      <c r="F146" s="186" t="s">
        <v>199</v>
      </c>
      <c r="G146" s="185">
        <v>85</v>
      </c>
      <c r="H146" s="208"/>
      <c r="I146" s="209">
        <v>100</v>
      </c>
      <c r="J146" s="207"/>
      <c r="K146" s="207"/>
      <c r="L146" s="207"/>
    </row>
    <row r="147" spans="1:12" customFormat="1">
      <c r="A147" s="187" t="str">
        <f>IF(B147&lt;&gt;"", COUNTA($B$3:B147), "")</f>
        <v/>
      </c>
      <c r="B147" s="186"/>
      <c r="C147" s="185">
        <v>7551.4874141876426</v>
      </c>
      <c r="D147" s="186"/>
      <c r="E147" s="186"/>
      <c r="F147" s="186" t="s">
        <v>200</v>
      </c>
      <c r="G147" s="185">
        <v>89</v>
      </c>
      <c r="H147" s="208"/>
      <c r="I147" s="209">
        <v>84.848173193119578</v>
      </c>
      <c r="J147" s="207"/>
      <c r="K147" s="207"/>
      <c r="L147" s="207"/>
    </row>
    <row r="148" spans="1:12" customFormat="1">
      <c r="A148" s="187">
        <f>IF(B148&lt;&gt;"", COUNTA($B$3:B148), "")</f>
        <v>57</v>
      </c>
      <c r="B148" s="184" t="s">
        <v>211</v>
      </c>
      <c r="C148" s="185">
        <v>8810.068649885583</v>
      </c>
      <c r="D148" s="184"/>
      <c r="E148" s="184"/>
      <c r="F148" s="186" t="s">
        <v>199</v>
      </c>
      <c r="G148" s="185">
        <v>85</v>
      </c>
      <c r="H148" s="208"/>
      <c r="I148" s="209">
        <v>58.733790999237222</v>
      </c>
      <c r="J148" s="207"/>
      <c r="K148" s="207"/>
      <c r="L148" s="207"/>
    </row>
    <row r="149" spans="1:12" customFormat="1">
      <c r="A149" s="187" t="str">
        <f>IF(B149&lt;&gt;"", COUNTA($B$3:B149), "")</f>
        <v/>
      </c>
      <c r="B149" s="184"/>
      <c r="C149" s="185">
        <v>3775.7437070938208</v>
      </c>
      <c r="D149" s="184"/>
      <c r="E149" s="184"/>
      <c r="F149" s="186" t="s">
        <v>200</v>
      </c>
      <c r="G149" s="185">
        <v>89</v>
      </c>
      <c r="H149" s="208"/>
      <c r="I149" s="209">
        <v>42.424086596559789</v>
      </c>
      <c r="J149" s="207"/>
      <c r="K149" s="207"/>
      <c r="L149" s="207"/>
    </row>
    <row r="150" spans="1:12" customFormat="1">
      <c r="A150" s="187">
        <f>IF(B150&lt;&gt;"", COUNTA($B$3:B150), "")</f>
        <v>58</v>
      </c>
      <c r="B150" s="186" t="s">
        <v>212</v>
      </c>
      <c r="C150" s="185">
        <v>10572.082379862701</v>
      </c>
      <c r="D150" s="186"/>
      <c r="E150" s="186"/>
      <c r="F150" s="186" t="s">
        <v>199</v>
      </c>
      <c r="G150" s="185">
        <v>85</v>
      </c>
      <c r="H150" s="208"/>
      <c r="I150" s="209">
        <v>70.480549199084663</v>
      </c>
      <c r="J150" s="207"/>
      <c r="K150" s="207"/>
      <c r="L150" s="207"/>
    </row>
    <row r="151" spans="1:12" customFormat="1">
      <c r="A151" s="187" t="str">
        <f>IF(B151&lt;&gt;"", COUNTA($B$3:B151), "")</f>
        <v/>
      </c>
      <c r="B151" s="186"/>
      <c r="C151" s="185">
        <v>4530.8924485125863</v>
      </c>
      <c r="D151" s="186"/>
      <c r="E151" s="186"/>
      <c r="F151" s="186" t="s">
        <v>200</v>
      </c>
      <c r="G151" s="185">
        <v>89</v>
      </c>
      <c r="H151" s="208"/>
      <c r="I151" s="209">
        <v>50.908903915871747</v>
      </c>
      <c r="J151" s="207"/>
      <c r="K151" s="207"/>
      <c r="L151" s="207"/>
    </row>
    <row r="152" spans="1:12" customFormat="1">
      <c r="A152" s="187">
        <f>IF(B152&lt;&gt;"", COUNTA($B$3:B152), "")</f>
        <v>59</v>
      </c>
      <c r="B152" s="184" t="s">
        <v>213</v>
      </c>
      <c r="C152" s="185">
        <v>10572.082379862701</v>
      </c>
      <c r="D152" s="184"/>
      <c r="E152" s="184"/>
      <c r="F152" s="186" t="s">
        <v>199</v>
      </c>
      <c r="G152" s="185">
        <v>85</v>
      </c>
      <c r="H152" s="208"/>
      <c r="I152" s="209">
        <v>70.480549199084663</v>
      </c>
      <c r="J152" s="207"/>
      <c r="K152" s="207"/>
      <c r="L152" s="207"/>
    </row>
    <row r="153" spans="1:12" customFormat="1">
      <c r="A153" s="187" t="str">
        <f>IF(B153&lt;&gt;"", COUNTA($B$3:B153), "")</f>
        <v/>
      </c>
      <c r="B153" s="184"/>
      <c r="C153" s="185">
        <v>4530.8924485125863</v>
      </c>
      <c r="D153" s="184"/>
      <c r="E153" s="184"/>
      <c r="F153" s="186" t="s">
        <v>200</v>
      </c>
      <c r="G153" s="185">
        <v>89</v>
      </c>
      <c r="H153" s="208"/>
      <c r="I153" s="209">
        <v>50.908903915871747</v>
      </c>
      <c r="J153" s="207"/>
      <c r="K153" s="207"/>
      <c r="L153" s="207"/>
    </row>
    <row r="154" spans="1:12" customFormat="1">
      <c r="A154" s="187">
        <f>IF(B154&lt;&gt;"", COUNTA($B$3:B154), "")</f>
        <v>60</v>
      </c>
      <c r="B154" s="186" t="s">
        <v>214</v>
      </c>
      <c r="C154" s="185">
        <v>8810.068649885583</v>
      </c>
      <c r="D154" s="186"/>
      <c r="E154" s="186"/>
      <c r="F154" s="186" t="s">
        <v>199</v>
      </c>
      <c r="G154" s="185">
        <v>85</v>
      </c>
      <c r="H154" s="208"/>
      <c r="I154" s="209">
        <v>58.733790999237222</v>
      </c>
      <c r="J154" s="207"/>
      <c r="K154" s="207"/>
      <c r="L154" s="207"/>
    </row>
    <row r="155" spans="1:12" customFormat="1">
      <c r="A155" s="187" t="str">
        <f>IF(B155&lt;&gt;"", COUNTA($B$3:B155), "")</f>
        <v/>
      </c>
      <c r="B155" s="186"/>
      <c r="C155" s="185">
        <v>3775.7437070938208</v>
      </c>
      <c r="D155" s="186"/>
      <c r="E155" s="186"/>
      <c r="F155" s="186" t="s">
        <v>200</v>
      </c>
      <c r="G155" s="185">
        <v>89</v>
      </c>
      <c r="H155" s="208"/>
      <c r="I155" s="209">
        <v>42.424086596559789</v>
      </c>
      <c r="J155" s="207"/>
      <c r="K155" s="207"/>
      <c r="L155" s="207"/>
    </row>
    <row r="156" spans="1:12" customFormat="1">
      <c r="A156" s="187">
        <f>IF(B156&lt;&gt;"", COUNTA($B$3:B156), "")</f>
        <v>61</v>
      </c>
      <c r="B156" s="184" t="s">
        <v>215</v>
      </c>
      <c r="C156" s="185">
        <v>14096.109839816931</v>
      </c>
      <c r="D156" s="184"/>
      <c r="E156" s="184"/>
      <c r="F156" s="186" t="s">
        <v>199</v>
      </c>
      <c r="G156" s="185">
        <v>85</v>
      </c>
      <c r="H156" s="208"/>
      <c r="I156" s="209">
        <v>93.974065598779546</v>
      </c>
      <c r="J156" s="207"/>
      <c r="K156" s="207"/>
      <c r="L156" s="207"/>
    </row>
    <row r="157" spans="1:12" customFormat="1">
      <c r="A157" s="187" t="str">
        <f>IF(B157&lt;&gt;"", COUNTA($B$3:B157), "")</f>
        <v/>
      </c>
      <c r="B157" s="184"/>
      <c r="C157" s="185">
        <v>6041.1899313501144</v>
      </c>
      <c r="D157" s="184"/>
      <c r="E157" s="184"/>
      <c r="F157" s="186" t="s">
        <v>200</v>
      </c>
      <c r="G157" s="185">
        <v>89</v>
      </c>
      <c r="H157" s="208"/>
      <c r="I157" s="209">
        <v>67.878538554495663</v>
      </c>
      <c r="J157" s="207"/>
      <c r="K157" s="207"/>
      <c r="L157" s="207"/>
    </row>
    <row r="158" spans="1:12" customFormat="1">
      <c r="A158" s="187">
        <f>IF(B158&lt;&gt;"", COUNTA($B$3:B158), "")</f>
        <v>62</v>
      </c>
      <c r="B158" s="186" t="s">
        <v>216</v>
      </c>
      <c r="C158" s="185">
        <v>17620.13729977117</v>
      </c>
      <c r="D158" s="186"/>
      <c r="E158" s="186"/>
      <c r="F158" s="186" t="s">
        <v>199</v>
      </c>
      <c r="G158" s="185">
        <v>85</v>
      </c>
      <c r="H158" s="208"/>
      <c r="I158" s="209">
        <v>117.4675819984744</v>
      </c>
      <c r="J158" s="207"/>
      <c r="K158" s="207"/>
      <c r="L158" s="207"/>
    </row>
    <row r="159" spans="1:12" customFormat="1">
      <c r="A159" s="187" t="str">
        <f>IF(B159&lt;&gt;"", COUNTA($B$3:B159), "")</f>
        <v/>
      </c>
      <c r="B159" s="186"/>
      <c r="C159" s="185">
        <v>7551.4874141876426</v>
      </c>
      <c r="D159" s="186"/>
      <c r="E159" s="186"/>
      <c r="F159" s="186" t="s">
        <v>200</v>
      </c>
      <c r="G159" s="185">
        <v>89</v>
      </c>
      <c r="H159" s="208"/>
      <c r="I159" s="209">
        <v>84.848173193119578</v>
      </c>
      <c r="J159" s="207"/>
      <c r="K159" s="207"/>
      <c r="L159" s="207"/>
    </row>
    <row r="160" spans="1:12" customFormat="1">
      <c r="A160" s="187">
        <f>IF(B160&lt;&gt;"", COUNTA($B$3:B160), "")</f>
        <v>63</v>
      </c>
      <c r="B160" s="184" t="s">
        <v>217</v>
      </c>
      <c r="C160" s="185">
        <v>7048.0549199084662</v>
      </c>
      <c r="D160" s="184"/>
      <c r="E160" s="184"/>
      <c r="F160" s="186" t="s">
        <v>199</v>
      </c>
      <c r="G160" s="185">
        <v>85</v>
      </c>
      <c r="H160" s="208"/>
      <c r="I160" s="209">
        <v>46.987032799389773</v>
      </c>
      <c r="J160" s="207"/>
      <c r="K160" s="207"/>
      <c r="L160" s="207"/>
    </row>
    <row r="161" spans="1:12" customFormat="1">
      <c r="A161" s="187" t="str">
        <f>IF(B161&lt;&gt;"", COUNTA($B$3:B161), "")</f>
        <v/>
      </c>
      <c r="B161" s="184"/>
      <c r="C161" s="185">
        <v>3020.5949656750572</v>
      </c>
      <c r="D161" s="184"/>
      <c r="E161" s="184"/>
      <c r="F161" s="186" t="s">
        <v>200</v>
      </c>
      <c r="G161" s="185">
        <v>89</v>
      </c>
      <c r="H161" s="208"/>
      <c r="I161" s="209">
        <v>33.939269277247831</v>
      </c>
      <c r="J161" s="207"/>
      <c r="K161" s="207"/>
      <c r="L161" s="207"/>
    </row>
    <row r="162" spans="1:12" customFormat="1">
      <c r="A162" s="187">
        <f>IF(B162&lt;&gt;"", COUNTA($B$3:B162), "")</f>
        <v>64</v>
      </c>
      <c r="B162" s="186" t="s">
        <v>218</v>
      </c>
      <c r="C162" s="185">
        <v>8810.068649885583</v>
      </c>
      <c r="D162" s="186"/>
      <c r="E162" s="186"/>
      <c r="F162" s="186" t="s">
        <v>199</v>
      </c>
      <c r="G162" s="185">
        <v>85</v>
      </c>
      <c r="H162" s="208"/>
      <c r="I162" s="209">
        <v>58.733790999237222</v>
      </c>
      <c r="J162" s="207"/>
      <c r="K162" s="207"/>
      <c r="L162" s="207"/>
    </row>
    <row r="163" spans="1:12" customFormat="1">
      <c r="A163" s="187" t="str">
        <f>IF(B163&lt;&gt;"", COUNTA($B$3:B163), "")</f>
        <v/>
      </c>
      <c r="B163" s="186"/>
      <c r="C163" s="185">
        <v>3775.7437070938208</v>
      </c>
      <c r="D163" s="186"/>
      <c r="E163" s="186"/>
      <c r="F163" s="186" t="s">
        <v>200</v>
      </c>
      <c r="G163" s="185">
        <v>89</v>
      </c>
      <c r="H163" s="208"/>
      <c r="I163" s="209">
        <v>42.424086596559789</v>
      </c>
      <c r="J163" s="207"/>
      <c r="K163" s="207"/>
      <c r="L163" s="207"/>
    </row>
    <row r="164" spans="1:12" customFormat="1">
      <c r="A164" s="187">
        <f>IF(B164&lt;&gt;"", COUNTA($B$3:B164), "")</f>
        <v>65</v>
      </c>
      <c r="B164" s="184" t="s">
        <v>219</v>
      </c>
      <c r="C164" s="185">
        <v>12334.096109839809</v>
      </c>
      <c r="D164" s="184"/>
      <c r="E164" s="184"/>
      <c r="F164" s="186" t="s">
        <v>199</v>
      </c>
      <c r="G164" s="185">
        <v>85</v>
      </c>
      <c r="H164" s="208"/>
      <c r="I164" s="209">
        <v>82.227307398932098</v>
      </c>
      <c r="J164" s="207"/>
      <c r="K164" s="207"/>
      <c r="L164" s="207"/>
    </row>
    <row r="165" spans="1:12" customFormat="1">
      <c r="A165" s="187" t="str">
        <f>IF(B165&lt;&gt;"", COUNTA($B$3:B165), "")</f>
        <v/>
      </c>
      <c r="B165" s="184"/>
      <c r="C165" s="185">
        <v>5286.0411899313513</v>
      </c>
      <c r="D165" s="184"/>
      <c r="E165" s="184"/>
      <c r="F165" s="186" t="s">
        <v>200</v>
      </c>
      <c r="G165" s="185">
        <v>89</v>
      </c>
      <c r="H165" s="208"/>
      <c r="I165" s="209">
        <v>59.393721235183719</v>
      </c>
      <c r="J165" s="207"/>
      <c r="K165" s="207"/>
      <c r="L165" s="207"/>
    </row>
    <row r="166" spans="1:12" customFormat="1">
      <c r="A166" s="187">
        <f>IF(B166&lt;&gt;"", COUNTA($B$3:B166), "")</f>
        <v>66</v>
      </c>
      <c r="B166" s="186" t="s">
        <v>220</v>
      </c>
      <c r="C166" s="185">
        <v>12334.096109839809</v>
      </c>
      <c r="D166" s="186"/>
      <c r="E166" s="186"/>
      <c r="F166" s="186" t="s">
        <v>199</v>
      </c>
      <c r="G166" s="185">
        <v>85</v>
      </c>
      <c r="H166" s="208"/>
      <c r="I166" s="209">
        <v>82.227307398932098</v>
      </c>
      <c r="J166" s="207"/>
      <c r="K166" s="207"/>
      <c r="L166" s="207"/>
    </row>
    <row r="167" spans="1:12" customFormat="1">
      <c r="A167" s="187" t="str">
        <f>IF(B167&lt;&gt;"", COUNTA($B$3:B167), "")</f>
        <v/>
      </c>
      <c r="B167" s="186"/>
      <c r="C167" s="185">
        <v>5286.0411899313513</v>
      </c>
      <c r="D167" s="186"/>
      <c r="E167" s="186"/>
      <c r="F167" s="186" t="s">
        <v>200</v>
      </c>
      <c r="G167" s="185">
        <v>89</v>
      </c>
      <c r="H167" s="208"/>
      <c r="I167" s="209">
        <v>59.393721235183719</v>
      </c>
      <c r="J167" s="207"/>
      <c r="K167" s="207"/>
      <c r="L167" s="207"/>
    </row>
    <row r="168" spans="1:12" customFormat="1">
      <c r="A168" s="187">
        <f>IF(B168&lt;&gt;"", COUNTA($B$3:B168), "")</f>
        <v>67</v>
      </c>
      <c r="B168" s="184" t="s">
        <v>221</v>
      </c>
      <c r="C168" s="185">
        <v>10068.64988558352</v>
      </c>
      <c r="D168" s="184"/>
      <c r="E168" s="184"/>
      <c r="F168" s="186" t="s">
        <v>176</v>
      </c>
      <c r="G168" s="185">
        <v>249</v>
      </c>
      <c r="H168" s="208"/>
      <c r="I168" s="209">
        <v>40.43634492202218</v>
      </c>
      <c r="J168" s="207"/>
      <c r="K168" s="207"/>
      <c r="L168" s="207"/>
    </row>
    <row r="169" spans="1:12" customFormat="1">
      <c r="A169" s="187" t="str">
        <f>IF(B169&lt;&gt;"", COUNTA($B$3:B169), "")</f>
        <v/>
      </c>
      <c r="B169" s="184"/>
      <c r="C169" s="185">
        <v>7551.4874141876426</v>
      </c>
      <c r="D169" s="184"/>
      <c r="E169" s="184"/>
      <c r="F169" s="186" t="s">
        <v>177</v>
      </c>
      <c r="G169" s="185">
        <v>150</v>
      </c>
      <c r="H169" s="208"/>
      <c r="I169" s="209">
        <v>50.34324942791762</v>
      </c>
      <c r="J169" s="207"/>
      <c r="K169" s="207"/>
      <c r="L169" s="207"/>
    </row>
    <row r="170" spans="1:12" customFormat="1">
      <c r="A170" s="187" t="str">
        <f>IF(B170&lt;&gt;"", COUNTA($B$3:B170), "")</f>
        <v/>
      </c>
      <c r="B170" s="184"/>
      <c r="C170" s="185">
        <v>7551.4874141876426</v>
      </c>
      <c r="D170" s="184"/>
      <c r="E170" s="184"/>
      <c r="F170" s="186" t="s">
        <v>178</v>
      </c>
      <c r="G170" s="185">
        <v>120</v>
      </c>
      <c r="H170" s="208"/>
      <c r="I170" s="209">
        <v>62.929061784897023</v>
      </c>
      <c r="J170" s="207"/>
      <c r="K170" s="207"/>
      <c r="L170" s="207"/>
    </row>
    <row r="171" spans="1:12" customFormat="1">
      <c r="A171" s="187">
        <f>IF(B171&lt;&gt;"", COUNTA($B$3:B171), "")</f>
        <v>68</v>
      </c>
      <c r="B171" s="186" t="s">
        <v>222</v>
      </c>
      <c r="C171" s="185">
        <v>9061.7848970251707</v>
      </c>
      <c r="D171" s="186"/>
      <c r="E171" s="186"/>
      <c r="F171" s="186" t="s">
        <v>176</v>
      </c>
      <c r="G171" s="185">
        <v>249</v>
      </c>
      <c r="H171" s="208"/>
      <c r="I171" s="209">
        <v>36.392710429819957</v>
      </c>
      <c r="J171" s="207"/>
      <c r="K171" s="207"/>
      <c r="L171" s="207"/>
    </row>
    <row r="172" spans="1:12" customFormat="1">
      <c r="A172" s="187" t="str">
        <f>IF(B172&lt;&gt;"", COUNTA($B$3:B172), "")</f>
        <v/>
      </c>
      <c r="B172" s="186"/>
      <c r="C172" s="185">
        <v>6796.3386727688776</v>
      </c>
      <c r="D172" s="186"/>
      <c r="E172" s="186"/>
      <c r="F172" s="186" t="s">
        <v>177</v>
      </c>
      <c r="G172" s="185">
        <v>150</v>
      </c>
      <c r="H172" s="208"/>
      <c r="I172" s="209">
        <v>45.308924485125857</v>
      </c>
      <c r="J172" s="207"/>
      <c r="K172" s="207"/>
      <c r="L172" s="207"/>
    </row>
    <row r="173" spans="1:12" customFormat="1">
      <c r="A173" s="187" t="str">
        <f>IF(B173&lt;&gt;"", COUNTA($B$3:B173), "")</f>
        <v/>
      </c>
      <c r="B173" s="186"/>
      <c r="C173" s="185">
        <v>6796.3386727688776</v>
      </c>
      <c r="D173" s="186"/>
      <c r="E173" s="186"/>
      <c r="F173" s="186" t="s">
        <v>178</v>
      </c>
      <c r="G173" s="185">
        <v>120</v>
      </c>
      <c r="H173" s="208"/>
      <c r="I173" s="209">
        <v>56.636155606407307</v>
      </c>
      <c r="J173" s="207"/>
      <c r="K173" s="207"/>
      <c r="L173" s="207"/>
    </row>
    <row r="174" spans="1:12" customFormat="1">
      <c r="A174" s="187">
        <f>IF(B174&lt;&gt;"", COUNTA($B$3:B174), "")</f>
        <v>69</v>
      </c>
      <c r="B174" s="184" t="s">
        <v>223</v>
      </c>
      <c r="C174" s="185">
        <v>10068.64988558352</v>
      </c>
      <c r="D174" s="184"/>
      <c r="E174" s="184"/>
      <c r="F174" s="186" t="s">
        <v>77</v>
      </c>
      <c r="G174" s="185">
        <v>169</v>
      </c>
      <c r="H174" s="208"/>
      <c r="I174" s="209">
        <v>59.577809973867012</v>
      </c>
      <c r="J174" s="207"/>
      <c r="K174" s="207"/>
      <c r="L174" s="207"/>
    </row>
    <row r="175" spans="1:12" customFormat="1">
      <c r="A175" s="187" t="str">
        <f>IF(B175&lt;&gt;"", COUNTA($B$3:B175), "")</f>
        <v/>
      </c>
      <c r="B175" s="184"/>
      <c r="C175" s="185">
        <v>6041.1899313501144</v>
      </c>
      <c r="D175" s="184"/>
      <c r="E175" s="184"/>
      <c r="F175" s="186" t="s">
        <v>16</v>
      </c>
      <c r="G175" s="185">
        <v>109</v>
      </c>
      <c r="H175" s="208"/>
      <c r="I175" s="209">
        <v>55.423760838074443</v>
      </c>
      <c r="J175" s="207"/>
      <c r="K175" s="207"/>
      <c r="L175" s="207"/>
    </row>
    <row r="176" spans="1:12" customFormat="1">
      <c r="A176" s="187" t="str">
        <f>IF(B176&lt;&gt;"", COUNTA($B$3:B176), "")</f>
        <v/>
      </c>
      <c r="B176" s="184"/>
      <c r="C176" s="185">
        <v>4027.4599542334108</v>
      </c>
      <c r="D176" s="184"/>
      <c r="E176" s="184"/>
      <c r="F176" s="186" t="s">
        <v>18</v>
      </c>
      <c r="G176" s="185">
        <v>99</v>
      </c>
      <c r="H176" s="208"/>
      <c r="I176" s="209">
        <v>40.681413679125363</v>
      </c>
      <c r="J176" s="207"/>
      <c r="K176" s="207"/>
      <c r="L176" s="207"/>
    </row>
    <row r="177" spans="1:12" customFormat="1">
      <c r="A177" s="187">
        <f>IF(B177&lt;&gt;"", COUNTA($B$3:B177), "")</f>
        <v>70</v>
      </c>
      <c r="B177" s="186" t="s">
        <v>224</v>
      </c>
      <c r="C177" s="185">
        <v>8810.068649885583</v>
      </c>
      <c r="D177" s="186"/>
      <c r="E177" s="186"/>
      <c r="F177" s="186" t="s">
        <v>77</v>
      </c>
      <c r="G177" s="185">
        <v>169</v>
      </c>
      <c r="H177" s="208"/>
      <c r="I177" s="209">
        <v>52.130583727133633</v>
      </c>
      <c r="J177" s="207"/>
      <c r="K177" s="207"/>
      <c r="L177" s="207"/>
    </row>
    <row r="178" spans="1:12" customFormat="1">
      <c r="A178" s="187" t="str">
        <f>IF(B178&lt;&gt;"", COUNTA($B$3:B178), "")</f>
        <v/>
      </c>
      <c r="B178" s="186"/>
      <c r="C178" s="185">
        <v>5286.0411899313494</v>
      </c>
      <c r="D178" s="186"/>
      <c r="E178" s="186"/>
      <c r="F178" s="186" t="s">
        <v>16</v>
      </c>
      <c r="G178" s="185">
        <v>109</v>
      </c>
      <c r="H178" s="208"/>
      <c r="I178" s="209">
        <v>48.495790733315133</v>
      </c>
      <c r="J178" s="207"/>
      <c r="K178" s="207"/>
      <c r="L178" s="207"/>
    </row>
    <row r="179" spans="1:12" customFormat="1">
      <c r="A179" s="187" t="str">
        <f>IF(B179&lt;&gt;"", COUNTA($B$3:B179), "")</f>
        <v/>
      </c>
      <c r="B179" s="186"/>
      <c r="C179" s="185">
        <v>3524.027459954234</v>
      </c>
      <c r="D179" s="186"/>
      <c r="E179" s="186"/>
      <c r="F179" s="186" t="s">
        <v>18</v>
      </c>
      <c r="G179" s="185">
        <v>99</v>
      </c>
      <c r="H179" s="208"/>
      <c r="I179" s="209">
        <v>35.596236969234681</v>
      </c>
      <c r="J179" s="207"/>
      <c r="K179" s="207"/>
      <c r="L179" s="207"/>
    </row>
    <row r="180" spans="1:12" customFormat="1">
      <c r="A180" s="187">
        <f>IF(B180&lt;&gt;"", COUNTA($B$3:B180), "")</f>
        <v>71</v>
      </c>
      <c r="B180" s="184" t="s">
        <v>225</v>
      </c>
      <c r="C180" s="185">
        <v>8810.068649885583</v>
      </c>
      <c r="D180" s="184"/>
      <c r="E180" s="184"/>
      <c r="F180" s="186" t="s">
        <v>77</v>
      </c>
      <c r="G180" s="185">
        <v>169</v>
      </c>
      <c r="H180" s="208"/>
      <c r="I180" s="209">
        <v>52.130583727133633</v>
      </c>
      <c r="J180" s="207"/>
      <c r="K180" s="207"/>
      <c r="L180" s="207"/>
    </row>
    <row r="181" spans="1:12" customFormat="1">
      <c r="A181" s="187" t="str">
        <f>IF(B181&lt;&gt;"", COUNTA($B$3:B181), "")</f>
        <v/>
      </c>
      <c r="B181" s="184"/>
      <c r="C181" s="185">
        <v>5286.0411899313494</v>
      </c>
      <c r="D181" s="184"/>
      <c r="E181" s="184"/>
      <c r="F181" s="186" t="s">
        <v>16</v>
      </c>
      <c r="G181" s="185">
        <v>109</v>
      </c>
      <c r="H181" s="208"/>
      <c r="I181" s="209">
        <v>48.495790733315133</v>
      </c>
      <c r="J181" s="207"/>
      <c r="K181" s="207"/>
      <c r="L181" s="207"/>
    </row>
    <row r="182" spans="1:12" customFormat="1">
      <c r="A182" s="187" t="str">
        <f>IF(B182&lt;&gt;"", COUNTA($B$3:B182), "")</f>
        <v/>
      </c>
      <c r="B182" s="184"/>
      <c r="C182" s="185">
        <v>3524.027459954234</v>
      </c>
      <c r="D182" s="184"/>
      <c r="E182" s="184"/>
      <c r="F182" s="186" t="s">
        <v>18</v>
      </c>
      <c r="G182" s="185">
        <v>99</v>
      </c>
      <c r="H182" s="208"/>
      <c r="I182" s="209">
        <v>35.596236969234681</v>
      </c>
      <c r="J182" s="207"/>
      <c r="K182" s="207"/>
      <c r="L182" s="207"/>
    </row>
    <row r="183" spans="1:12" customFormat="1">
      <c r="A183" s="187">
        <f>IF(B183&lt;&gt;"", COUNTA($B$3:B183), "")</f>
        <v>72</v>
      </c>
      <c r="B183" s="186" t="s">
        <v>226</v>
      </c>
      <c r="C183" s="185">
        <v>5034.3249427917617</v>
      </c>
      <c r="D183" s="186"/>
      <c r="E183" s="186"/>
      <c r="F183" s="186" t="s">
        <v>176</v>
      </c>
      <c r="G183" s="185">
        <v>249</v>
      </c>
      <c r="H183" s="208"/>
      <c r="I183" s="209">
        <v>20.21817246101109</v>
      </c>
      <c r="J183" s="207"/>
      <c r="K183" s="207"/>
      <c r="L183" s="207"/>
    </row>
    <row r="184" spans="1:12" customFormat="1">
      <c r="A184" s="187" t="str">
        <f>IF(B184&lt;&gt;"", COUNTA($B$3:B184), "")</f>
        <v/>
      </c>
      <c r="B184" s="186"/>
      <c r="C184" s="185">
        <v>3775.7437070938208</v>
      </c>
      <c r="D184" s="186"/>
      <c r="E184" s="186"/>
      <c r="F184" s="186" t="s">
        <v>177</v>
      </c>
      <c r="G184" s="185">
        <v>150</v>
      </c>
      <c r="H184" s="208"/>
      <c r="I184" s="209">
        <v>25.17162471395881</v>
      </c>
      <c r="J184" s="207"/>
      <c r="K184" s="207"/>
      <c r="L184" s="207"/>
    </row>
    <row r="185" spans="1:12" customFormat="1">
      <c r="A185" s="187" t="str">
        <f>IF(B185&lt;&gt;"", COUNTA($B$3:B185), "")</f>
        <v/>
      </c>
      <c r="B185" s="186"/>
      <c r="C185" s="185">
        <v>3775.7437070938208</v>
      </c>
      <c r="D185" s="186"/>
      <c r="E185" s="186"/>
      <c r="F185" s="186" t="s">
        <v>178</v>
      </c>
      <c r="G185" s="185">
        <v>120</v>
      </c>
      <c r="H185" s="208"/>
      <c r="I185" s="209">
        <v>31.464530892448511</v>
      </c>
      <c r="J185" s="207"/>
      <c r="K185" s="207"/>
      <c r="L185" s="207"/>
    </row>
    <row r="186" spans="1:12" customFormat="1">
      <c r="A186" s="187">
        <f>IF(B186&lt;&gt;"", COUNTA($B$3:B186), "")</f>
        <v>73</v>
      </c>
      <c r="B186" s="184" t="s">
        <v>227</v>
      </c>
      <c r="C186" s="185">
        <v>6041.1899313501144</v>
      </c>
      <c r="D186" s="184"/>
      <c r="E186" s="184"/>
      <c r="F186" s="186" t="s">
        <v>176</v>
      </c>
      <c r="G186" s="185">
        <v>249</v>
      </c>
      <c r="H186" s="208"/>
      <c r="I186" s="209">
        <v>24.261806953213309</v>
      </c>
      <c r="J186" s="207"/>
      <c r="K186" s="207"/>
      <c r="L186" s="207"/>
    </row>
    <row r="187" spans="1:12" customFormat="1">
      <c r="A187" s="187" t="str">
        <f>IF(B187&lt;&gt;"", COUNTA($B$3:B187), "")</f>
        <v/>
      </c>
      <c r="B187" s="184"/>
      <c r="C187" s="185">
        <v>4530.8924485125854</v>
      </c>
      <c r="D187" s="184"/>
      <c r="E187" s="184"/>
      <c r="F187" s="186" t="s">
        <v>177</v>
      </c>
      <c r="G187" s="185">
        <v>150</v>
      </c>
      <c r="H187" s="208"/>
      <c r="I187" s="209">
        <v>30.205949656750569</v>
      </c>
      <c r="J187" s="207"/>
      <c r="K187" s="207"/>
      <c r="L187" s="207"/>
    </row>
    <row r="188" spans="1:12" customFormat="1">
      <c r="A188" s="187" t="str">
        <f>IF(B188&lt;&gt;"", COUNTA($B$3:B188), "")</f>
        <v/>
      </c>
      <c r="B188" s="184"/>
      <c r="C188" s="185">
        <v>4530.8924485125863</v>
      </c>
      <c r="D188" s="184"/>
      <c r="E188" s="184"/>
      <c r="F188" s="186" t="s">
        <v>178</v>
      </c>
      <c r="G188" s="185">
        <v>120</v>
      </c>
      <c r="H188" s="208"/>
      <c r="I188" s="209">
        <v>37.757437070938217</v>
      </c>
      <c r="J188" s="207"/>
      <c r="K188" s="207"/>
      <c r="L188" s="207"/>
    </row>
    <row r="189" spans="1:12" customFormat="1">
      <c r="A189" s="187">
        <f>IF(B189&lt;&gt;"", COUNTA($B$3:B189), "")</f>
        <v>74</v>
      </c>
      <c r="B189" s="186" t="s">
        <v>228</v>
      </c>
      <c r="C189" s="185">
        <v>5034.3249427917617</v>
      </c>
      <c r="D189" s="186"/>
      <c r="E189" s="186"/>
      <c r="F189" s="186" t="s">
        <v>77</v>
      </c>
      <c r="G189" s="185">
        <v>169</v>
      </c>
      <c r="H189" s="208"/>
      <c r="I189" s="209">
        <v>29.788904986933499</v>
      </c>
      <c r="J189" s="207"/>
      <c r="K189" s="207"/>
      <c r="L189" s="207"/>
    </row>
    <row r="190" spans="1:12" customFormat="1">
      <c r="A190" s="187" t="str">
        <f>IF(B190&lt;&gt;"", COUNTA($B$3:B190), "")</f>
        <v/>
      </c>
      <c r="B190" s="186"/>
      <c r="C190" s="185">
        <v>3020.5949656750572</v>
      </c>
      <c r="D190" s="186"/>
      <c r="E190" s="186"/>
      <c r="F190" s="186" t="s">
        <v>16</v>
      </c>
      <c r="G190" s="185">
        <v>109</v>
      </c>
      <c r="H190" s="208"/>
      <c r="I190" s="209">
        <v>27.711880419037222</v>
      </c>
      <c r="J190" s="207"/>
      <c r="K190" s="207"/>
      <c r="L190" s="207"/>
    </row>
    <row r="191" spans="1:12" customFormat="1">
      <c r="A191" s="187" t="str">
        <f>IF(B191&lt;&gt;"", COUNTA($B$3:B191), "")</f>
        <v/>
      </c>
      <c r="B191" s="186"/>
      <c r="C191" s="185">
        <v>2013.729977116705</v>
      </c>
      <c r="D191" s="186"/>
      <c r="E191" s="186"/>
      <c r="F191" s="186" t="s">
        <v>18</v>
      </c>
      <c r="G191" s="185">
        <v>99</v>
      </c>
      <c r="H191" s="208"/>
      <c r="I191" s="209">
        <v>20.340706839562682</v>
      </c>
      <c r="J191" s="207"/>
      <c r="K191" s="207"/>
      <c r="L191" s="207"/>
    </row>
    <row r="192" spans="1:12" customFormat="1">
      <c r="A192" s="187">
        <f>IF(B192&lt;&gt;"", COUNTA($B$3:B192), "")</f>
        <v>75</v>
      </c>
      <c r="B192" s="184" t="s">
        <v>229</v>
      </c>
      <c r="C192" s="185">
        <v>7048.0549199084671</v>
      </c>
      <c r="D192" s="184"/>
      <c r="E192" s="184"/>
      <c r="F192" s="186" t="s">
        <v>176</v>
      </c>
      <c r="G192" s="185">
        <v>249</v>
      </c>
      <c r="H192" s="208"/>
      <c r="I192" s="209">
        <v>28.305441445415529</v>
      </c>
      <c r="J192" s="207"/>
      <c r="K192" s="207"/>
      <c r="L192" s="207"/>
    </row>
    <row r="193" spans="1:12" customFormat="1">
      <c r="A193" s="187" t="str">
        <f>IF(B193&lt;&gt;"", COUNTA($B$3:B193), "")</f>
        <v/>
      </c>
      <c r="B193" s="184"/>
      <c r="C193" s="185">
        <v>5286.0411899313494</v>
      </c>
      <c r="D193" s="184"/>
      <c r="E193" s="184"/>
      <c r="F193" s="186" t="s">
        <v>177</v>
      </c>
      <c r="G193" s="185">
        <v>150</v>
      </c>
      <c r="H193" s="208"/>
      <c r="I193" s="209">
        <v>35.240274599542332</v>
      </c>
      <c r="J193" s="207"/>
      <c r="K193" s="207"/>
      <c r="L193" s="207"/>
    </row>
    <row r="194" spans="1:12" customFormat="1">
      <c r="A194" s="187" t="str">
        <f>IF(B194&lt;&gt;"", COUNTA($B$3:B194), "")</f>
        <v/>
      </c>
      <c r="B194" s="184"/>
      <c r="C194" s="185">
        <v>5286.0411899313494</v>
      </c>
      <c r="D194" s="184"/>
      <c r="E194" s="184"/>
      <c r="F194" s="186" t="s">
        <v>178</v>
      </c>
      <c r="G194" s="185">
        <v>120</v>
      </c>
      <c r="H194" s="208"/>
      <c r="I194" s="209">
        <v>44.050343249427911</v>
      </c>
      <c r="J194" s="207"/>
      <c r="K194" s="207"/>
      <c r="L194" s="207"/>
    </row>
    <row r="195" spans="1:12" customFormat="1">
      <c r="A195" s="187">
        <f>IF(B195&lt;&gt;"", COUNTA($B$3:B195), "")</f>
        <v>76</v>
      </c>
      <c r="B195" s="186" t="s">
        <v>230</v>
      </c>
      <c r="C195" s="185">
        <v>8054.9199084668189</v>
      </c>
      <c r="D195" s="186"/>
      <c r="E195" s="186"/>
      <c r="F195" s="186" t="s">
        <v>176</v>
      </c>
      <c r="G195" s="185">
        <v>249</v>
      </c>
      <c r="H195" s="208"/>
      <c r="I195" s="209">
        <v>32.349075937617748</v>
      </c>
      <c r="J195" s="207"/>
      <c r="K195" s="207"/>
      <c r="L195" s="207"/>
    </row>
    <row r="196" spans="1:12" customFormat="1">
      <c r="A196" s="187" t="str">
        <f>IF(B196&lt;&gt;"", COUNTA($B$3:B196), "")</f>
        <v/>
      </c>
      <c r="B196" s="186"/>
      <c r="C196" s="185">
        <v>6041.1899313501144</v>
      </c>
      <c r="D196" s="186"/>
      <c r="E196" s="186"/>
      <c r="F196" s="186" t="s">
        <v>177</v>
      </c>
      <c r="G196" s="185">
        <v>150</v>
      </c>
      <c r="H196" s="208"/>
      <c r="I196" s="209">
        <v>40.274599542334087</v>
      </c>
      <c r="J196" s="207"/>
      <c r="K196" s="207"/>
      <c r="L196" s="207"/>
    </row>
    <row r="197" spans="1:12" customFormat="1">
      <c r="A197" s="187" t="str">
        <f>IF(B197&lt;&gt;"", COUNTA($B$3:B197), "")</f>
        <v/>
      </c>
      <c r="B197" s="186"/>
      <c r="C197" s="185">
        <v>6041.1899313501144</v>
      </c>
      <c r="D197" s="186"/>
      <c r="E197" s="186"/>
      <c r="F197" s="186" t="s">
        <v>178</v>
      </c>
      <c r="G197" s="185">
        <v>120</v>
      </c>
      <c r="H197" s="208"/>
      <c r="I197" s="209">
        <v>50.34324942791762</v>
      </c>
      <c r="J197" s="207"/>
      <c r="K197" s="207"/>
      <c r="L197" s="207"/>
    </row>
    <row r="198" spans="1:12" customFormat="1">
      <c r="A198" s="187">
        <f>IF(B198&lt;&gt;"", COUNTA($B$3:B198), "")</f>
        <v>77</v>
      </c>
      <c r="B198" s="184" t="s">
        <v>231</v>
      </c>
      <c r="C198" s="185">
        <v>7048.0549199084671</v>
      </c>
      <c r="D198" s="184"/>
      <c r="E198" s="184"/>
      <c r="F198" s="186" t="s">
        <v>176</v>
      </c>
      <c r="G198" s="185">
        <v>249</v>
      </c>
      <c r="H198" s="208"/>
      <c r="I198" s="209">
        <v>28.305441445415529</v>
      </c>
      <c r="J198" s="207"/>
      <c r="K198" s="207"/>
      <c r="L198" s="207"/>
    </row>
    <row r="199" spans="1:12" customFormat="1">
      <c r="A199" s="187" t="str">
        <f>IF(B199&lt;&gt;"", COUNTA($B$3:B199), "")</f>
        <v/>
      </c>
      <c r="B199" s="184"/>
      <c r="C199" s="185">
        <v>5286.0411899313494</v>
      </c>
      <c r="D199" s="184"/>
      <c r="E199" s="184"/>
      <c r="F199" s="186" t="s">
        <v>177</v>
      </c>
      <c r="G199" s="185">
        <v>150</v>
      </c>
      <c r="H199" s="208"/>
      <c r="I199" s="209">
        <v>35.240274599542332</v>
      </c>
      <c r="J199" s="207"/>
      <c r="K199" s="207"/>
      <c r="L199" s="207"/>
    </row>
    <row r="200" spans="1:12" customFormat="1">
      <c r="A200" s="187" t="str">
        <f>IF(B200&lt;&gt;"", COUNTA($B$3:B200), "")</f>
        <v/>
      </c>
      <c r="B200" s="184"/>
      <c r="C200" s="185">
        <v>5286.0411899313494</v>
      </c>
      <c r="D200" s="184"/>
      <c r="E200" s="184"/>
      <c r="F200" s="186" t="s">
        <v>178</v>
      </c>
      <c r="G200" s="185">
        <v>120</v>
      </c>
      <c r="H200" s="208"/>
      <c r="I200" s="209">
        <v>44.050343249427911</v>
      </c>
      <c r="J200" s="207"/>
      <c r="K200" s="207"/>
      <c r="L200" s="207"/>
    </row>
    <row r="201" spans="1:12" customFormat="1">
      <c r="A201" s="187">
        <f>IF(B201&lt;&gt;"", COUNTA($B$3:B201), "")</f>
        <v>78</v>
      </c>
      <c r="B201" s="186" t="s">
        <v>232</v>
      </c>
      <c r="C201" s="185">
        <v>7551.4874141876426</v>
      </c>
      <c r="D201" s="186"/>
      <c r="E201" s="186"/>
      <c r="F201" s="186" t="s">
        <v>77</v>
      </c>
      <c r="G201" s="185">
        <v>169</v>
      </c>
      <c r="H201" s="208"/>
      <c r="I201" s="209">
        <v>44.683357480400247</v>
      </c>
      <c r="J201" s="207"/>
      <c r="K201" s="207"/>
      <c r="L201" s="207"/>
    </row>
    <row r="202" spans="1:12" customFormat="1">
      <c r="A202" s="187" t="str">
        <f>IF(B202&lt;&gt;"", COUNTA($B$3:B202), "")</f>
        <v/>
      </c>
      <c r="B202" s="186"/>
      <c r="C202" s="185">
        <v>4530.8924485125854</v>
      </c>
      <c r="D202" s="186"/>
      <c r="E202" s="186"/>
      <c r="F202" s="186" t="s">
        <v>16</v>
      </c>
      <c r="G202" s="185">
        <v>109</v>
      </c>
      <c r="H202" s="208"/>
      <c r="I202" s="209">
        <v>41.567820628555829</v>
      </c>
      <c r="J202" s="207"/>
      <c r="K202" s="207"/>
      <c r="L202" s="207"/>
    </row>
    <row r="203" spans="1:12" customFormat="1">
      <c r="A203" s="187" t="str">
        <f>IF(B203&lt;&gt;"", COUNTA($B$3:B203), "")</f>
        <v/>
      </c>
      <c r="B203" s="186"/>
      <c r="C203" s="185">
        <v>3020.5949656750558</v>
      </c>
      <c r="D203" s="186"/>
      <c r="E203" s="186"/>
      <c r="F203" s="186" t="s">
        <v>18</v>
      </c>
      <c r="G203" s="185">
        <v>99</v>
      </c>
      <c r="H203" s="208"/>
      <c r="I203" s="209">
        <v>30.511060259343999</v>
      </c>
      <c r="J203" s="207"/>
      <c r="K203" s="207"/>
      <c r="L203" s="207"/>
    </row>
    <row r="204" spans="1:12" customFormat="1">
      <c r="A204" s="187">
        <f>IF(B204&lt;&gt;"", COUNTA($B$3:B204), "")</f>
        <v>79</v>
      </c>
      <c r="B204" s="184" t="s">
        <v>233</v>
      </c>
      <c r="C204" s="185">
        <v>8810.068649885583</v>
      </c>
      <c r="D204" s="184"/>
      <c r="E204" s="184"/>
      <c r="F204" s="186" t="s">
        <v>77</v>
      </c>
      <c r="G204" s="185">
        <v>169</v>
      </c>
      <c r="H204" s="208"/>
      <c r="I204" s="209">
        <v>52.130583727133633</v>
      </c>
      <c r="J204" s="207"/>
      <c r="K204" s="207"/>
      <c r="L204" s="207"/>
    </row>
    <row r="205" spans="1:12" customFormat="1">
      <c r="A205" s="187" t="str">
        <f>IF(B205&lt;&gt;"", COUNTA($B$3:B205), "")</f>
        <v/>
      </c>
      <c r="B205" s="184"/>
      <c r="C205" s="185">
        <v>5286.0411899313494</v>
      </c>
      <c r="D205" s="184"/>
      <c r="E205" s="184"/>
      <c r="F205" s="186" t="s">
        <v>16</v>
      </c>
      <c r="G205" s="185">
        <v>109</v>
      </c>
      <c r="H205" s="208"/>
      <c r="I205" s="209">
        <v>48.495790733315133</v>
      </c>
      <c r="J205" s="207"/>
      <c r="K205" s="207"/>
      <c r="L205" s="207"/>
    </row>
    <row r="206" spans="1:12" customFormat="1">
      <c r="A206" s="187" t="str">
        <f>IF(B206&lt;&gt;"", COUNTA($B$3:B206), "")</f>
        <v/>
      </c>
      <c r="B206" s="184"/>
      <c r="C206" s="185">
        <v>3524.027459954234</v>
      </c>
      <c r="D206" s="184"/>
      <c r="E206" s="184"/>
      <c r="F206" s="186" t="s">
        <v>18</v>
      </c>
      <c r="G206" s="185">
        <v>99</v>
      </c>
      <c r="H206" s="208"/>
      <c r="I206" s="209">
        <v>35.596236969234681</v>
      </c>
      <c r="J206" s="207"/>
      <c r="K206" s="207"/>
      <c r="L206" s="207"/>
    </row>
    <row r="207" spans="1:12" customFormat="1">
      <c r="A207" s="187">
        <f>IF(B207&lt;&gt;"", COUNTA($B$3:B207), "")</f>
        <v>80</v>
      </c>
      <c r="B207" s="186" t="s">
        <v>234</v>
      </c>
      <c r="C207" s="185">
        <v>10068.64988558352</v>
      </c>
      <c r="D207" s="186"/>
      <c r="E207" s="186"/>
      <c r="F207" s="186" t="s">
        <v>235</v>
      </c>
      <c r="G207" s="185">
        <v>80</v>
      </c>
      <c r="H207" s="208"/>
      <c r="I207" s="209">
        <v>60</v>
      </c>
      <c r="J207" s="207"/>
      <c r="K207" s="207"/>
      <c r="L207" s="207"/>
    </row>
    <row r="208" spans="1:12" customFormat="1">
      <c r="A208" s="187" t="str">
        <f>IF(B208&lt;&gt;"", COUNTA($B$3:B208), "")</f>
        <v/>
      </c>
      <c r="B208" s="186"/>
      <c r="C208" s="185">
        <v>6041.1899313501144</v>
      </c>
      <c r="D208" s="186"/>
      <c r="E208" s="186"/>
      <c r="F208" s="186" t="s">
        <v>178</v>
      </c>
      <c r="G208" s="185">
        <v>120</v>
      </c>
      <c r="H208" s="208"/>
      <c r="I208" s="209">
        <v>50.343249427917613</v>
      </c>
      <c r="J208" s="207"/>
      <c r="K208" s="207"/>
      <c r="L208" s="207"/>
    </row>
    <row r="209" spans="1:12" customFormat="1">
      <c r="A209" s="187" t="str">
        <f>IF(B209&lt;&gt;"", COUNTA($B$3:B209), "")</f>
        <v/>
      </c>
      <c r="B209" s="186"/>
      <c r="C209" s="185">
        <v>4027.4599542334108</v>
      </c>
      <c r="D209" s="186"/>
      <c r="E209" s="186"/>
      <c r="F209" s="186" t="s">
        <v>236</v>
      </c>
      <c r="G209" s="185">
        <v>150</v>
      </c>
      <c r="H209" s="208"/>
      <c r="I209" s="209">
        <v>26.84973302822274</v>
      </c>
      <c r="J209" s="207"/>
      <c r="K209" s="207"/>
      <c r="L209" s="207"/>
    </row>
    <row r="210" spans="1:12" customFormat="1">
      <c r="A210" s="187">
        <f>IF(B210&lt;&gt;"", COUNTA($B$3:B210), "")</f>
        <v>81</v>
      </c>
      <c r="B210" s="184" t="s">
        <v>237</v>
      </c>
      <c r="C210" s="185">
        <v>10068.64988558352</v>
      </c>
      <c r="D210" s="184"/>
      <c r="E210" s="184"/>
      <c r="F210" s="186" t="s">
        <v>235</v>
      </c>
      <c r="G210" s="185">
        <v>80</v>
      </c>
      <c r="H210" s="208"/>
      <c r="I210" s="209">
        <v>50</v>
      </c>
      <c r="J210" s="207"/>
      <c r="K210" s="207"/>
      <c r="L210" s="207"/>
    </row>
    <row r="211" spans="1:12" customFormat="1">
      <c r="A211" s="187" t="str">
        <f>IF(B211&lt;&gt;"", COUNTA($B$3:B211), "")</f>
        <v/>
      </c>
      <c r="B211" s="184"/>
      <c r="C211" s="185">
        <v>6041.1899313501144</v>
      </c>
      <c r="D211" s="184"/>
      <c r="E211" s="184"/>
      <c r="F211" s="186" t="s">
        <v>178</v>
      </c>
      <c r="G211" s="185">
        <v>120</v>
      </c>
      <c r="H211" s="208"/>
      <c r="I211" s="209">
        <v>50.343249427917613</v>
      </c>
      <c r="J211" s="207"/>
      <c r="K211" s="207"/>
      <c r="L211" s="207"/>
    </row>
    <row r="212" spans="1:12" customFormat="1">
      <c r="A212" s="187" t="str">
        <f>IF(B212&lt;&gt;"", COUNTA($B$3:B212), "")</f>
        <v/>
      </c>
      <c r="B212" s="184"/>
      <c r="C212" s="185">
        <v>4027.4599542334108</v>
      </c>
      <c r="D212" s="184"/>
      <c r="E212" s="184"/>
      <c r="F212" s="186" t="s">
        <v>236</v>
      </c>
      <c r="G212" s="185">
        <v>150</v>
      </c>
      <c r="H212" s="208"/>
      <c r="I212" s="209">
        <v>26.84973302822274</v>
      </c>
      <c r="J212" s="207"/>
      <c r="K212" s="207"/>
      <c r="L212" s="207"/>
    </row>
    <row r="213" spans="1:12" customFormat="1">
      <c r="A213" s="187">
        <f>IF(B213&lt;&gt;"", COUNTA($B$3:B213), "")</f>
        <v>82</v>
      </c>
      <c r="B213" s="186" t="s">
        <v>238</v>
      </c>
      <c r="C213" s="185">
        <v>8810.068649885583</v>
      </c>
      <c r="D213" s="186"/>
      <c r="E213" s="186"/>
      <c r="F213" s="186" t="s">
        <v>235</v>
      </c>
      <c r="G213" s="185">
        <v>80</v>
      </c>
      <c r="H213" s="208"/>
      <c r="I213" s="209">
        <v>40</v>
      </c>
      <c r="J213" s="207"/>
      <c r="K213" s="207"/>
      <c r="L213" s="207"/>
    </row>
    <row r="214" spans="1:12" customFormat="1">
      <c r="A214" s="187" t="str">
        <f>IF(B214&lt;&gt;"", COUNTA($B$3:B214), "")</f>
        <v/>
      </c>
      <c r="B214" s="186"/>
      <c r="C214" s="185">
        <v>5286.0411899313494</v>
      </c>
      <c r="D214" s="186"/>
      <c r="E214" s="186"/>
      <c r="F214" s="186" t="s">
        <v>178</v>
      </c>
      <c r="G214" s="185">
        <v>120</v>
      </c>
      <c r="H214" s="208"/>
      <c r="I214" s="209">
        <v>44.050343249427911</v>
      </c>
      <c r="J214" s="207"/>
      <c r="K214" s="207"/>
      <c r="L214" s="207"/>
    </row>
    <row r="215" spans="1:12" customFormat="1">
      <c r="A215" s="187" t="str">
        <f>IF(B215&lt;&gt;"", COUNTA($B$3:B215), "")</f>
        <v/>
      </c>
      <c r="B215" s="186"/>
      <c r="C215" s="185">
        <v>3524.027459954234</v>
      </c>
      <c r="D215" s="186"/>
      <c r="E215" s="186"/>
      <c r="F215" s="186" t="s">
        <v>236</v>
      </c>
      <c r="G215" s="185">
        <v>150</v>
      </c>
      <c r="H215" s="208"/>
      <c r="I215" s="209">
        <v>23.49351639969489</v>
      </c>
      <c r="J215" s="207"/>
      <c r="K215" s="207"/>
      <c r="L215" s="207"/>
    </row>
    <row r="216" spans="1:12" customFormat="1">
      <c r="A216" s="187">
        <f>IF(B216&lt;&gt;"", COUNTA($B$3:B216), "")</f>
        <v>83</v>
      </c>
      <c r="B216" s="184" t="s">
        <v>239</v>
      </c>
      <c r="C216" s="185">
        <v>7551.4874141876426</v>
      </c>
      <c r="D216" s="184"/>
      <c r="E216" s="184"/>
      <c r="F216" s="186" t="s">
        <v>235</v>
      </c>
      <c r="G216" s="185">
        <v>80</v>
      </c>
      <c r="H216" s="208"/>
      <c r="I216" s="209">
        <v>94.393592677345538</v>
      </c>
      <c r="J216" s="207"/>
      <c r="K216" s="207"/>
      <c r="L216" s="207"/>
    </row>
    <row r="217" spans="1:12" customFormat="1">
      <c r="A217" s="187" t="str">
        <f>IF(B217&lt;&gt;"", COUNTA($B$3:B217), "")</f>
        <v/>
      </c>
      <c r="B217" s="184"/>
      <c r="C217" s="185">
        <v>4530.8924485125854</v>
      </c>
      <c r="D217" s="184"/>
      <c r="E217" s="184"/>
      <c r="F217" s="186" t="s">
        <v>178</v>
      </c>
      <c r="G217" s="185">
        <v>120</v>
      </c>
      <c r="H217" s="208"/>
      <c r="I217" s="209">
        <v>37.757437070938209</v>
      </c>
      <c r="J217" s="207"/>
      <c r="K217" s="207"/>
      <c r="L217" s="207"/>
    </row>
    <row r="218" spans="1:12" customFormat="1">
      <c r="A218" s="187" t="str">
        <f>IF(B218&lt;&gt;"", COUNTA($B$3:B218), "")</f>
        <v/>
      </c>
      <c r="B218" s="184"/>
      <c r="C218" s="185">
        <v>3020.5949656750558</v>
      </c>
      <c r="D218" s="184"/>
      <c r="E218" s="184"/>
      <c r="F218" s="186" t="s">
        <v>236</v>
      </c>
      <c r="G218" s="185">
        <v>150</v>
      </c>
      <c r="H218" s="208"/>
      <c r="I218" s="209">
        <v>20.13729977116704</v>
      </c>
      <c r="J218" s="207"/>
      <c r="K218" s="207"/>
      <c r="L218" s="207"/>
    </row>
    <row r="219" spans="1:12" customFormat="1">
      <c r="A219" s="187">
        <f>IF(B219&lt;&gt;"", COUNTA($B$3:B219), "")</f>
        <v>84</v>
      </c>
      <c r="B219" s="186" t="s">
        <v>240</v>
      </c>
      <c r="C219" s="185">
        <v>7551.4874141876426</v>
      </c>
      <c r="D219" s="186"/>
      <c r="E219" s="186"/>
      <c r="F219" s="186" t="s">
        <v>235</v>
      </c>
      <c r="G219" s="185">
        <v>80</v>
      </c>
      <c r="H219" s="208"/>
      <c r="I219" s="209">
        <v>94.393592677345538</v>
      </c>
      <c r="J219" s="207"/>
      <c r="K219" s="207"/>
      <c r="L219" s="207"/>
    </row>
    <row r="220" spans="1:12" customFormat="1">
      <c r="A220" s="187" t="str">
        <f>IF(B220&lt;&gt;"", COUNTA($B$3:B220), "")</f>
        <v/>
      </c>
      <c r="B220" s="186"/>
      <c r="C220" s="185">
        <v>4530.8924485125854</v>
      </c>
      <c r="D220" s="186"/>
      <c r="E220" s="186"/>
      <c r="F220" s="186" t="s">
        <v>178</v>
      </c>
      <c r="G220" s="185">
        <v>120</v>
      </c>
      <c r="H220" s="208"/>
      <c r="I220" s="209">
        <v>37.757437070938209</v>
      </c>
      <c r="J220" s="207"/>
      <c r="K220" s="207"/>
      <c r="L220" s="207"/>
    </row>
    <row r="221" spans="1:12" customFormat="1">
      <c r="A221" s="187" t="str">
        <f>IF(B221&lt;&gt;"", COUNTA($B$3:B221), "")</f>
        <v/>
      </c>
      <c r="B221" s="186"/>
      <c r="C221" s="185">
        <v>3020.5949656750558</v>
      </c>
      <c r="D221" s="186"/>
      <c r="E221" s="186"/>
      <c r="F221" s="186" t="s">
        <v>236</v>
      </c>
      <c r="G221" s="185">
        <v>150</v>
      </c>
      <c r="H221" s="208"/>
      <c r="I221" s="209">
        <v>20.13729977116704</v>
      </c>
      <c r="J221" s="207"/>
      <c r="K221" s="207"/>
      <c r="L221" s="207"/>
    </row>
    <row r="222" spans="1:12" customFormat="1">
      <c r="A222" s="187">
        <f>IF(B222&lt;&gt;"", COUNTA($B$3:B222), "")</f>
        <v>85</v>
      </c>
      <c r="B222" s="184" t="s">
        <v>241</v>
      </c>
      <c r="C222" s="185">
        <v>8810.068649885583</v>
      </c>
      <c r="D222" s="184"/>
      <c r="E222" s="184"/>
      <c r="F222" s="186" t="s">
        <v>235</v>
      </c>
      <c r="G222" s="185">
        <v>80</v>
      </c>
      <c r="H222" s="208"/>
      <c r="I222" s="209">
        <v>50</v>
      </c>
      <c r="J222" s="207"/>
      <c r="K222" s="207"/>
      <c r="L222" s="207"/>
    </row>
    <row r="223" spans="1:12" customFormat="1">
      <c r="A223" s="187" t="str">
        <f>IF(B223&lt;&gt;"", COUNTA($B$3:B223), "")</f>
        <v/>
      </c>
      <c r="B223" s="184"/>
      <c r="C223" s="185">
        <v>5286.0411899313494</v>
      </c>
      <c r="D223" s="184"/>
      <c r="E223" s="184"/>
      <c r="F223" s="186" t="s">
        <v>178</v>
      </c>
      <c r="G223" s="185">
        <v>120</v>
      </c>
      <c r="H223" s="208"/>
      <c r="I223" s="209">
        <v>20</v>
      </c>
      <c r="J223" s="207"/>
      <c r="K223" s="207"/>
      <c r="L223" s="207"/>
    </row>
    <row r="224" spans="1:12" customFormat="1">
      <c r="A224" s="187" t="str">
        <f>IF(B224&lt;&gt;"", COUNTA($B$3:B224), "")</f>
        <v/>
      </c>
      <c r="B224" s="184"/>
      <c r="C224" s="185">
        <v>3524.027459954234</v>
      </c>
      <c r="D224" s="184"/>
      <c r="E224" s="184"/>
      <c r="F224" s="186" t="s">
        <v>236</v>
      </c>
      <c r="G224" s="185">
        <v>150</v>
      </c>
      <c r="H224" s="208"/>
      <c r="I224" s="209">
        <v>23.49351639969489</v>
      </c>
      <c r="J224" s="207"/>
      <c r="K224" s="207"/>
      <c r="L224" s="207"/>
    </row>
    <row r="225" spans="1:12" customFormat="1">
      <c r="A225" s="187">
        <f>IF(B225&lt;&gt;"", COUNTA($B$3:B225), "")</f>
        <v>86</v>
      </c>
      <c r="B225" s="186" t="s">
        <v>242</v>
      </c>
      <c r="C225" s="185">
        <v>7551.4874141876426</v>
      </c>
      <c r="D225" s="186"/>
      <c r="E225" s="186"/>
      <c r="F225" s="186" t="s">
        <v>235</v>
      </c>
      <c r="G225" s="185">
        <v>80</v>
      </c>
      <c r="H225" s="208"/>
      <c r="I225" s="209">
        <v>94.393592677345538</v>
      </c>
      <c r="J225" s="207"/>
      <c r="K225" s="207"/>
      <c r="L225" s="207"/>
    </row>
    <row r="226" spans="1:12" customFormat="1">
      <c r="A226" s="187" t="str">
        <f>IF(B226&lt;&gt;"", COUNTA($B$3:B226), "")</f>
        <v/>
      </c>
      <c r="B226" s="186"/>
      <c r="C226" s="185">
        <v>4530.8924485125854</v>
      </c>
      <c r="D226" s="186"/>
      <c r="E226" s="186"/>
      <c r="F226" s="186" t="s">
        <v>178</v>
      </c>
      <c r="G226" s="185">
        <v>120</v>
      </c>
      <c r="H226" s="208"/>
      <c r="I226" s="209">
        <v>20</v>
      </c>
      <c r="J226" s="207"/>
      <c r="K226" s="207"/>
      <c r="L226" s="207"/>
    </row>
    <row r="227" spans="1:12" customFormat="1">
      <c r="A227" s="187" t="str">
        <f>IF(B227&lt;&gt;"", COUNTA($B$3:B227), "")</f>
        <v/>
      </c>
      <c r="B227" s="186"/>
      <c r="C227" s="185">
        <v>3020.5949656750558</v>
      </c>
      <c r="D227" s="186"/>
      <c r="E227" s="186"/>
      <c r="F227" s="186" t="s">
        <v>236</v>
      </c>
      <c r="G227" s="185">
        <v>150</v>
      </c>
      <c r="H227" s="208"/>
      <c r="I227" s="209">
        <v>20.13729977116704</v>
      </c>
      <c r="J227" s="207"/>
      <c r="K227" s="207"/>
      <c r="L227" s="207"/>
    </row>
    <row r="228" spans="1:12" customFormat="1">
      <c r="A228" s="187">
        <f>IF(B228&lt;&gt;"", COUNTA($B$3:B228), "")</f>
        <v>87</v>
      </c>
      <c r="B228" s="184" t="s">
        <v>243</v>
      </c>
      <c r="C228" s="185">
        <v>6292.9061784897021</v>
      </c>
      <c r="D228" s="184"/>
      <c r="E228" s="184"/>
      <c r="F228" s="186" t="s">
        <v>235</v>
      </c>
      <c r="G228" s="185">
        <v>80</v>
      </c>
      <c r="H228" s="208"/>
      <c r="I228" s="209">
        <v>78.661327231121277</v>
      </c>
      <c r="J228" s="207"/>
      <c r="K228" s="207"/>
      <c r="L228" s="207"/>
    </row>
    <row r="229" spans="1:12" customFormat="1">
      <c r="A229" s="187" t="str">
        <f>IF(B229&lt;&gt;"", COUNTA($B$3:B229), "")</f>
        <v/>
      </c>
      <c r="B229" s="184"/>
      <c r="C229" s="185">
        <v>3775.7437070938208</v>
      </c>
      <c r="D229" s="184"/>
      <c r="E229" s="184"/>
      <c r="F229" s="186" t="s">
        <v>178</v>
      </c>
      <c r="G229" s="185">
        <v>120</v>
      </c>
      <c r="H229" s="208"/>
      <c r="I229" s="209">
        <v>31.464530892448511</v>
      </c>
      <c r="J229" s="207"/>
      <c r="K229" s="207"/>
      <c r="L229" s="207"/>
    </row>
    <row r="230" spans="1:12" customFormat="1">
      <c r="A230" s="187" t="str">
        <f>IF(B230&lt;&gt;"", COUNTA($B$3:B230), "")</f>
        <v/>
      </c>
      <c r="B230" s="184"/>
      <c r="C230" s="185">
        <v>2517.1624713958809</v>
      </c>
      <c r="D230" s="184"/>
      <c r="E230" s="184"/>
      <c r="F230" s="186" t="s">
        <v>236</v>
      </c>
      <c r="G230" s="185">
        <v>150</v>
      </c>
      <c r="H230" s="208"/>
      <c r="I230" s="209">
        <v>16.781083142639201</v>
      </c>
      <c r="J230" s="207"/>
      <c r="K230" s="207"/>
      <c r="L230" s="207"/>
    </row>
    <row r="231" spans="1:12" customFormat="1">
      <c r="A231" s="187">
        <f>IF(B231&lt;&gt;"", COUNTA($B$3:B231), "")</f>
        <v>88</v>
      </c>
      <c r="B231" s="186" t="s">
        <v>244</v>
      </c>
      <c r="C231" s="185">
        <v>7551.4874141876426</v>
      </c>
      <c r="D231" s="186"/>
      <c r="E231" s="186"/>
      <c r="F231" s="186" t="s">
        <v>235</v>
      </c>
      <c r="G231" s="185">
        <v>80</v>
      </c>
      <c r="H231" s="208"/>
      <c r="I231" s="209">
        <v>94.393592677345538</v>
      </c>
      <c r="J231" s="207"/>
      <c r="K231" s="207"/>
      <c r="L231" s="207"/>
    </row>
    <row r="232" spans="1:12" customFormat="1">
      <c r="A232" s="187" t="str">
        <f>IF(B232&lt;&gt;"", COUNTA($B$3:B232), "")</f>
        <v/>
      </c>
      <c r="B232" s="186"/>
      <c r="C232" s="185">
        <v>4530.8924485125854</v>
      </c>
      <c r="D232" s="186"/>
      <c r="E232" s="186"/>
      <c r="F232" s="186" t="s">
        <v>178</v>
      </c>
      <c r="G232" s="185">
        <v>120</v>
      </c>
      <c r="H232" s="208"/>
      <c r="I232" s="209">
        <v>37.757437070938209</v>
      </c>
      <c r="J232" s="207"/>
      <c r="K232" s="207"/>
      <c r="L232" s="207"/>
    </row>
    <row r="233" spans="1:12" customFormat="1">
      <c r="A233" s="187" t="str">
        <f>IF(B233&lt;&gt;"", COUNTA($B$3:B233), "")</f>
        <v/>
      </c>
      <c r="B233" s="186"/>
      <c r="C233" s="185">
        <v>3020.5949656750558</v>
      </c>
      <c r="D233" s="186"/>
      <c r="E233" s="186"/>
      <c r="F233" s="186" t="s">
        <v>236</v>
      </c>
      <c r="G233" s="185">
        <v>150</v>
      </c>
      <c r="H233" s="208"/>
      <c r="I233" s="209">
        <v>20.13729977116704</v>
      </c>
      <c r="J233" s="207"/>
      <c r="K233" s="207"/>
      <c r="L233" s="207"/>
    </row>
    <row r="234" spans="1:12" customFormat="1">
      <c r="A234" s="187">
        <f>IF(B234&lt;&gt;"", COUNTA($B$3:B234), "")</f>
        <v>89</v>
      </c>
      <c r="B234" s="184" t="s">
        <v>245</v>
      </c>
      <c r="C234" s="185">
        <v>5034.3249427917617</v>
      </c>
      <c r="D234" s="184"/>
      <c r="E234" s="184"/>
      <c r="F234" s="186" t="s">
        <v>235</v>
      </c>
      <c r="G234" s="185">
        <v>80</v>
      </c>
      <c r="H234" s="208"/>
      <c r="I234" s="209">
        <v>62.929061784897023</v>
      </c>
      <c r="J234" s="207"/>
      <c r="K234" s="207"/>
      <c r="L234" s="207"/>
    </row>
    <row r="235" spans="1:12" customFormat="1">
      <c r="A235" s="187" t="str">
        <f>IF(B235&lt;&gt;"", COUNTA($B$3:B235), "")</f>
        <v/>
      </c>
      <c r="B235" s="184"/>
      <c r="C235" s="185">
        <v>3020.5949656750572</v>
      </c>
      <c r="D235" s="184"/>
      <c r="E235" s="184"/>
      <c r="F235" s="186" t="s">
        <v>178</v>
      </c>
      <c r="G235" s="185">
        <v>120</v>
      </c>
      <c r="H235" s="208"/>
      <c r="I235" s="209">
        <v>20</v>
      </c>
      <c r="J235" s="207"/>
      <c r="K235" s="207"/>
      <c r="L235" s="207"/>
    </row>
    <row r="236" spans="1:12" customFormat="1">
      <c r="A236" s="187" t="str">
        <f>IF(B236&lt;&gt;"", COUNTA($B$3:B236), "")</f>
        <v/>
      </c>
      <c r="B236" s="184"/>
      <c r="C236" s="185">
        <v>2013.729977116705</v>
      </c>
      <c r="D236" s="184"/>
      <c r="E236" s="184"/>
      <c r="F236" s="186" t="s">
        <v>236</v>
      </c>
      <c r="G236" s="185">
        <v>150</v>
      </c>
      <c r="H236" s="208"/>
      <c r="I236" s="209">
        <v>13.42486651411137</v>
      </c>
      <c r="J236" s="207"/>
      <c r="K236" s="207"/>
      <c r="L236" s="207"/>
    </row>
    <row r="237" spans="1:12">
      <c r="A237" s="187">
        <f>IF(B237&lt;&gt;"", COUNTA($B$3:B237), "")</f>
        <v>90</v>
      </c>
      <c r="B237" s="188" t="s">
        <v>66</v>
      </c>
      <c r="C237" s="189">
        <f t="shared" ref="C237:C242" si="13">I237*G237</f>
        <v>867</v>
      </c>
      <c r="D237" s="189"/>
      <c r="E237" s="188">
        <v>800384</v>
      </c>
      <c r="F237" s="188" t="s">
        <v>67</v>
      </c>
      <c r="G237" s="191">
        <v>289</v>
      </c>
      <c r="H237" s="188"/>
      <c r="I237" s="196">
        <v>3</v>
      </c>
      <c r="J237" s="194"/>
      <c r="K237" s="188"/>
      <c r="L237" s="188"/>
    </row>
    <row r="238" spans="1:12">
      <c r="A238" s="187" t="str">
        <f>IF(B238&lt;&gt;"", COUNTA($B$3:B238), "")</f>
        <v/>
      </c>
      <c r="B238" s="188"/>
      <c r="C238" s="189">
        <f t="shared" si="13"/>
        <v>585</v>
      </c>
      <c r="D238" s="189"/>
      <c r="E238" s="188">
        <v>931843</v>
      </c>
      <c r="F238" s="188" t="s">
        <v>69</v>
      </c>
      <c r="G238" s="191">
        <v>195</v>
      </c>
      <c r="H238" s="188"/>
      <c r="I238" s="196">
        <v>3</v>
      </c>
      <c r="J238" s="194"/>
      <c r="K238" s="188"/>
      <c r="L238" s="188"/>
    </row>
    <row r="239" spans="1:12">
      <c r="A239" s="187" t="str">
        <f>IF(B239&lt;&gt;"", COUNTA($B$3:B239), "")</f>
        <v/>
      </c>
      <c r="B239" s="188"/>
      <c r="C239" s="189">
        <f t="shared" si="13"/>
        <v>657</v>
      </c>
      <c r="D239" s="189"/>
      <c r="E239" s="188">
        <v>198035</v>
      </c>
      <c r="F239" s="188" t="s">
        <v>70</v>
      </c>
      <c r="G239" s="191">
        <v>219</v>
      </c>
      <c r="H239" s="188"/>
      <c r="I239" s="196">
        <v>3</v>
      </c>
      <c r="J239" s="194"/>
      <c r="K239" s="188"/>
      <c r="L239" s="188"/>
    </row>
    <row r="240" spans="1:12">
      <c r="A240" s="187">
        <f>IF(B240&lt;&gt;"", COUNTA($B$3:B240), "")</f>
        <v>91</v>
      </c>
      <c r="B240" s="188" t="s">
        <v>71</v>
      </c>
      <c r="C240" s="189">
        <f t="shared" si="13"/>
        <v>867</v>
      </c>
      <c r="D240" s="189"/>
      <c r="E240" s="188">
        <v>800384</v>
      </c>
      <c r="F240" s="188" t="s">
        <v>67</v>
      </c>
      <c r="G240" s="191">
        <v>289</v>
      </c>
      <c r="H240" s="188"/>
      <c r="I240" s="196">
        <v>3</v>
      </c>
      <c r="J240" s="194"/>
      <c r="K240" s="188"/>
      <c r="L240" s="188"/>
    </row>
    <row r="241" spans="1:12">
      <c r="A241" s="187" t="str">
        <f>IF(B241&lt;&gt;"", COUNTA($B$3:B241), "")</f>
        <v/>
      </c>
      <c r="B241" s="188"/>
      <c r="C241" s="189">
        <f t="shared" si="13"/>
        <v>585</v>
      </c>
      <c r="D241" s="189"/>
      <c r="E241" s="188">
        <v>931843</v>
      </c>
      <c r="F241" s="188" t="s">
        <v>69</v>
      </c>
      <c r="G241" s="191">
        <v>195</v>
      </c>
      <c r="H241" s="188"/>
      <c r="I241" s="196">
        <v>3</v>
      </c>
      <c r="J241" s="194"/>
      <c r="K241" s="188"/>
      <c r="L241" s="188"/>
    </row>
    <row r="242" spans="1:12">
      <c r="A242" s="187" t="str">
        <f>IF(B242&lt;&gt;"", COUNTA($B$3:B242), "")</f>
        <v/>
      </c>
      <c r="B242" s="188"/>
      <c r="C242" s="189">
        <f t="shared" si="13"/>
        <v>1095</v>
      </c>
      <c r="D242" s="189"/>
      <c r="E242" s="188">
        <v>198035</v>
      </c>
      <c r="F242" s="188" t="s">
        <v>70</v>
      </c>
      <c r="G242" s="191">
        <v>219</v>
      </c>
      <c r="H242" s="188"/>
      <c r="I242" s="196">
        <v>5</v>
      </c>
      <c r="J242" s="194"/>
      <c r="K242" s="188"/>
      <c r="L242" s="188"/>
    </row>
    <row r="243" spans="1:12" customFormat="1">
      <c r="A243" s="187">
        <f>IF(B243&lt;&gt;"", COUNTA($B$3:B243), "")</f>
        <v>92</v>
      </c>
      <c r="B243" s="186" t="s">
        <v>246</v>
      </c>
      <c r="C243" s="185">
        <v>5034.3249427918336</v>
      </c>
      <c r="D243" s="186"/>
      <c r="E243" s="186"/>
      <c r="F243" s="186" t="s">
        <v>235</v>
      </c>
      <c r="G243" s="185">
        <v>80</v>
      </c>
      <c r="H243" s="208"/>
      <c r="I243" s="209">
        <v>62.929061784897932</v>
      </c>
      <c r="J243" s="207"/>
      <c r="K243" s="207"/>
      <c r="L243" s="207"/>
    </row>
    <row r="244" spans="1:12" customFormat="1">
      <c r="A244" s="187" t="str">
        <f>IF(B244&lt;&gt;"", COUNTA($B$3:B244), "")</f>
        <v/>
      </c>
      <c r="B244" s="186"/>
      <c r="C244" s="185">
        <v>3020.5949656751</v>
      </c>
      <c r="D244" s="186"/>
      <c r="E244" s="186"/>
      <c r="F244" s="186" t="s">
        <v>178</v>
      </c>
      <c r="G244" s="185">
        <v>120</v>
      </c>
      <c r="H244" s="208"/>
      <c r="I244" s="209">
        <v>25.171624713959169</v>
      </c>
      <c r="J244" s="207"/>
      <c r="K244" s="207"/>
      <c r="L244" s="207"/>
    </row>
    <row r="245" spans="1:12" customFormat="1">
      <c r="A245" s="186"/>
      <c r="B245" s="186"/>
      <c r="C245" s="185">
        <v>2013.729977116735</v>
      </c>
      <c r="D245" s="186"/>
      <c r="E245" s="186"/>
      <c r="F245" s="186" t="s">
        <v>236</v>
      </c>
      <c r="G245" s="185">
        <v>150</v>
      </c>
      <c r="H245" s="208"/>
      <c r="I245" s="209">
        <v>13.42486651411156</v>
      </c>
      <c r="J245" s="207"/>
      <c r="K245" s="207"/>
      <c r="L245" s="207"/>
    </row>
    <row r="246" spans="1:12">
      <c r="A246" s="187">
        <f>IF(B246&lt;&gt;"", COUNTA($B$3:B246), "")</f>
        <v>93</v>
      </c>
      <c r="B246" s="188" t="s">
        <v>64</v>
      </c>
      <c r="C246" s="189"/>
      <c r="D246" s="188"/>
      <c r="E246" s="204"/>
      <c r="F246" s="204"/>
      <c r="G246" s="191"/>
      <c r="H246" s="205"/>
      <c r="I246" s="206"/>
      <c r="J246" s="194"/>
      <c r="K246" s="188"/>
      <c r="L246" s="188"/>
    </row>
    <row r="247" spans="1:12">
      <c r="A247" s="187" t="str">
        <f>IF(B247&lt;&gt;"", COUNTA($B$3:B247), "")</f>
        <v/>
      </c>
      <c r="B247" s="188"/>
      <c r="C247" s="189">
        <f t="shared" ref="C247:C249" si="14">I247*G247</f>
        <v>900</v>
      </c>
      <c r="D247" s="189"/>
      <c r="E247" s="188">
        <v>983803</v>
      </c>
      <c r="F247" s="188" t="s">
        <v>59</v>
      </c>
      <c r="G247" s="191">
        <v>135</v>
      </c>
      <c r="H247" s="188">
        <v>20</v>
      </c>
      <c r="I247" s="206">
        <f>H247/3</f>
        <v>6.666666666666667</v>
      </c>
      <c r="J247" s="194"/>
      <c r="K247" s="188"/>
      <c r="L247" s="188"/>
    </row>
    <row r="248" spans="1:12">
      <c r="A248" s="187" t="str">
        <f>IF(B248&lt;&gt;"", COUNTA($B$3:B248), "")</f>
        <v/>
      </c>
      <c r="B248" s="188"/>
      <c r="C248" s="189">
        <f t="shared" si="14"/>
        <v>1126.6666666666667</v>
      </c>
      <c r="D248" s="189"/>
      <c r="E248" s="188">
        <v>737920</v>
      </c>
      <c r="F248" s="188" t="s">
        <v>61</v>
      </c>
      <c r="G248" s="191">
        <v>169</v>
      </c>
      <c r="H248" s="188">
        <v>20</v>
      </c>
      <c r="I248" s="206">
        <f>H248/3</f>
        <v>6.666666666666667</v>
      </c>
      <c r="J248" s="194"/>
      <c r="K248" s="188"/>
      <c r="L248" s="188"/>
    </row>
    <row r="249" spans="1:12">
      <c r="A249" s="187" t="str">
        <f>IF(B249&lt;&gt;"", COUNTA($B$3:B249), "")</f>
        <v/>
      </c>
      <c r="B249" s="188"/>
      <c r="C249" s="189">
        <f t="shared" si="14"/>
        <v>660</v>
      </c>
      <c r="D249" s="189"/>
      <c r="E249" s="188">
        <v>317815</v>
      </c>
      <c r="F249" s="188" t="s">
        <v>62</v>
      </c>
      <c r="G249" s="191">
        <v>99</v>
      </c>
      <c r="H249" s="188">
        <v>20</v>
      </c>
      <c r="I249" s="206">
        <f>H249/3</f>
        <v>6.666666666666667</v>
      </c>
      <c r="J249" s="194"/>
      <c r="K249" s="188"/>
      <c r="L249" s="188"/>
    </row>
    <row r="250" spans="1:12">
      <c r="A250" s="187">
        <f>IF(B250&lt;&gt;"", COUNTA($B$3:B250), "")</f>
        <v>94</v>
      </c>
      <c r="B250" s="188" t="s">
        <v>65</v>
      </c>
      <c r="C250" s="189"/>
      <c r="D250" s="188"/>
      <c r="E250" s="204"/>
      <c r="F250" s="204"/>
      <c r="G250" s="191"/>
      <c r="H250" s="205"/>
      <c r="I250" s="206"/>
      <c r="J250" s="194"/>
      <c r="K250" s="188"/>
      <c r="L250" s="188"/>
    </row>
    <row r="251" spans="1:12">
      <c r="A251" s="187" t="str">
        <f>IF(B251&lt;&gt;"", COUNTA($B$3:B251), "")</f>
        <v/>
      </c>
      <c r="B251" s="188"/>
      <c r="C251" s="189">
        <f t="shared" ref="C251:C253" si="15">I251*G251</f>
        <v>900</v>
      </c>
      <c r="D251" s="189"/>
      <c r="E251" s="188">
        <v>983803</v>
      </c>
      <c r="F251" s="188" t="s">
        <v>59</v>
      </c>
      <c r="G251" s="191">
        <v>135</v>
      </c>
      <c r="H251" s="188">
        <v>20</v>
      </c>
      <c r="I251" s="206">
        <f>H251/3</f>
        <v>6.666666666666667</v>
      </c>
      <c r="J251" s="194"/>
      <c r="K251" s="188"/>
      <c r="L251" s="188"/>
    </row>
    <row r="252" spans="1:12">
      <c r="A252" s="187" t="str">
        <f>IF(B252&lt;&gt;"", COUNTA($B$3:B252), "")</f>
        <v/>
      </c>
      <c r="B252" s="188"/>
      <c r="C252" s="189">
        <f t="shared" si="15"/>
        <v>1126.6666666666667</v>
      </c>
      <c r="D252" s="189"/>
      <c r="E252" s="188">
        <v>737920</v>
      </c>
      <c r="F252" s="188" t="s">
        <v>61</v>
      </c>
      <c r="G252" s="191">
        <v>169</v>
      </c>
      <c r="H252" s="188">
        <v>20</v>
      </c>
      <c r="I252" s="206">
        <f>H252/3</f>
        <v>6.666666666666667</v>
      </c>
      <c r="J252" s="194"/>
      <c r="K252" s="188"/>
      <c r="L252" s="188"/>
    </row>
    <row r="253" spans="1:12">
      <c r="A253" s="187" t="str">
        <f>IF(B253&lt;&gt;"", COUNTA($B$3:B253), "")</f>
        <v/>
      </c>
      <c r="B253" s="188"/>
      <c r="C253" s="189">
        <f t="shared" si="15"/>
        <v>660</v>
      </c>
      <c r="D253" s="189"/>
      <c r="E253" s="188">
        <v>317815</v>
      </c>
      <c r="F253" s="188" t="s">
        <v>62</v>
      </c>
      <c r="G253" s="191">
        <v>99</v>
      </c>
      <c r="H253" s="188">
        <v>20</v>
      </c>
      <c r="I253" s="206">
        <f>H253/3</f>
        <v>6.666666666666667</v>
      </c>
      <c r="J253" s="194"/>
      <c r="K253" s="188"/>
      <c r="L253" s="188"/>
    </row>
    <row r="254" spans="1:12">
      <c r="A254" s="187" t="str">
        <f>IF(B254&lt;&gt;"", COUNTA($B$3:B254), "")</f>
        <v/>
      </c>
      <c r="B254" s="188"/>
      <c r="C254" s="189">
        <f>G254*I254</f>
        <v>563.33333333333337</v>
      </c>
      <c r="D254" s="190"/>
      <c r="E254" s="188">
        <v>351505</v>
      </c>
      <c r="F254" s="188" t="s">
        <v>20</v>
      </c>
      <c r="G254" s="191">
        <v>169</v>
      </c>
      <c r="H254" s="192">
        <v>10</v>
      </c>
      <c r="I254" s="193">
        <f>H254/3</f>
        <v>3.3333333333333335</v>
      </c>
      <c r="J254" s="194"/>
      <c r="K254" s="188"/>
      <c r="L254" s="188"/>
    </row>
    <row r="255" spans="1:12">
      <c r="A255" s="187" t="str">
        <f>IF(B255&lt;&gt;"", COUNTA($B$3:B255), "")</f>
        <v/>
      </c>
      <c r="B255" s="188"/>
      <c r="C255" s="189">
        <f t="shared" ref="C255:C256" si="16">G255*I255</f>
        <v>545</v>
      </c>
      <c r="D255" s="190"/>
      <c r="E255" s="188">
        <v>322700</v>
      </c>
      <c r="F255" s="188" t="s">
        <v>16</v>
      </c>
      <c r="G255" s="191">
        <v>109</v>
      </c>
      <c r="H255" s="192">
        <v>20</v>
      </c>
      <c r="I255" s="193">
        <f>H255/4</f>
        <v>5</v>
      </c>
      <c r="J255" s="194"/>
      <c r="K255" s="188"/>
      <c r="L255" s="188"/>
    </row>
    <row r="256" spans="1:12">
      <c r="A256" s="187" t="str">
        <f>IF(B256&lt;&gt;"", COUNTA($B$3:B256), "")</f>
        <v/>
      </c>
      <c r="B256" s="188"/>
      <c r="C256" s="189">
        <f t="shared" si="16"/>
        <v>495</v>
      </c>
      <c r="D256" s="190"/>
      <c r="E256" s="188">
        <v>369040</v>
      </c>
      <c r="F256" s="188" t="s">
        <v>18</v>
      </c>
      <c r="G256" s="191">
        <v>99</v>
      </c>
      <c r="H256" s="192">
        <v>20</v>
      </c>
      <c r="I256" s="193">
        <f>H256/4</f>
        <v>5</v>
      </c>
      <c r="J256" s="194"/>
      <c r="K256" s="188"/>
      <c r="L256" s="188"/>
    </row>
    <row r="257" spans="1:5">
      <c r="A257" s="71"/>
      <c r="B257" s="72" t="s">
        <v>133</v>
      </c>
      <c r="C257" s="73">
        <f>SUM(C3:C256)</f>
        <v>1170944.0000000012</v>
      </c>
      <c r="D257" s="73">
        <f>SUM(D3:D51)</f>
        <v>5364</v>
      </c>
      <c r="E257" s="213">
        <f>D257/C257</f>
        <v>4.5809193266287667E-3</v>
      </c>
    </row>
    <row r="258" spans="1:5">
      <c r="A258" s="75"/>
      <c r="B258" s="76" t="s">
        <v>134</v>
      </c>
      <c r="C258" s="77">
        <f>C257/7</f>
        <v>167277.71428571446</v>
      </c>
      <c r="D258" s="77">
        <f>D257/7</f>
        <v>766.28571428571433</v>
      </c>
      <c r="E258" s="102"/>
    </row>
    <row r="259" spans="1:5" ht="14.45" thickBot="1"/>
    <row r="260" spans="1:5" ht="14.45" thickBot="1">
      <c r="B260" s="235" t="s">
        <v>247</v>
      </c>
    </row>
    <row r="261" spans="1:5" ht="14.45" thickBot="1">
      <c r="B261" s="235" t="s">
        <v>248</v>
      </c>
    </row>
    <row r="262" spans="1:5" ht="14.45" thickBot="1">
      <c r="B262" s="235" t="s">
        <v>249</v>
      </c>
    </row>
    <row r="263" spans="1:5" ht="14.45" thickBot="1">
      <c r="B263" s="235" t="s">
        <v>250</v>
      </c>
    </row>
    <row r="264" spans="1:5" ht="14.45" thickBot="1">
      <c r="B264" s="235" t="s">
        <v>251</v>
      </c>
    </row>
    <row r="265" spans="1:5" ht="14.45" thickBot="1">
      <c r="B265" s="235" t="s">
        <v>252</v>
      </c>
    </row>
    <row r="266" spans="1:5" ht="14.45" thickBot="1">
      <c r="B266" s="235" t="s">
        <v>253</v>
      </c>
    </row>
    <row r="267" spans="1:5" ht="14.45" thickBot="1">
      <c r="B267" s="235" t="s">
        <v>254</v>
      </c>
    </row>
    <row r="268" spans="1:5" ht="14.45" thickBot="1">
      <c r="B268" s="235" t="s">
        <v>255</v>
      </c>
    </row>
    <row r="269" spans="1:5" ht="14.45" thickBot="1">
      <c r="B269" s="235" t="s">
        <v>256</v>
      </c>
    </row>
    <row r="270" spans="1:5" ht="14.45" thickBot="1">
      <c r="B270" s="235" t="s">
        <v>257</v>
      </c>
    </row>
    <row r="271" spans="1:5" ht="14.45" thickBot="1">
      <c r="B271" s="235" t="s">
        <v>258</v>
      </c>
    </row>
    <row r="272" spans="1:5" ht="14.45" thickBot="1">
      <c r="B272" s="235" t="s">
        <v>259</v>
      </c>
    </row>
    <row r="273" spans="2:2" ht="14.45" thickBot="1">
      <c r="B273" s="235" t="s">
        <v>260</v>
      </c>
    </row>
    <row r="274" spans="2:2" ht="14.45" thickBot="1">
      <c r="B274" s="235" t="s">
        <v>261</v>
      </c>
    </row>
    <row r="275" spans="2:2" ht="14.45" thickBot="1">
      <c r="B275" s="235" t="s">
        <v>262</v>
      </c>
    </row>
    <row r="276" spans="2:2" ht="14.45" thickBot="1">
      <c r="B276" s="235" t="s">
        <v>263</v>
      </c>
    </row>
    <row r="277" spans="2:2" ht="14.45" thickBot="1">
      <c r="B277" s="235" t="s">
        <v>264</v>
      </c>
    </row>
    <row r="278" spans="2:2" ht="14.45" thickBot="1">
      <c r="B278" s="235" t="s">
        <v>265</v>
      </c>
    </row>
    <row r="279" spans="2:2">
      <c r="B279" s="235" t="s">
        <v>266</v>
      </c>
    </row>
    <row r="280" spans="2:2">
      <c r="B280" s="235" t="s">
        <v>267</v>
      </c>
    </row>
    <row r="281" spans="2:2">
      <c r="B281" s="235" t="s">
        <v>268</v>
      </c>
    </row>
    <row r="282" spans="2:2" ht="14.45" thickBot="1">
      <c r="B282" s="235" t="s">
        <v>269</v>
      </c>
    </row>
    <row r="283" spans="2:2" ht="14.45" thickBot="1">
      <c r="B283" s="235" t="s">
        <v>270</v>
      </c>
    </row>
    <row r="284" spans="2:2" ht="14.45" thickBot="1">
      <c r="B284" s="235" t="s">
        <v>271</v>
      </c>
    </row>
    <row r="285" spans="2:2" ht="14.45" thickBot="1">
      <c r="B285" s="235" t="s">
        <v>272</v>
      </c>
    </row>
    <row r="286" spans="2:2" ht="14.45" thickBot="1">
      <c r="B286" s="235" t="s">
        <v>273</v>
      </c>
    </row>
    <row r="287" spans="2:2" ht="14.45" thickBot="1">
      <c r="B287" s="235" t="s">
        <v>274</v>
      </c>
    </row>
    <row r="288" spans="2:2" ht="14.45" thickBot="1">
      <c r="B288" s="235" t="s">
        <v>275</v>
      </c>
    </row>
    <row r="289" spans="2:2" ht="14.45" thickBot="1">
      <c r="B289" s="235" t="s">
        <v>276</v>
      </c>
    </row>
    <row r="290" spans="2:2" ht="14.45" thickBot="1">
      <c r="B290" s="235" t="s">
        <v>277</v>
      </c>
    </row>
    <row r="291" spans="2:2" ht="14.45" thickBot="1">
      <c r="B291" s="235" t="s">
        <v>278</v>
      </c>
    </row>
    <row r="292" spans="2:2" ht="14.45" thickBot="1">
      <c r="B292" s="235" t="s">
        <v>279</v>
      </c>
    </row>
    <row r="293" spans="2:2" ht="14.45" thickBot="1">
      <c r="B293" s="235" t="s">
        <v>280</v>
      </c>
    </row>
    <row r="294" spans="2:2" ht="14.45" thickBot="1">
      <c r="B294" s="235" t="s">
        <v>281</v>
      </c>
    </row>
    <row r="295" spans="2:2" ht="14.45" thickBot="1">
      <c r="B295" s="235" t="s">
        <v>282</v>
      </c>
    </row>
    <row r="296" spans="2:2" ht="14.45" thickBot="1">
      <c r="B296" s="235" t="s">
        <v>283</v>
      </c>
    </row>
    <row r="297" spans="2:2" ht="14.45" thickBot="1">
      <c r="B297" s="235" t="s">
        <v>284</v>
      </c>
    </row>
    <row r="298" spans="2:2" ht="14.45" thickBot="1">
      <c r="B298" s="235" t="s">
        <v>285</v>
      </c>
    </row>
    <row r="299" spans="2:2" ht="14.45" thickBot="1">
      <c r="B299" s="235" t="s">
        <v>286</v>
      </c>
    </row>
    <row r="300" spans="2:2" ht="14.45" thickBot="1">
      <c r="B300" s="235" t="s">
        <v>287</v>
      </c>
    </row>
  </sheetData>
  <mergeCells count="3">
    <mergeCell ref="A1:A2"/>
    <mergeCell ref="B1:B2"/>
    <mergeCell ref="C1:D1"/>
  </mergeCells>
  <pageMargins left="0.7" right="0.7" top="0.75" bottom="0.75" header="0.3" footer="0.3"/>
  <ignoredErrors>
    <ignoredError sqref="C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2AAA-3B07-4857-8F55-F618F92E1E15}">
  <dimension ref="A1:J87"/>
  <sheetViews>
    <sheetView topLeftCell="A22" zoomScale="80" zoomScaleNormal="26" workbookViewId="0">
      <selection activeCell="C8" sqref="C8"/>
    </sheetView>
  </sheetViews>
  <sheetFormatPr defaultRowHeight="14.1"/>
  <cols>
    <col min="1" max="1" width="6" customWidth="1"/>
    <col min="2" max="2" width="25" customWidth="1"/>
    <col min="3" max="3" width="18" customWidth="1"/>
    <col min="4" max="4" width="22" customWidth="1"/>
    <col min="5" max="5" width="25" customWidth="1"/>
    <col min="6" max="6" width="10" customWidth="1"/>
    <col min="7" max="7" width="12" customWidth="1"/>
    <col min="8" max="9" width="15" customWidth="1"/>
    <col min="10" max="10" width="25" customWidth="1"/>
  </cols>
  <sheetData>
    <row r="1" spans="1:10" ht="27.95">
      <c r="A1" s="210" t="s">
        <v>288</v>
      </c>
      <c r="B1" s="210" t="s">
        <v>289</v>
      </c>
      <c r="C1" s="210" t="s">
        <v>290</v>
      </c>
      <c r="D1" s="210" t="s">
        <v>291</v>
      </c>
      <c r="E1" s="210" t="s">
        <v>4</v>
      </c>
      <c r="F1" s="210" t="s">
        <v>292</v>
      </c>
      <c r="G1" s="210" t="s">
        <v>7</v>
      </c>
      <c r="H1" s="210" t="s">
        <v>293</v>
      </c>
      <c r="I1" s="210" t="s">
        <v>294</v>
      </c>
      <c r="J1" s="210" t="s">
        <v>295</v>
      </c>
    </row>
    <row r="2" spans="1:10" ht="27.95">
      <c r="A2" s="180">
        <v>1</v>
      </c>
      <c r="B2" s="180" t="s">
        <v>296</v>
      </c>
      <c r="C2" s="180" t="s">
        <v>297</v>
      </c>
      <c r="D2" s="180" t="s">
        <v>298</v>
      </c>
      <c r="E2" s="182" t="s">
        <v>77</v>
      </c>
      <c r="F2" s="181">
        <v>169</v>
      </c>
      <c r="G2" s="183">
        <v>31.984647369262749</v>
      </c>
      <c r="H2" s="181">
        <v>5405.405405405405</v>
      </c>
      <c r="I2" s="211">
        <v>10810.81081081081</v>
      </c>
      <c r="J2" s="180" t="s">
        <v>299</v>
      </c>
    </row>
    <row r="3" spans="1:10">
      <c r="A3" s="180"/>
      <c r="B3" s="180"/>
      <c r="C3" s="180"/>
      <c r="D3" s="180"/>
      <c r="E3" s="182" t="s">
        <v>16</v>
      </c>
      <c r="F3" s="181">
        <v>109</v>
      </c>
      <c r="G3" s="183">
        <v>29.754525167369199</v>
      </c>
      <c r="H3" s="181">
        <v>3243.2432432432429</v>
      </c>
      <c r="I3" s="211"/>
      <c r="J3" s="180"/>
    </row>
    <row r="4" spans="1:10">
      <c r="A4" s="180"/>
      <c r="B4" s="180"/>
      <c r="C4" s="180"/>
      <c r="D4" s="180"/>
      <c r="E4" s="182" t="s">
        <v>18</v>
      </c>
      <c r="F4" s="181">
        <v>99</v>
      </c>
      <c r="G4" s="183">
        <v>21.84002184002183</v>
      </c>
      <c r="H4" s="181">
        <v>2162.1621621621621</v>
      </c>
      <c r="I4" s="211"/>
      <c r="J4" s="180"/>
    </row>
    <row r="5" spans="1:10" ht="27.95">
      <c r="A5" s="182">
        <v>2</v>
      </c>
      <c r="B5" s="182" t="s">
        <v>300</v>
      </c>
      <c r="C5" s="182" t="s">
        <v>301</v>
      </c>
      <c r="D5" s="182" t="s">
        <v>302</v>
      </c>
      <c r="E5" s="182" t="s">
        <v>176</v>
      </c>
      <c r="F5" s="181">
        <v>249</v>
      </c>
      <c r="G5" s="183">
        <v>13.02507326603712</v>
      </c>
      <c r="H5" s="181">
        <v>3243.2432432432429</v>
      </c>
      <c r="I5" s="181">
        <v>8108.1081081081084</v>
      </c>
      <c r="J5" s="182" t="s">
        <v>299</v>
      </c>
    </row>
    <row r="6" spans="1:10">
      <c r="A6" s="182"/>
      <c r="B6" s="182"/>
      <c r="C6" s="182"/>
      <c r="D6" s="182"/>
      <c r="E6" s="182" t="s">
        <v>177</v>
      </c>
      <c r="F6" s="181">
        <v>150</v>
      </c>
      <c r="G6" s="183">
        <v>16.216216216216221</v>
      </c>
      <c r="H6" s="181">
        <v>2432.432432432433</v>
      </c>
      <c r="I6" s="181"/>
      <c r="J6" s="182"/>
    </row>
    <row r="7" spans="1:10">
      <c r="A7" s="182"/>
      <c r="B7" s="182"/>
      <c r="C7" s="182"/>
      <c r="D7" s="182"/>
      <c r="E7" s="182" t="s">
        <v>178</v>
      </c>
      <c r="F7" s="181">
        <v>120</v>
      </c>
      <c r="G7" s="183">
        <v>20.27027027027027</v>
      </c>
      <c r="H7" s="181">
        <v>2432.432432432433</v>
      </c>
      <c r="I7" s="181"/>
      <c r="J7" s="182"/>
    </row>
    <row r="8" spans="1:10" ht="27.95">
      <c r="A8" s="180">
        <v>3</v>
      </c>
      <c r="B8" s="180" t="s">
        <v>303</v>
      </c>
      <c r="C8" s="180" t="s">
        <v>304</v>
      </c>
      <c r="D8" s="180" t="s">
        <v>305</v>
      </c>
      <c r="E8" s="182" t="s">
        <v>235</v>
      </c>
      <c r="F8" s="181">
        <v>80</v>
      </c>
      <c r="G8" s="183">
        <v>84.459459459459453</v>
      </c>
      <c r="H8" s="181">
        <v>6756.7567567567567</v>
      </c>
      <c r="I8" s="211">
        <v>13513.51351351351</v>
      </c>
      <c r="J8" s="180" t="s">
        <v>299</v>
      </c>
    </row>
    <row r="9" spans="1:10">
      <c r="A9" s="180"/>
      <c r="B9" s="180"/>
      <c r="C9" s="180"/>
      <c r="D9" s="180"/>
      <c r="E9" s="182" t="s">
        <v>178</v>
      </c>
      <c r="F9" s="181">
        <v>120</v>
      </c>
      <c r="G9" s="183">
        <v>33.783783783783782</v>
      </c>
      <c r="H9" s="181">
        <v>4054.0540540540542</v>
      </c>
      <c r="I9" s="211"/>
      <c r="J9" s="180"/>
    </row>
    <row r="10" spans="1:10">
      <c r="A10" s="180"/>
      <c r="B10" s="180"/>
      <c r="C10" s="180"/>
      <c r="D10" s="180"/>
      <c r="E10" s="182" t="s">
        <v>236</v>
      </c>
      <c r="F10" s="181">
        <v>150</v>
      </c>
      <c r="G10" s="183">
        <v>18.018018018018019</v>
      </c>
      <c r="H10" s="181">
        <v>2702.7027027027029</v>
      </c>
      <c r="I10" s="211"/>
      <c r="J10" s="180"/>
    </row>
    <row r="11" spans="1:10" ht="27.95">
      <c r="A11" s="182">
        <v>4</v>
      </c>
      <c r="B11" s="182" t="s">
        <v>306</v>
      </c>
      <c r="C11" s="182" t="s">
        <v>304</v>
      </c>
      <c r="D11" s="182" t="s">
        <v>305</v>
      </c>
      <c r="E11" s="182" t="s">
        <v>235</v>
      </c>
      <c r="F11" s="181">
        <v>80</v>
      </c>
      <c r="G11" s="183">
        <v>84.459459459459453</v>
      </c>
      <c r="H11" s="181">
        <v>6756.7567567567567</v>
      </c>
      <c r="I11" s="181">
        <v>13513.51351351351</v>
      </c>
      <c r="J11" s="182" t="s">
        <v>299</v>
      </c>
    </row>
    <row r="12" spans="1:10">
      <c r="A12" s="182"/>
      <c r="B12" s="182"/>
      <c r="C12" s="182"/>
      <c r="D12" s="182"/>
      <c r="E12" s="182" t="s">
        <v>178</v>
      </c>
      <c r="F12" s="181">
        <v>120</v>
      </c>
      <c r="G12" s="183">
        <v>33.783783783783782</v>
      </c>
      <c r="H12" s="181">
        <v>4054.0540540540542</v>
      </c>
      <c r="I12" s="181"/>
      <c r="J12" s="182"/>
    </row>
    <row r="13" spans="1:10">
      <c r="A13" s="182"/>
      <c r="B13" s="182"/>
      <c r="C13" s="182"/>
      <c r="D13" s="182"/>
      <c r="E13" s="182" t="s">
        <v>236</v>
      </c>
      <c r="F13" s="181">
        <v>150</v>
      </c>
      <c r="G13" s="183">
        <v>18.018018018018019</v>
      </c>
      <c r="H13" s="181">
        <v>2702.7027027027029</v>
      </c>
      <c r="I13" s="181"/>
      <c r="J13" s="182"/>
    </row>
    <row r="14" spans="1:10" ht="27.95">
      <c r="A14" s="180">
        <v>5</v>
      </c>
      <c r="B14" s="180" t="s">
        <v>307</v>
      </c>
      <c r="C14" s="180" t="s">
        <v>308</v>
      </c>
      <c r="D14" s="180" t="s">
        <v>309</v>
      </c>
      <c r="E14" s="182" t="s">
        <v>199</v>
      </c>
      <c r="F14" s="181">
        <v>150</v>
      </c>
      <c r="G14" s="183">
        <v>75.675675675675677</v>
      </c>
      <c r="H14" s="181">
        <v>11351.35135135135</v>
      </c>
      <c r="I14" s="211">
        <v>16216.21621621622</v>
      </c>
      <c r="J14" s="180" t="s">
        <v>299</v>
      </c>
    </row>
    <row r="15" spans="1:10">
      <c r="A15" s="180"/>
      <c r="B15" s="180"/>
      <c r="C15" s="180"/>
      <c r="D15" s="180"/>
      <c r="E15" s="182" t="s">
        <v>200</v>
      </c>
      <c r="F15" s="181">
        <v>89</v>
      </c>
      <c r="G15" s="183">
        <v>54.661402976009718</v>
      </c>
      <c r="H15" s="181">
        <v>4864.864864864865</v>
      </c>
      <c r="I15" s="211"/>
      <c r="J15" s="180"/>
    </row>
    <row r="16" spans="1:10" ht="27.95">
      <c r="A16" s="182">
        <v>6</v>
      </c>
      <c r="B16" s="182" t="s">
        <v>310</v>
      </c>
      <c r="C16" s="182" t="s">
        <v>297</v>
      </c>
      <c r="D16" s="182" t="s">
        <v>298</v>
      </c>
      <c r="E16" s="182" t="s">
        <v>77</v>
      </c>
      <c r="F16" s="181">
        <v>169</v>
      </c>
      <c r="G16" s="183">
        <v>23.98848552694707</v>
      </c>
      <c r="H16" s="181">
        <v>4054.0540540540542</v>
      </c>
      <c r="I16" s="181">
        <v>8108.1081081081084</v>
      </c>
      <c r="J16" s="182" t="s">
        <v>299</v>
      </c>
    </row>
    <row r="17" spans="1:10">
      <c r="A17" s="182"/>
      <c r="B17" s="182"/>
      <c r="C17" s="182"/>
      <c r="D17" s="182"/>
      <c r="E17" s="182" t="s">
        <v>16</v>
      </c>
      <c r="F17" s="181">
        <v>109</v>
      </c>
      <c r="G17" s="183">
        <v>22.3158938755269</v>
      </c>
      <c r="H17" s="181">
        <v>2432.432432432433</v>
      </c>
      <c r="I17" s="181"/>
      <c r="J17" s="182"/>
    </row>
    <row r="18" spans="1:10">
      <c r="A18" s="182"/>
      <c r="B18" s="182"/>
      <c r="C18" s="182"/>
      <c r="D18" s="182"/>
      <c r="E18" s="182" t="s">
        <v>18</v>
      </c>
      <c r="F18" s="181">
        <v>99</v>
      </c>
      <c r="G18" s="183">
        <v>16.380016380016379</v>
      </c>
      <c r="H18" s="181">
        <v>1621.6216216216219</v>
      </c>
      <c r="I18" s="181"/>
      <c r="J18" s="182"/>
    </row>
    <row r="19" spans="1:10" ht="27.95">
      <c r="A19" s="180">
        <v>7</v>
      </c>
      <c r="B19" s="180" t="s">
        <v>311</v>
      </c>
      <c r="C19" s="180" t="s">
        <v>297</v>
      </c>
      <c r="D19" s="180" t="s">
        <v>298</v>
      </c>
      <c r="E19" s="182" t="s">
        <v>77</v>
      </c>
      <c r="F19" s="181">
        <v>169</v>
      </c>
      <c r="G19" s="183">
        <v>23.98848552694707</v>
      </c>
      <c r="H19" s="181">
        <v>4054.0540540540542</v>
      </c>
      <c r="I19" s="211">
        <v>8108.1081081081084</v>
      </c>
      <c r="J19" s="180" t="s">
        <v>299</v>
      </c>
    </row>
    <row r="20" spans="1:10">
      <c r="A20" s="180"/>
      <c r="B20" s="180"/>
      <c r="C20" s="180"/>
      <c r="D20" s="180"/>
      <c r="E20" s="182" t="s">
        <v>16</v>
      </c>
      <c r="F20" s="181">
        <v>109</v>
      </c>
      <c r="G20" s="183">
        <v>22.3158938755269</v>
      </c>
      <c r="H20" s="181">
        <v>2432.432432432433</v>
      </c>
      <c r="I20" s="211"/>
      <c r="J20" s="180"/>
    </row>
    <row r="21" spans="1:10">
      <c r="A21" s="180"/>
      <c r="B21" s="180"/>
      <c r="C21" s="180"/>
      <c r="D21" s="180"/>
      <c r="E21" s="182" t="s">
        <v>18</v>
      </c>
      <c r="F21" s="181">
        <v>99</v>
      </c>
      <c r="G21" s="183">
        <v>16.380016380016379</v>
      </c>
      <c r="H21" s="181">
        <v>1621.6216216216219</v>
      </c>
      <c r="I21" s="211"/>
      <c r="J21" s="180"/>
    </row>
    <row r="22" spans="1:10" ht="27.95">
      <c r="A22" s="182">
        <v>8</v>
      </c>
      <c r="B22" s="182" t="s">
        <v>312</v>
      </c>
      <c r="C22" s="182" t="s">
        <v>297</v>
      </c>
      <c r="D22" s="182" t="s">
        <v>298</v>
      </c>
      <c r="E22" s="182" t="s">
        <v>77</v>
      </c>
      <c r="F22" s="181">
        <v>169</v>
      </c>
      <c r="G22" s="183">
        <v>15.99232368463138</v>
      </c>
      <c r="H22" s="181">
        <v>2702.702702702702</v>
      </c>
      <c r="I22" s="181">
        <v>5405.405405405405</v>
      </c>
      <c r="J22" s="182" t="s">
        <v>299</v>
      </c>
    </row>
    <row r="23" spans="1:10">
      <c r="A23" s="182"/>
      <c r="B23" s="182"/>
      <c r="C23" s="182"/>
      <c r="D23" s="182"/>
      <c r="E23" s="182" t="s">
        <v>16</v>
      </c>
      <c r="F23" s="181">
        <v>109</v>
      </c>
      <c r="G23" s="183">
        <v>14.877262583684599</v>
      </c>
      <c r="H23" s="181">
        <v>1621.621621621621</v>
      </c>
      <c r="I23" s="181"/>
      <c r="J23" s="182"/>
    </row>
    <row r="24" spans="1:10">
      <c r="A24" s="182"/>
      <c r="B24" s="182"/>
      <c r="C24" s="182"/>
      <c r="D24" s="182"/>
      <c r="E24" s="182" t="s">
        <v>18</v>
      </c>
      <c r="F24" s="181">
        <v>99</v>
      </c>
      <c r="G24" s="183">
        <v>10.92001092001092</v>
      </c>
      <c r="H24" s="181">
        <v>1081.081081081081</v>
      </c>
      <c r="I24" s="181"/>
      <c r="J24" s="182"/>
    </row>
    <row r="25" spans="1:10" ht="27.95">
      <c r="A25" s="180">
        <v>9</v>
      </c>
      <c r="B25" s="180" t="s">
        <v>313</v>
      </c>
      <c r="C25" s="180" t="s">
        <v>308</v>
      </c>
      <c r="D25" s="180" t="s">
        <v>309</v>
      </c>
      <c r="E25" s="182" t="s">
        <v>199</v>
      </c>
      <c r="F25" s="181">
        <v>150</v>
      </c>
      <c r="G25" s="183">
        <v>50.450450450450447</v>
      </c>
      <c r="H25" s="181">
        <v>7567.5675675675666</v>
      </c>
      <c r="I25" s="211">
        <v>10810.81081081081</v>
      </c>
      <c r="J25" s="180" t="s">
        <v>299</v>
      </c>
    </row>
    <row r="26" spans="1:10">
      <c r="A26" s="180"/>
      <c r="B26" s="180"/>
      <c r="C26" s="180"/>
      <c r="D26" s="180"/>
      <c r="E26" s="182" t="s">
        <v>200</v>
      </c>
      <c r="F26" s="181">
        <v>89</v>
      </c>
      <c r="G26" s="183">
        <v>36.440935317339807</v>
      </c>
      <c r="H26" s="181">
        <v>3243.2432432432429</v>
      </c>
      <c r="I26" s="211"/>
      <c r="J26" s="180"/>
    </row>
    <row r="27" spans="1:10" ht="27.95">
      <c r="A27" s="182">
        <v>10</v>
      </c>
      <c r="B27" s="182" t="s">
        <v>314</v>
      </c>
      <c r="C27" s="182" t="s">
        <v>315</v>
      </c>
      <c r="D27" s="182" t="s">
        <v>316</v>
      </c>
      <c r="E27" s="182" t="s">
        <v>176</v>
      </c>
      <c r="F27" s="181">
        <v>249</v>
      </c>
      <c r="G27" s="183">
        <v>13.02507326603712</v>
      </c>
      <c r="H27" s="181">
        <v>3243.2432432432429</v>
      </c>
      <c r="I27" s="181">
        <v>8108.1081081081084</v>
      </c>
      <c r="J27" s="182" t="s">
        <v>299</v>
      </c>
    </row>
    <row r="28" spans="1:10">
      <c r="A28" s="182"/>
      <c r="B28" s="182"/>
      <c r="C28" s="182"/>
      <c r="D28" s="182"/>
      <c r="E28" s="182" t="s">
        <v>177</v>
      </c>
      <c r="F28" s="181">
        <v>150</v>
      </c>
      <c r="G28" s="183">
        <v>16.216216216216221</v>
      </c>
      <c r="H28" s="181">
        <v>2432.432432432433</v>
      </c>
      <c r="I28" s="181"/>
      <c r="J28" s="182"/>
    </row>
    <row r="29" spans="1:10">
      <c r="A29" s="182"/>
      <c r="B29" s="182"/>
      <c r="C29" s="182"/>
      <c r="D29" s="182"/>
      <c r="E29" s="182" t="s">
        <v>178</v>
      </c>
      <c r="F29" s="181">
        <v>120</v>
      </c>
      <c r="G29" s="183">
        <v>20.27027027027027</v>
      </c>
      <c r="H29" s="181">
        <v>2432.432432432433</v>
      </c>
      <c r="I29" s="181"/>
      <c r="J29" s="182"/>
    </row>
    <row r="30" spans="1:10" ht="27.95">
      <c r="A30" s="180">
        <v>11</v>
      </c>
      <c r="B30" s="180" t="s">
        <v>317</v>
      </c>
      <c r="C30" s="180" t="s">
        <v>297</v>
      </c>
      <c r="D30" s="180" t="s">
        <v>298</v>
      </c>
      <c r="E30" s="182" t="s">
        <v>77</v>
      </c>
      <c r="F30" s="181">
        <v>169</v>
      </c>
      <c r="G30" s="183">
        <v>31.984647369262749</v>
      </c>
      <c r="H30" s="181">
        <v>5405.405405405405</v>
      </c>
      <c r="I30" s="211">
        <v>10810.81081081081</v>
      </c>
      <c r="J30" s="180" t="s">
        <v>299</v>
      </c>
    </row>
    <row r="31" spans="1:10">
      <c r="A31" s="180"/>
      <c r="B31" s="180"/>
      <c r="C31" s="180"/>
      <c r="D31" s="180"/>
      <c r="E31" s="182" t="s">
        <v>16</v>
      </c>
      <c r="F31" s="181">
        <v>109</v>
      </c>
      <c r="G31" s="183">
        <v>29.754525167369199</v>
      </c>
      <c r="H31" s="181">
        <v>3243.2432432432429</v>
      </c>
      <c r="I31" s="211"/>
      <c r="J31" s="180"/>
    </row>
    <row r="32" spans="1:10">
      <c r="A32" s="180"/>
      <c r="B32" s="180"/>
      <c r="C32" s="180"/>
      <c r="D32" s="180"/>
      <c r="E32" s="182" t="s">
        <v>18</v>
      </c>
      <c r="F32" s="181">
        <v>99</v>
      </c>
      <c r="G32" s="183">
        <v>21.84002184002183</v>
      </c>
      <c r="H32" s="181">
        <v>2162.1621621621621</v>
      </c>
      <c r="I32" s="211"/>
      <c r="J32" s="180"/>
    </row>
    <row r="33" spans="1:10" ht="27.95">
      <c r="A33" s="182">
        <v>12</v>
      </c>
      <c r="B33" s="182" t="s">
        <v>318</v>
      </c>
      <c r="C33" s="182" t="s">
        <v>297</v>
      </c>
      <c r="D33" s="182" t="s">
        <v>298</v>
      </c>
      <c r="E33" s="182" t="s">
        <v>77</v>
      </c>
      <c r="F33" s="181">
        <v>169</v>
      </c>
      <c r="G33" s="183">
        <v>15.99232368463138</v>
      </c>
      <c r="H33" s="181">
        <v>2702.702702702702</v>
      </c>
      <c r="I33" s="181">
        <v>5405.405405405405</v>
      </c>
      <c r="J33" s="182" t="s">
        <v>299</v>
      </c>
    </row>
    <row r="34" spans="1:10">
      <c r="A34" s="182"/>
      <c r="B34" s="182"/>
      <c r="C34" s="182"/>
      <c r="D34" s="182"/>
      <c r="E34" s="182" t="s">
        <v>16</v>
      </c>
      <c r="F34" s="181">
        <v>109</v>
      </c>
      <c r="G34" s="183">
        <v>14.877262583684599</v>
      </c>
      <c r="H34" s="181">
        <v>1621.621621621621</v>
      </c>
      <c r="I34" s="181"/>
      <c r="J34" s="182"/>
    </row>
    <row r="35" spans="1:10">
      <c r="A35" s="182"/>
      <c r="B35" s="182"/>
      <c r="C35" s="182"/>
      <c r="D35" s="182"/>
      <c r="E35" s="182" t="s">
        <v>18</v>
      </c>
      <c r="F35" s="181">
        <v>99</v>
      </c>
      <c r="G35" s="183">
        <v>10.92001092001092</v>
      </c>
      <c r="H35" s="181">
        <v>1081.081081081081</v>
      </c>
      <c r="I35" s="181"/>
      <c r="J35" s="182"/>
    </row>
    <row r="36" spans="1:10" ht="27.95">
      <c r="A36" s="180">
        <v>13</v>
      </c>
      <c r="B36" s="180" t="s">
        <v>319</v>
      </c>
      <c r="C36" s="180" t="s">
        <v>297</v>
      </c>
      <c r="D36" s="180" t="s">
        <v>298</v>
      </c>
      <c r="E36" s="182" t="s">
        <v>77</v>
      </c>
      <c r="F36" s="181">
        <v>169</v>
      </c>
      <c r="G36" s="183">
        <v>23.98848552694707</v>
      </c>
      <c r="H36" s="181">
        <v>4054.0540540540542</v>
      </c>
      <c r="I36" s="211">
        <v>8108.1081081081084</v>
      </c>
      <c r="J36" s="180" t="s">
        <v>299</v>
      </c>
    </row>
    <row r="37" spans="1:10">
      <c r="A37" s="180"/>
      <c r="B37" s="180"/>
      <c r="C37" s="180"/>
      <c r="D37" s="180"/>
      <c r="E37" s="182" t="s">
        <v>16</v>
      </c>
      <c r="F37" s="181">
        <v>109</v>
      </c>
      <c r="G37" s="183">
        <v>22.3158938755269</v>
      </c>
      <c r="H37" s="181">
        <v>2432.432432432433</v>
      </c>
      <c r="I37" s="211"/>
      <c r="J37" s="180"/>
    </row>
    <row r="38" spans="1:10">
      <c r="A38" s="180"/>
      <c r="B38" s="180"/>
      <c r="C38" s="180"/>
      <c r="D38" s="180"/>
      <c r="E38" s="182" t="s">
        <v>18</v>
      </c>
      <c r="F38" s="181">
        <v>99</v>
      </c>
      <c r="G38" s="183">
        <v>16.380016380016379</v>
      </c>
      <c r="H38" s="181">
        <v>1621.6216216216219</v>
      </c>
      <c r="I38" s="211"/>
      <c r="J38" s="180"/>
    </row>
    <row r="39" spans="1:10" ht="27.95">
      <c r="A39" s="182">
        <v>14</v>
      </c>
      <c r="B39" s="182" t="s">
        <v>320</v>
      </c>
      <c r="C39" s="182" t="s">
        <v>321</v>
      </c>
      <c r="D39" s="182" t="s">
        <v>322</v>
      </c>
      <c r="E39" s="182" t="s">
        <v>323</v>
      </c>
      <c r="F39" s="181">
        <v>99</v>
      </c>
      <c r="G39" s="183">
        <v>21.840021840021841</v>
      </c>
      <c r="H39" s="181">
        <v>2162.1621621621621</v>
      </c>
      <c r="I39" s="181">
        <v>5405.405405405405</v>
      </c>
      <c r="J39" s="182" t="s">
        <v>299</v>
      </c>
    </row>
    <row r="40" spans="1:10">
      <c r="A40" s="182"/>
      <c r="B40" s="182"/>
      <c r="C40" s="182"/>
      <c r="D40" s="182"/>
      <c r="E40" s="182" t="s">
        <v>324</v>
      </c>
      <c r="F40" s="181">
        <v>99</v>
      </c>
      <c r="G40" s="183">
        <v>21.840021840021841</v>
      </c>
      <c r="H40" s="181">
        <v>2162.1621621621621</v>
      </c>
      <c r="I40" s="181"/>
      <c r="J40" s="182"/>
    </row>
    <row r="41" spans="1:10" ht="27.95">
      <c r="A41" s="182"/>
      <c r="B41" s="182"/>
      <c r="C41" s="182"/>
      <c r="D41" s="182"/>
      <c r="E41" s="182" t="s">
        <v>325</v>
      </c>
      <c r="F41" s="181">
        <v>135</v>
      </c>
      <c r="G41" s="183">
        <v>8.0080080080080052</v>
      </c>
      <c r="H41" s="181">
        <v>1081.081081081081</v>
      </c>
      <c r="I41" s="181"/>
      <c r="J41" s="182"/>
    </row>
    <row r="42" spans="1:10" ht="27.95">
      <c r="A42" s="180">
        <v>15</v>
      </c>
      <c r="B42" s="180" t="s">
        <v>326</v>
      </c>
      <c r="C42" s="180" t="s">
        <v>301</v>
      </c>
      <c r="D42" s="180" t="s">
        <v>302</v>
      </c>
      <c r="E42" s="182" t="s">
        <v>176</v>
      </c>
      <c r="F42" s="181">
        <v>249</v>
      </c>
      <c r="G42" s="183">
        <v>13.02507326603712</v>
      </c>
      <c r="H42" s="181">
        <v>3243.2432432432429</v>
      </c>
      <c r="I42" s="211">
        <v>8108.1081081081084</v>
      </c>
      <c r="J42" s="180" t="s">
        <v>299</v>
      </c>
    </row>
    <row r="43" spans="1:10">
      <c r="A43" s="180"/>
      <c r="B43" s="180"/>
      <c r="C43" s="180"/>
      <c r="D43" s="180"/>
      <c r="E43" s="182" t="s">
        <v>177</v>
      </c>
      <c r="F43" s="181">
        <v>150</v>
      </c>
      <c r="G43" s="183">
        <v>16.216216216216221</v>
      </c>
      <c r="H43" s="181">
        <v>2432.432432432433</v>
      </c>
      <c r="I43" s="211"/>
      <c r="J43" s="180"/>
    </row>
    <row r="44" spans="1:10">
      <c r="A44" s="180"/>
      <c r="B44" s="180"/>
      <c r="C44" s="180"/>
      <c r="D44" s="180"/>
      <c r="E44" s="182" t="s">
        <v>178</v>
      </c>
      <c r="F44" s="181">
        <v>120</v>
      </c>
      <c r="G44" s="183">
        <v>20.27027027027027</v>
      </c>
      <c r="H44" s="181">
        <v>2432.432432432433</v>
      </c>
      <c r="I44" s="211"/>
      <c r="J44" s="180"/>
    </row>
    <row r="45" spans="1:10" ht="27.95">
      <c r="A45" s="182">
        <v>16</v>
      </c>
      <c r="B45" s="182" t="s">
        <v>327</v>
      </c>
      <c r="C45" s="182" t="s">
        <v>297</v>
      </c>
      <c r="D45" s="182" t="s">
        <v>298</v>
      </c>
      <c r="E45" s="182" t="s">
        <v>77</v>
      </c>
      <c r="F45" s="181">
        <v>169</v>
      </c>
      <c r="G45" s="183">
        <v>39.980809211578439</v>
      </c>
      <c r="H45" s="181">
        <v>6756.7567567567567</v>
      </c>
      <c r="I45" s="181">
        <v>13513.51351351351</v>
      </c>
      <c r="J45" s="182" t="s">
        <v>299</v>
      </c>
    </row>
    <row r="46" spans="1:10">
      <c r="A46" s="182"/>
      <c r="B46" s="182"/>
      <c r="C46" s="182"/>
      <c r="D46" s="182"/>
      <c r="E46" s="182" t="s">
        <v>16</v>
      </c>
      <c r="F46" s="181">
        <v>109</v>
      </c>
      <c r="G46" s="183">
        <v>37.193156459211501</v>
      </c>
      <c r="H46" s="181">
        <v>4054.0540540540542</v>
      </c>
      <c r="I46" s="181"/>
      <c r="J46" s="182"/>
    </row>
    <row r="47" spans="1:10">
      <c r="A47" s="182"/>
      <c r="B47" s="182"/>
      <c r="C47" s="182"/>
      <c r="D47" s="182"/>
      <c r="E47" s="182" t="s">
        <v>18</v>
      </c>
      <c r="F47" s="181">
        <v>99</v>
      </c>
      <c r="G47" s="183">
        <v>27.30002730002731</v>
      </c>
      <c r="H47" s="181">
        <v>2702.7027027027029</v>
      </c>
      <c r="I47" s="181"/>
      <c r="J47" s="182"/>
    </row>
    <row r="48" spans="1:10" ht="27.95">
      <c r="A48" s="180">
        <v>17</v>
      </c>
      <c r="B48" s="180" t="s">
        <v>328</v>
      </c>
      <c r="C48" s="180" t="s">
        <v>301</v>
      </c>
      <c r="D48" s="180" t="s">
        <v>302</v>
      </c>
      <c r="E48" s="182" t="s">
        <v>176</v>
      </c>
      <c r="F48" s="181">
        <v>249</v>
      </c>
      <c r="G48" s="183">
        <v>21.708455443395209</v>
      </c>
      <c r="H48" s="181">
        <v>5405.4054054054059</v>
      </c>
      <c r="I48" s="211">
        <v>13513.51351351351</v>
      </c>
      <c r="J48" s="180" t="s">
        <v>299</v>
      </c>
    </row>
    <row r="49" spans="1:10">
      <c r="A49" s="180"/>
      <c r="B49" s="180"/>
      <c r="C49" s="180"/>
      <c r="D49" s="180"/>
      <c r="E49" s="182" t="s">
        <v>177</v>
      </c>
      <c r="F49" s="181">
        <v>150</v>
      </c>
      <c r="G49" s="183">
        <v>27.027027027027021</v>
      </c>
      <c r="H49" s="181">
        <v>4054.0540540540542</v>
      </c>
      <c r="I49" s="211"/>
      <c r="J49" s="180"/>
    </row>
    <row r="50" spans="1:10">
      <c r="A50" s="180"/>
      <c r="B50" s="180"/>
      <c r="C50" s="180"/>
      <c r="D50" s="180"/>
      <c r="E50" s="182" t="s">
        <v>178</v>
      </c>
      <c r="F50" s="181">
        <v>120</v>
      </c>
      <c r="G50" s="183">
        <v>33.783783783783782</v>
      </c>
      <c r="H50" s="181">
        <v>4054.0540540540528</v>
      </c>
      <c r="I50" s="211"/>
      <c r="J50" s="180"/>
    </row>
    <row r="51" spans="1:10" ht="27.95">
      <c r="A51" s="182">
        <v>18</v>
      </c>
      <c r="B51" s="182" t="s">
        <v>329</v>
      </c>
      <c r="C51" s="182" t="s">
        <v>304</v>
      </c>
      <c r="D51" s="182" t="s">
        <v>305</v>
      </c>
      <c r="E51" s="182" t="s">
        <v>235</v>
      </c>
      <c r="F51" s="181">
        <v>80</v>
      </c>
      <c r="G51" s="183">
        <v>67.567567567567565</v>
      </c>
      <c r="H51" s="181">
        <v>5405.405405405405</v>
      </c>
      <c r="I51" s="181">
        <v>10810.81081081081</v>
      </c>
      <c r="J51" s="182" t="s">
        <v>299</v>
      </c>
    </row>
    <row r="52" spans="1:10">
      <c r="A52" s="182"/>
      <c r="B52" s="182"/>
      <c r="C52" s="182"/>
      <c r="D52" s="182"/>
      <c r="E52" s="182" t="s">
        <v>178</v>
      </c>
      <c r="F52" s="181">
        <v>120</v>
      </c>
      <c r="G52" s="183">
        <v>27.027027027027021</v>
      </c>
      <c r="H52" s="181">
        <v>3243.2432432432429</v>
      </c>
      <c r="I52" s="181"/>
      <c r="J52" s="182"/>
    </row>
    <row r="53" spans="1:10">
      <c r="A53" s="182"/>
      <c r="B53" s="182"/>
      <c r="C53" s="182"/>
      <c r="D53" s="182"/>
      <c r="E53" s="182" t="s">
        <v>236</v>
      </c>
      <c r="F53" s="181">
        <v>150</v>
      </c>
      <c r="G53" s="183">
        <v>14.414414414414409</v>
      </c>
      <c r="H53" s="181">
        <v>2162.1621621621621</v>
      </c>
      <c r="I53" s="181"/>
      <c r="J53" s="182"/>
    </row>
    <row r="54" spans="1:10" ht="27.95">
      <c r="A54" s="180">
        <v>19</v>
      </c>
      <c r="B54" s="180" t="s">
        <v>330</v>
      </c>
      <c r="C54" s="180" t="s">
        <v>304</v>
      </c>
      <c r="D54" s="180" t="s">
        <v>305</v>
      </c>
      <c r="E54" s="182" t="s">
        <v>235</v>
      </c>
      <c r="F54" s="181">
        <v>80</v>
      </c>
      <c r="G54" s="183">
        <v>67.567567567567565</v>
      </c>
      <c r="H54" s="181">
        <v>5405.405405405405</v>
      </c>
      <c r="I54" s="211">
        <v>10810.81081081081</v>
      </c>
      <c r="J54" s="180" t="s">
        <v>299</v>
      </c>
    </row>
    <row r="55" spans="1:10">
      <c r="A55" s="180"/>
      <c r="B55" s="180"/>
      <c r="C55" s="180"/>
      <c r="D55" s="180"/>
      <c r="E55" s="182" t="s">
        <v>178</v>
      </c>
      <c r="F55" s="181">
        <v>120</v>
      </c>
      <c r="G55" s="183">
        <v>27.027027027027021</v>
      </c>
      <c r="H55" s="181">
        <v>3243.2432432432429</v>
      </c>
      <c r="I55" s="211"/>
      <c r="J55" s="180"/>
    </row>
    <row r="56" spans="1:10">
      <c r="A56" s="180"/>
      <c r="B56" s="180"/>
      <c r="C56" s="180"/>
      <c r="D56" s="180"/>
      <c r="E56" s="182" t="s">
        <v>236</v>
      </c>
      <c r="F56" s="181">
        <v>150</v>
      </c>
      <c r="G56" s="183">
        <v>14.414414414414409</v>
      </c>
      <c r="H56" s="181">
        <v>2162.1621621621621</v>
      </c>
      <c r="I56" s="211"/>
      <c r="J56" s="180"/>
    </row>
    <row r="57" spans="1:10" ht="27.95">
      <c r="A57" s="182">
        <v>20</v>
      </c>
      <c r="B57" s="182" t="s">
        <v>331</v>
      </c>
      <c r="C57" s="182" t="s">
        <v>297</v>
      </c>
      <c r="D57" s="182" t="s">
        <v>298</v>
      </c>
      <c r="E57" s="182" t="s">
        <v>77</v>
      </c>
      <c r="F57" s="181">
        <v>169</v>
      </c>
      <c r="G57" s="183">
        <v>23.98848552694707</v>
      </c>
      <c r="H57" s="181">
        <v>4054.0540540540542</v>
      </c>
      <c r="I57" s="181">
        <v>8108.1081081081084</v>
      </c>
      <c r="J57" s="182" t="s">
        <v>299</v>
      </c>
    </row>
    <row r="58" spans="1:10">
      <c r="A58" s="182"/>
      <c r="B58" s="182"/>
      <c r="C58" s="182"/>
      <c r="D58" s="182"/>
      <c r="E58" s="182" t="s">
        <v>16</v>
      </c>
      <c r="F58" s="181">
        <v>109</v>
      </c>
      <c r="G58" s="183">
        <v>22.3158938755269</v>
      </c>
      <c r="H58" s="181">
        <v>2432.432432432433</v>
      </c>
      <c r="I58" s="181"/>
      <c r="J58" s="182"/>
    </row>
    <row r="59" spans="1:10">
      <c r="A59" s="182"/>
      <c r="B59" s="182"/>
      <c r="C59" s="182"/>
      <c r="D59" s="182"/>
      <c r="E59" s="182" t="s">
        <v>18</v>
      </c>
      <c r="F59" s="181">
        <v>99</v>
      </c>
      <c r="G59" s="183">
        <v>16.380016380016379</v>
      </c>
      <c r="H59" s="181">
        <v>1621.6216216216219</v>
      </c>
      <c r="I59" s="181"/>
      <c r="J59" s="182"/>
    </row>
    <row r="60" spans="1:10" ht="27.95">
      <c r="A60" s="180">
        <v>21</v>
      </c>
      <c r="B60" s="180" t="s">
        <v>332</v>
      </c>
      <c r="C60" s="180" t="s">
        <v>297</v>
      </c>
      <c r="D60" s="180" t="s">
        <v>298</v>
      </c>
      <c r="E60" s="182" t="s">
        <v>77</v>
      </c>
      <c r="F60" s="181">
        <v>169</v>
      </c>
      <c r="G60" s="183">
        <v>23.98848552694707</v>
      </c>
      <c r="H60" s="181">
        <v>4054.0540540540542</v>
      </c>
      <c r="I60" s="211">
        <v>8108.1081081081084</v>
      </c>
      <c r="J60" s="180" t="s">
        <v>299</v>
      </c>
    </row>
    <row r="61" spans="1:10">
      <c r="A61" s="180"/>
      <c r="B61" s="180"/>
      <c r="C61" s="180"/>
      <c r="D61" s="180"/>
      <c r="E61" s="182" t="s">
        <v>16</v>
      </c>
      <c r="F61" s="181">
        <v>109</v>
      </c>
      <c r="G61" s="183">
        <v>22.3158938755269</v>
      </c>
      <c r="H61" s="181">
        <v>2432.432432432433</v>
      </c>
      <c r="I61" s="211"/>
      <c r="J61" s="180"/>
    </row>
    <row r="62" spans="1:10">
      <c r="A62" s="180"/>
      <c r="B62" s="180"/>
      <c r="C62" s="180"/>
      <c r="D62" s="180"/>
      <c r="E62" s="182" t="s">
        <v>18</v>
      </c>
      <c r="F62" s="181">
        <v>99</v>
      </c>
      <c r="G62" s="183">
        <v>16.380016380016379</v>
      </c>
      <c r="H62" s="181">
        <v>1621.6216216216219</v>
      </c>
      <c r="I62" s="211"/>
      <c r="J62" s="180"/>
    </row>
    <row r="63" spans="1:10" ht="27.95">
      <c r="A63" s="182">
        <v>22</v>
      </c>
      <c r="B63" s="182" t="s">
        <v>333</v>
      </c>
      <c r="C63" s="182" t="s">
        <v>308</v>
      </c>
      <c r="D63" s="182" t="s">
        <v>309</v>
      </c>
      <c r="E63" s="182" t="s">
        <v>199</v>
      </c>
      <c r="F63" s="181">
        <v>150</v>
      </c>
      <c r="G63" s="183">
        <v>63.063063063063048</v>
      </c>
      <c r="H63" s="181">
        <v>9459.4594594594582</v>
      </c>
      <c r="I63" s="181">
        <v>13513.51351351351</v>
      </c>
      <c r="J63" s="182" t="s">
        <v>299</v>
      </c>
    </row>
    <row r="64" spans="1:10">
      <c r="A64" s="182"/>
      <c r="B64" s="182"/>
      <c r="C64" s="182"/>
      <c r="D64" s="182"/>
      <c r="E64" s="182" t="s">
        <v>200</v>
      </c>
      <c r="F64" s="181">
        <v>89</v>
      </c>
      <c r="G64" s="183">
        <v>45.551169146674773</v>
      </c>
      <c r="H64" s="181">
        <v>4054.0540540540551</v>
      </c>
      <c r="I64" s="181"/>
      <c r="J64" s="182"/>
    </row>
    <row r="65" spans="1:10" ht="27.95">
      <c r="A65" s="180">
        <v>23</v>
      </c>
      <c r="B65" s="180" t="s">
        <v>334</v>
      </c>
      <c r="C65" s="180" t="s">
        <v>297</v>
      </c>
      <c r="D65" s="180" t="s">
        <v>298</v>
      </c>
      <c r="E65" s="182" t="s">
        <v>77</v>
      </c>
      <c r="F65" s="181">
        <v>169</v>
      </c>
      <c r="G65" s="183">
        <v>31.984647369262749</v>
      </c>
      <c r="H65" s="181">
        <v>5405.405405405405</v>
      </c>
      <c r="I65" s="211">
        <v>10810.81081081081</v>
      </c>
      <c r="J65" s="180" t="s">
        <v>299</v>
      </c>
    </row>
    <row r="66" spans="1:10">
      <c r="A66" s="180"/>
      <c r="B66" s="180"/>
      <c r="C66" s="180"/>
      <c r="D66" s="180"/>
      <c r="E66" s="182" t="s">
        <v>16</v>
      </c>
      <c r="F66" s="181">
        <v>109</v>
      </c>
      <c r="G66" s="183">
        <v>29.754525167369199</v>
      </c>
      <c r="H66" s="181">
        <v>3243.2432432432429</v>
      </c>
      <c r="I66" s="211"/>
      <c r="J66" s="180"/>
    </row>
    <row r="67" spans="1:10">
      <c r="A67" s="180"/>
      <c r="B67" s="180"/>
      <c r="C67" s="180"/>
      <c r="D67" s="180"/>
      <c r="E67" s="182" t="s">
        <v>18</v>
      </c>
      <c r="F67" s="181">
        <v>99</v>
      </c>
      <c r="G67" s="183">
        <v>21.84002184002183</v>
      </c>
      <c r="H67" s="181">
        <v>2162.1621621621621</v>
      </c>
      <c r="I67" s="211"/>
      <c r="J67" s="180"/>
    </row>
    <row r="68" spans="1:10" ht="27.95">
      <c r="A68" s="182">
        <v>24</v>
      </c>
      <c r="B68" s="182" t="s">
        <v>335</v>
      </c>
      <c r="C68" s="182" t="s">
        <v>315</v>
      </c>
      <c r="D68" s="182" t="s">
        <v>316</v>
      </c>
      <c r="E68" s="182" t="s">
        <v>176</v>
      </c>
      <c r="F68" s="181">
        <v>249</v>
      </c>
      <c r="G68" s="183">
        <v>17.36676435471616</v>
      </c>
      <c r="H68" s="181">
        <v>4324.3243243243242</v>
      </c>
      <c r="I68" s="181">
        <v>10810.81081081081</v>
      </c>
      <c r="J68" s="182" t="s">
        <v>299</v>
      </c>
    </row>
    <row r="69" spans="1:10">
      <c r="A69" s="182"/>
      <c r="B69" s="182"/>
      <c r="C69" s="182"/>
      <c r="D69" s="182"/>
      <c r="E69" s="182" t="s">
        <v>177</v>
      </c>
      <c r="F69" s="181">
        <v>150</v>
      </c>
      <c r="G69" s="183">
        <v>21.621621621621621</v>
      </c>
      <c r="H69" s="181">
        <v>3243.2432432432429</v>
      </c>
      <c r="I69" s="181"/>
      <c r="J69" s="182"/>
    </row>
    <row r="70" spans="1:10">
      <c r="A70" s="182"/>
      <c r="B70" s="182"/>
      <c r="C70" s="182"/>
      <c r="D70" s="182"/>
      <c r="E70" s="182" t="s">
        <v>178</v>
      </c>
      <c r="F70" s="181">
        <v>120</v>
      </c>
      <c r="G70" s="183">
        <v>27.027027027027032</v>
      </c>
      <c r="H70" s="181">
        <v>3243.2432432432429</v>
      </c>
      <c r="I70" s="181"/>
      <c r="J70" s="182"/>
    </row>
    <row r="71" spans="1:10" ht="27.95">
      <c r="A71" s="180">
        <v>25</v>
      </c>
      <c r="B71" s="180" t="s">
        <v>336</v>
      </c>
      <c r="C71" s="180" t="s">
        <v>315</v>
      </c>
      <c r="D71" s="180" t="s">
        <v>316</v>
      </c>
      <c r="E71" s="182" t="s">
        <v>176</v>
      </c>
      <c r="F71" s="181">
        <v>249</v>
      </c>
      <c r="G71" s="183">
        <v>21.708455443395209</v>
      </c>
      <c r="H71" s="181">
        <v>5405.4054054054059</v>
      </c>
      <c r="I71" s="211">
        <v>13513.51351351351</v>
      </c>
      <c r="J71" s="180" t="s">
        <v>299</v>
      </c>
    </row>
    <row r="72" spans="1:10">
      <c r="A72" s="180"/>
      <c r="B72" s="180"/>
      <c r="C72" s="180"/>
      <c r="D72" s="180"/>
      <c r="E72" s="182" t="s">
        <v>177</v>
      </c>
      <c r="F72" s="181">
        <v>150</v>
      </c>
      <c r="G72" s="183">
        <v>27.027027027027021</v>
      </c>
      <c r="H72" s="181">
        <v>4054.0540540540542</v>
      </c>
      <c r="I72" s="211"/>
      <c r="J72" s="180"/>
    </row>
    <row r="73" spans="1:10">
      <c r="A73" s="180"/>
      <c r="B73" s="180"/>
      <c r="C73" s="180"/>
      <c r="D73" s="180"/>
      <c r="E73" s="182" t="s">
        <v>178</v>
      </c>
      <c r="F73" s="181">
        <v>120</v>
      </c>
      <c r="G73" s="183">
        <v>33.783783783783782</v>
      </c>
      <c r="H73" s="181">
        <v>4054.0540540540528</v>
      </c>
      <c r="I73" s="211"/>
      <c r="J73" s="180"/>
    </row>
    <row r="74" spans="1:10" ht="27.95">
      <c r="A74" s="182">
        <v>26</v>
      </c>
      <c r="B74" s="182" t="s">
        <v>337</v>
      </c>
      <c r="C74" s="182" t="s">
        <v>308</v>
      </c>
      <c r="D74" s="182" t="s">
        <v>309</v>
      </c>
      <c r="E74" s="182" t="s">
        <v>199</v>
      </c>
      <c r="F74" s="181">
        <v>150</v>
      </c>
      <c r="G74" s="183">
        <v>63.063063063063048</v>
      </c>
      <c r="H74" s="181">
        <v>9459.4594594594582</v>
      </c>
      <c r="I74" s="181">
        <v>13513.51351351351</v>
      </c>
      <c r="J74" s="182" t="s">
        <v>299</v>
      </c>
    </row>
    <row r="75" spans="1:10">
      <c r="A75" s="182"/>
      <c r="B75" s="182"/>
      <c r="C75" s="182"/>
      <c r="D75" s="182"/>
      <c r="E75" s="182" t="s">
        <v>200</v>
      </c>
      <c r="F75" s="181">
        <v>89</v>
      </c>
      <c r="G75" s="183">
        <v>45.551169146674773</v>
      </c>
      <c r="H75" s="181">
        <v>4054.0540540540551</v>
      </c>
      <c r="I75" s="181"/>
      <c r="J75" s="182"/>
    </row>
    <row r="76" spans="1:10" ht="27.95">
      <c r="A76" s="180">
        <v>27</v>
      </c>
      <c r="B76" s="180" t="s">
        <v>338</v>
      </c>
      <c r="C76" s="180" t="s">
        <v>297</v>
      </c>
      <c r="D76" s="180" t="s">
        <v>298</v>
      </c>
      <c r="E76" s="182" t="s">
        <v>77</v>
      </c>
      <c r="F76" s="181">
        <v>169</v>
      </c>
      <c r="G76" s="183">
        <v>23.98848552694707</v>
      </c>
      <c r="H76" s="181">
        <v>4054.0540540540542</v>
      </c>
      <c r="I76" s="211">
        <v>8108.1081081081084</v>
      </c>
      <c r="J76" s="180" t="s">
        <v>299</v>
      </c>
    </row>
    <row r="77" spans="1:10">
      <c r="A77" s="180"/>
      <c r="B77" s="180"/>
      <c r="C77" s="180"/>
      <c r="D77" s="180"/>
      <c r="E77" s="182" t="s">
        <v>16</v>
      </c>
      <c r="F77" s="181">
        <v>109</v>
      </c>
      <c r="G77" s="183">
        <v>22.3158938755269</v>
      </c>
      <c r="H77" s="181">
        <v>2432.432432432433</v>
      </c>
      <c r="I77" s="211"/>
      <c r="J77" s="180"/>
    </row>
    <row r="78" spans="1:10">
      <c r="A78" s="180"/>
      <c r="B78" s="180"/>
      <c r="C78" s="180"/>
      <c r="D78" s="180"/>
      <c r="E78" s="182" t="s">
        <v>18</v>
      </c>
      <c r="F78" s="181">
        <v>99</v>
      </c>
      <c r="G78" s="183">
        <v>16.380016380016379</v>
      </c>
      <c r="H78" s="181">
        <v>1621.6216216216219</v>
      </c>
      <c r="I78" s="211"/>
      <c r="J78" s="180"/>
    </row>
    <row r="79" spans="1:10" ht="27.95">
      <c r="A79" s="182">
        <v>28</v>
      </c>
      <c r="B79" s="182" t="s">
        <v>339</v>
      </c>
      <c r="C79" s="182" t="s">
        <v>297</v>
      </c>
      <c r="D79" s="182" t="s">
        <v>298</v>
      </c>
      <c r="E79" s="182" t="s">
        <v>77</v>
      </c>
      <c r="F79" s="181">
        <v>169</v>
      </c>
      <c r="G79" s="183">
        <v>15.99232368463138</v>
      </c>
      <c r="H79" s="181">
        <v>2702.702702702702</v>
      </c>
      <c r="I79" s="181">
        <v>5405.405405405405</v>
      </c>
      <c r="J79" s="182" t="s">
        <v>299</v>
      </c>
    </row>
    <row r="80" spans="1:10">
      <c r="A80" s="182"/>
      <c r="B80" s="182"/>
      <c r="C80" s="182"/>
      <c r="D80" s="182"/>
      <c r="E80" s="182" t="s">
        <v>16</v>
      </c>
      <c r="F80" s="181">
        <v>109</v>
      </c>
      <c r="G80" s="183">
        <v>14.877262583684599</v>
      </c>
      <c r="H80" s="181">
        <v>1621.621621621621</v>
      </c>
      <c r="I80" s="181"/>
      <c r="J80" s="182"/>
    </row>
    <row r="81" spans="1:10">
      <c r="A81" s="182"/>
      <c r="B81" s="182"/>
      <c r="C81" s="182"/>
      <c r="D81" s="182"/>
      <c r="E81" s="182" t="s">
        <v>18</v>
      </c>
      <c r="F81" s="181">
        <v>99</v>
      </c>
      <c r="G81" s="183">
        <v>10.92001092001092</v>
      </c>
      <c r="H81" s="181">
        <v>1081.081081081081</v>
      </c>
      <c r="I81" s="181"/>
      <c r="J81" s="182"/>
    </row>
    <row r="82" spans="1:10" ht="27.95">
      <c r="A82" s="180">
        <v>29</v>
      </c>
      <c r="B82" s="180" t="s">
        <v>340</v>
      </c>
      <c r="C82" s="180" t="s">
        <v>301</v>
      </c>
      <c r="D82" s="180" t="s">
        <v>302</v>
      </c>
      <c r="E82" s="182" t="s">
        <v>176</v>
      </c>
      <c r="F82" s="181">
        <v>249</v>
      </c>
      <c r="G82" s="183">
        <v>13.02507326603712</v>
      </c>
      <c r="H82" s="181">
        <v>3243.2432432432429</v>
      </c>
      <c r="I82" s="211">
        <v>8108.1081081081084</v>
      </c>
      <c r="J82" s="180" t="s">
        <v>299</v>
      </c>
    </row>
    <row r="83" spans="1:10">
      <c r="A83" s="180"/>
      <c r="B83" s="180"/>
      <c r="C83" s="180"/>
      <c r="D83" s="180"/>
      <c r="E83" s="182" t="s">
        <v>177</v>
      </c>
      <c r="F83" s="181">
        <v>150</v>
      </c>
      <c r="G83" s="183">
        <v>16.216216216216221</v>
      </c>
      <c r="H83" s="181">
        <v>2432.432432432433</v>
      </c>
      <c r="I83" s="211"/>
      <c r="J83" s="180"/>
    </row>
    <row r="84" spans="1:10">
      <c r="A84" s="180"/>
      <c r="B84" s="180"/>
      <c r="C84" s="180"/>
      <c r="D84" s="180"/>
      <c r="E84" s="182" t="s">
        <v>178</v>
      </c>
      <c r="F84" s="181">
        <v>120</v>
      </c>
      <c r="G84" s="183">
        <v>20.27027027027027</v>
      </c>
      <c r="H84" s="181">
        <v>2432.432432432433</v>
      </c>
      <c r="I84" s="211"/>
      <c r="J84" s="180"/>
    </row>
    <row r="85" spans="1:10" ht="27.95">
      <c r="A85" s="182">
        <v>30</v>
      </c>
      <c r="B85" s="182" t="s">
        <v>341</v>
      </c>
      <c r="C85" s="182" t="s">
        <v>308</v>
      </c>
      <c r="D85" s="182" t="s">
        <v>309</v>
      </c>
      <c r="E85" s="182" t="s">
        <v>199</v>
      </c>
      <c r="F85" s="181">
        <v>150</v>
      </c>
      <c r="G85" s="183">
        <v>50.450450450450802</v>
      </c>
      <c r="H85" s="181">
        <v>7567.5675675676202</v>
      </c>
      <c r="I85" s="181">
        <v>10810.81081081089</v>
      </c>
      <c r="J85" s="182" t="s">
        <v>299</v>
      </c>
    </row>
    <row r="86" spans="1:10">
      <c r="A86" s="182"/>
      <c r="B86" s="182"/>
      <c r="C86" s="182"/>
      <c r="D86" s="182"/>
      <c r="E86" s="182" t="s">
        <v>200</v>
      </c>
      <c r="F86" s="181">
        <v>89</v>
      </c>
      <c r="G86" s="183">
        <v>36.44093531734007</v>
      </c>
      <c r="H86" s="181">
        <v>3243.2432432432661</v>
      </c>
      <c r="I86" s="181"/>
      <c r="J86" s="182"/>
    </row>
    <row r="87" spans="1:10" ht="27.95">
      <c r="A87" s="225"/>
      <c r="B87" s="225"/>
      <c r="C87" s="225"/>
      <c r="D87" s="225"/>
      <c r="E87" s="225"/>
      <c r="F87" s="225"/>
      <c r="G87" s="225" t="s">
        <v>342</v>
      </c>
      <c r="H87" s="226">
        <f>SUM(H2:H86)</f>
        <v>300000.00000000012</v>
      </c>
      <c r="I87" s="225"/>
      <c r="J87" s="22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9282-4565-41C1-B933-825297209CA1}">
  <dimension ref="A1:L44"/>
  <sheetViews>
    <sheetView zoomScale="82" workbookViewId="0">
      <selection activeCell="F1" sqref="F1:F1048576"/>
    </sheetView>
  </sheetViews>
  <sheetFormatPr defaultRowHeight="14.1"/>
  <cols>
    <col min="1" max="1" width="6" customWidth="1"/>
    <col min="2" max="2" width="25" customWidth="1"/>
    <col min="3" max="3" width="18" customWidth="1"/>
    <col min="4" max="4" width="22" hidden="1" customWidth="1"/>
    <col min="5" max="5" width="25" customWidth="1"/>
    <col min="6" max="6" width="18.5" customWidth="1"/>
    <col min="7" max="7" width="12" customWidth="1"/>
    <col min="8" max="9" width="15" customWidth="1"/>
    <col min="10" max="10" width="25" customWidth="1"/>
  </cols>
  <sheetData>
    <row r="1" spans="1:12" ht="27.6" customHeight="1">
      <c r="A1" s="286" t="s">
        <v>0</v>
      </c>
      <c r="B1" s="286" t="s">
        <v>1</v>
      </c>
      <c r="C1" s="287" t="s">
        <v>167</v>
      </c>
      <c r="D1" s="287"/>
      <c r="E1" s="238" t="s">
        <v>167</v>
      </c>
      <c r="F1" s="238" t="s">
        <v>167</v>
      </c>
      <c r="G1" s="238" t="s">
        <v>167</v>
      </c>
      <c r="H1" s="238" t="s">
        <v>167</v>
      </c>
      <c r="I1" s="238" t="s">
        <v>167</v>
      </c>
      <c r="J1" s="238" t="s">
        <v>167</v>
      </c>
      <c r="K1" s="238" t="s">
        <v>167</v>
      </c>
      <c r="L1" s="238" t="s">
        <v>167</v>
      </c>
    </row>
    <row r="2" spans="1:12" ht="27.6" customHeight="1">
      <c r="A2" s="286"/>
      <c r="B2" s="286"/>
      <c r="C2" s="240" t="s">
        <v>2</v>
      </c>
      <c r="D2" s="240" t="s">
        <v>3</v>
      </c>
      <c r="E2" s="241" t="s">
        <v>167</v>
      </c>
      <c r="F2" s="241" t="s">
        <v>4</v>
      </c>
      <c r="G2" s="240" t="s">
        <v>168</v>
      </c>
      <c r="H2" s="240" t="s">
        <v>6</v>
      </c>
      <c r="I2" s="241" t="s">
        <v>7</v>
      </c>
      <c r="J2" s="241" t="s">
        <v>169</v>
      </c>
      <c r="K2" s="241" t="s">
        <v>9</v>
      </c>
      <c r="L2" s="240" t="s">
        <v>10</v>
      </c>
    </row>
    <row r="3" spans="1:12">
      <c r="A3" s="258">
        <v>1</v>
      </c>
      <c r="B3" s="258" t="s">
        <v>343</v>
      </c>
      <c r="C3" s="266">
        <v>258</v>
      </c>
      <c r="D3" s="266" t="s">
        <v>167</v>
      </c>
      <c r="E3" s="258">
        <v>894732</v>
      </c>
      <c r="F3" s="258" t="s">
        <v>138</v>
      </c>
      <c r="G3" s="258">
        <v>129</v>
      </c>
      <c r="H3" s="258" t="s">
        <v>167</v>
      </c>
      <c r="I3" s="258">
        <v>2</v>
      </c>
      <c r="J3" s="258" t="s">
        <v>167</v>
      </c>
      <c r="K3" s="258" t="s">
        <v>167</v>
      </c>
      <c r="L3" s="258" t="s">
        <v>167</v>
      </c>
    </row>
    <row r="4" spans="1:12">
      <c r="A4" s="258" t="s">
        <v>167</v>
      </c>
      <c r="B4" s="258" t="s">
        <v>167</v>
      </c>
      <c r="C4" s="266">
        <v>370</v>
      </c>
      <c r="D4" s="266" t="s">
        <v>167</v>
      </c>
      <c r="E4" s="258">
        <v>894734</v>
      </c>
      <c r="F4" s="258" t="s">
        <v>139</v>
      </c>
      <c r="G4" s="258">
        <v>185</v>
      </c>
      <c r="H4" s="258" t="s">
        <v>167</v>
      </c>
      <c r="I4" s="258">
        <v>2</v>
      </c>
      <c r="J4" s="258" t="s">
        <v>167</v>
      </c>
      <c r="K4" s="258" t="s">
        <v>167</v>
      </c>
      <c r="L4" s="258" t="s">
        <v>167</v>
      </c>
    </row>
    <row r="5" spans="1:12">
      <c r="A5" s="258" t="s">
        <v>167</v>
      </c>
      <c r="B5" s="258" t="s">
        <v>167</v>
      </c>
      <c r="C5" s="266">
        <v>249</v>
      </c>
      <c r="D5" s="266" t="s">
        <v>167</v>
      </c>
      <c r="E5" s="258">
        <v>613867</v>
      </c>
      <c r="F5" s="258" t="s">
        <v>140</v>
      </c>
      <c r="G5" s="258">
        <v>249</v>
      </c>
      <c r="H5" s="258" t="s">
        <v>167</v>
      </c>
      <c r="I5" s="258">
        <v>1</v>
      </c>
      <c r="J5" s="258" t="s">
        <v>167</v>
      </c>
      <c r="K5" s="258" t="s">
        <v>167</v>
      </c>
      <c r="L5" s="258" t="s">
        <v>167</v>
      </c>
    </row>
    <row r="6" spans="1:12">
      <c r="A6" s="258" t="s">
        <v>167</v>
      </c>
      <c r="B6" s="258" t="s">
        <v>167</v>
      </c>
      <c r="C6" s="266">
        <v>438</v>
      </c>
      <c r="D6" s="266" t="s">
        <v>167</v>
      </c>
      <c r="E6" s="258">
        <v>198035</v>
      </c>
      <c r="F6" s="258" t="s">
        <v>141</v>
      </c>
      <c r="G6" s="258">
        <v>219</v>
      </c>
      <c r="H6" s="258" t="s">
        <v>167</v>
      </c>
      <c r="I6" s="258">
        <v>2</v>
      </c>
      <c r="J6" s="258" t="s">
        <v>167</v>
      </c>
      <c r="K6" s="258" t="s">
        <v>167</v>
      </c>
      <c r="L6" s="258" t="s">
        <v>167</v>
      </c>
    </row>
    <row r="7" spans="1:12">
      <c r="A7" s="258" t="s">
        <v>167</v>
      </c>
      <c r="B7" s="258" t="s">
        <v>167</v>
      </c>
      <c r="C7" s="266">
        <v>238</v>
      </c>
      <c r="D7" s="266" t="s">
        <v>167</v>
      </c>
      <c r="E7" s="258">
        <v>829150</v>
      </c>
      <c r="F7" s="258" t="s">
        <v>142</v>
      </c>
      <c r="G7" s="258">
        <v>119</v>
      </c>
      <c r="H7" s="258" t="s">
        <v>167</v>
      </c>
      <c r="I7" s="258">
        <v>2</v>
      </c>
      <c r="J7" s="258" t="s">
        <v>167</v>
      </c>
      <c r="K7" s="258" t="s">
        <v>167</v>
      </c>
      <c r="L7" s="258" t="s">
        <v>167</v>
      </c>
    </row>
    <row r="8" spans="1:12">
      <c r="A8" s="259" t="s">
        <v>167</v>
      </c>
      <c r="B8" s="259" t="s">
        <v>167</v>
      </c>
      <c r="C8" s="267">
        <v>139</v>
      </c>
      <c r="D8" s="267" t="s">
        <v>167</v>
      </c>
      <c r="E8" s="259">
        <v>894736</v>
      </c>
      <c r="F8" s="259" t="s">
        <v>128</v>
      </c>
      <c r="G8" s="259">
        <v>139</v>
      </c>
      <c r="H8" s="259" t="s">
        <v>167</v>
      </c>
      <c r="I8" s="259">
        <v>1</v>
      </c>
      <c r="J8" s="259" t="s">
        <v>167</v>
      </c>
      <c r="K8" s="259" t="s">
        <v>167</v>
      </c>
      <c r="L8" s="259" t="s">
        <v>167</v>
      </c>
    </row>
    <row r="9" spans="1:12">
      <c r="A9" s="258" t="s">
        <v>167</v>
      </c>
      <c r="B9" s="258" t="s">
        <v>344</v>
      </c>
      <c r="C9" s="266">
        <v>289</v>
      </c>
      <c r="D9" s="266" t="s">
        <v>167</v>
      </c>
      <c r="E9" s="258">
        <v>800384</v>
      </c>
      <c r="F9" s="258" t="s">
        <v>144</v>
      </c>
      <c r="G9" s="258">
        <v>289</v>
      </c>
      <c r="H9" s="258" t="s">
        <v>167</v>
      </c>
      <c r="I9" s="258">
        <v>1</v>
      </c>
      <c r="J9" s="258" t="s">
        <v>167</v>
      </c>
      <c r="K9" s="258" t="s">
        <v>167</v>
      </c>
      <c r="L9" s="258" t="s">
        <v>167</v>
      </c>
    </row>
    <row r="10" spans="1:12">
      <c r="A10" s="258" t="s">
        <v>167</v>
      </c>
      <c r="B10" s="258" t="s">
        <v>167</v>
      </c>
      <c r="C10" s="266">
        <v>390</v>
      </c>
      <c r="D10" s="266" t="s">
        <v>167</v>
      </c>
      <c r="E10" s="258">
        <v>931843</v>
      </c>
      <c r="F10" s="258" t="s">
        <v>145</v>
      </c>
      <c r="G10" s="258">
        <v>195</v>
      </c>
      <c r="H10" s="258" t="s">
        <v>167</v>
      </c>
      <c r="I10" s="258">
        <v>2</v>
      </c>
      <c r="J10" s="258" t="s">
        <v>167</v>
      </c>
      <c r="K10" s="258" t="s">
        <v>167</v>
      </c>
      <c r="L10" s="258" t="s">
        <v>167</v>
      </c>
    </row>
    <row r="11" spans="1:12">
      <c r="A11" s="258" t="s">
        <v>167</v>
      </c>
      <c r="B11" s="258" t="s">
        <v>167</v>
      </c>
      <c r="C11" s="266">
        <v>595</v>
      </c>
      <c r="D11" s="266" t="s">
        <v>167</v>
      </c>
      <c r="E11" s="258">
        <v>829150</v>
      </c>
      <c r="F11" s="258" t="s">
        <v>142</v>
      </c>
      <c r="G11" s="258">
        <v>119</v>
      </c>
      <c r="H11" s="258" t="s">
        <v>167</v>
      </c>
      <c r="I11" s="258">
        <v>5</v>
      </c>
      <c r="J11" s="258" t="s">
        <v>167</v>
      </c>
      <c r="K11" s="258" t="s">
        <v>167</v>
      </c>
      <c r="L11" s="258" t="s">
        <v>167</v>
      </c>
    </row>
    <row r="12" spans="1:12">
      <c r="A12" s="259" t="s">
        <v>167</v>
      </c>
      <c r="B12" s="259" t="s">
        <v>167</v>
      </c>
      <c r="C12" s="267">
        <v>219</v>
      </c>
      <c r="D12" s="267" t="s">
        <v>167</v>
      </c>
      <c r="E12" s="259">
        <v>198035</v>
      </c>
      <c r="F12" s="259" t="s">
        <v>141</v>
      </c>
      <c r="G12" s="259">
        <v>219</v>
      </c>
      <c r="H12" s="259" t="s">
        <v>167</v>
      </c>
      <c r="I12" s="259">
        <v>1</v>
      </c>
      <c r="J12" s="259" t="s">
        <v>167</v>
      </c>
      <c r="K12" s="259" t="s">
        <v>167</v>
      </c>
      <c r="L12" s="259" t="s">
        <v>167</v>
      </c>
    </row>
    <row r="13" spans="1:12">
      <c r="A13" s="258" t="s">
        <v>167</v>
      </c>
      <c r="B13" s="258" t="s">
        <v>345</v>
      </c>
      <c r="C13" s="266">
        <v>595</v>
      </c>
      <c r="D13" s="266" t="s">
        <v>167</v>
      </c>
      <c r="E13" s="258">
        <v>943227</v>
      </c>
      <c r="F13" s="258" t="s">
        <v>160</v>
      </c>
      <c r="G13" s="258">
        <v>119</v>
      </c>
      <c r="H13" s="258" t="s">
        <v>167</v>
      </c>
      <c r="I13" s="258">
        <v>5</v>
      </c>
      <c r="J13" s="258" t="s">
        <v>167</v>
      </c>
      <c r="K13" s="258" t="s">
        <v>167</v>
      </c>
      <c r="L13" s="258" t="s">
        <v>167</v>
      </c>
    </row>
    <row r="14" spans="1:12">
      <c r="A14" s="258" t="s">
        <v>167</v>
      </c>
      <c r="B14" s="258" t="s">
        <v>167</v>
      </c>
      <c r="C14" s="266">
        <v>219</v>
      </c>
      <c r="D14" s="266" t="s">
        <v>167</v>
      </c>
      <c r="E14" s="258">
        <v>613867</v>
      </c>
      <c r="F14" s="258" t="s">
        <v>26</v>
      </c>
      <c r="G14" s="258">
        <v>219</v>
      </c>
      <c r="H14" s="258" t="s">
        <v>167</v>
      </c>
      <c r="I14" s="258">
        <v>1</v>
      </c>
      <c r="J14" s="258" t="s">
        <v>167</v>
      </c>
      <c r="K14" s="258" t="s">
        <v>167</v>
      </c>
      <c r="L14" s="258" t="s">
        <v>167</v>
      </c>
    </row>
    <row r="15" spans="1:12">
      <c r="A15" s="258" t="s">
        <v>167</v>
      </c>
      <c r="B15" s="258" t="s">
        <v>167</v>
      </c>
      <c r="C15" s="266">
        <v>258</v>
      </c>
      <c r="D15" s="266" t="s">
        <v>167</v>
      </c>
      <c r="E15" s="258">
        <v>860224</v>
      </c>
      <c r="F15" s="258" t="s">
        <v>148</v>
      </c>
      <c r="G15" s="268">
        <v>129</v>
      </c>
      <c r="H15" s="258" t="s">
        <v>167</v>
      </c>
      <c r="I15" s="258">
        <v>2</v>
      </c>
      <c r="J15" s="258" t="s">
        <v>167</v>
      </c>
      <c r="K15" s="258" t="s">
        <v>167</v>
      </c>
      <c r="L15" s="258" t="s">
        <v>167</v>
      </c>
    </row>
    <row r="16" spans="1:12">
      <c r="A16" s="259" t="s">
        <v>167</v>
      </c>
      <c r="B16" s="259" t="s">
        <v>167</v>
      </c>
      <c r="C16" s="267">
        <v>429</v>
      </c>
      <c r="D16" s="267" t="s">
        <v>167</v>
      </c>
      <c r="E16" s="259">
        <v>187594</v>
      </c>
      <c r="F16" s="259" t="s">
        <v>102</v>
      </c>
      <c r="G16" s="259">
        <v>429</v>
      </c>
      <c r="H16" s="259" t="s">
        <v>167</v>
      </c>
      <c r="I16" s="259">
        <v>1</v>
      </c>
      <c r="J16" s="259" t="s">
        <v>167</v>
      </c>
      <c r="K16" s="259" t="s">
        <v>167</v>
      </c>
      <c r="L16" s="259" t="s">
        <v>167</v>
      </c>
    </row>
    <row r="17" spans="1:12">
      <c r="A17" s="258" t="s">
        <v>167</v>
      </c>
      <c r="B17" s="269" t="s">
        <v>346</v>
      </c>
      <c r="C17" s="266">
        <v>219</v>
      </c>
      <c r="D17" s="266" t="s">
        <v>167</v>
      </c>
      <c r="E17" s="258">
        <v>198035</v>
      </c>
      <c r="F17" s="258" t="s">
        <v>141</v>
      </c>
      <c r="G17" s="258">
        <v>219</v>
      </c>
      <c r="H17" s="258" t="s">
        <v>167</v>
      </c>
      <c r="I17" s="258">
        <v>1</v>
      </c>
      <c r="J17" s="258" t="s">
        <v>167</v>
      </c>
      <c r="K17" s="258" t="s">
        <v>167</v>
      </c>
      <c r="L17" s="258" t="s">
        <v>167</v>
      </c>
    </row>
    <row r="18" spans="1:12">
      <c r="A18" s="258" t="s">
        <v>167</v>
      </c>
      <c r="B18" s="258" t="s">
        <v>167</v>
      </c>
      <c r="C18" s="266">
        <v>238</v>
      </c>
      <c r="D18" s="266" t="s">
        <v>167</v>
      </c>
      <c r="E18" s="258">
        <v>829150</v>
      </c>
      <c r="F18" s="258" t="s">
        <v>142</v>
      </c>
      <c r="G18" s="258">
        <v>119</v>
      </c>
      <c r="H18" s="258" t="s">
        <v>167</v>
      </c>
      <c r="I18" s="258">
        <v>2</v>
      </c>
      <c r="J18" s="258" t="s">
        <v>167</v>
      </c>
      <c r="K18" s="258" t="s">
        <v>167</v>
      </c>
      <c r="L18" s="258" t="s">
        <v>167</v>
      </c>
    </row>
    <row r="19" spans="1:12">
      <c r="A19" s="258" t="s">
        <v>167</v>
      </c>
      <c r="B19" s="258" t="s">
        <v>167</v>
      </c>
      <c r="C19" s="266">
        <v>387</v>
      </c>
      <c r="D19" s="266" t="s">
        <v>167</v>
      </c>
      <c r="E19" s="258">
        <v>860224</v>
      </c>
      <c r="F19" s="258" t="s">
        <v>148</v>
      </c>
      <c r="G19" s="258">
        <v>129</v>
      </c>
      <c r="H19" s="258" t="s">
        <v>167</v>
      </c>
      <c r="I19" s="258">
        <v>3</v>
      </c>
      <c r="J19" s="258" t="s">
        <v>167</v>
      </c>
      <c r="K19" s="258" t="s">
        <v>167</v>
      </c>
      <c r="L19" s="258" t="s">
        <v>167</v>
      </c>
    </row>
    <row r="20" spans="1:12">
      <c r="A20" s="258" t="s">
        <v>167</v>
      </c>
      <c r="B20" s="258" t="s">
        <v>167</v>
      </c>
      <c r="C20" s="266">
        <v>278</v>
      </c>
      <c r="D20" s="266" t="s">
        <v>167</v>
      </c>
      <c r="E20" s="258">
        <v>292329</v>
      </c>
      <c r="F20" s="258" t="s">
        <v>149</v>
      </c>
      <c r="G20" s="258">
        <v>139</v>
      </c>
      <c r="H20" s="258" t="s">
        <v>167</v>
      </c>
      <c r="I20" s="258">
        <v>2</v>
      </c>
      <c r="J20" s="258" t="s">
        <v>167</v>
      </c>
      <c r="K20" s="258" t="s">
        <v>167</v>
      </c>
      <c r="L20" s="258" t="s">
        <v>167</v>
      </c>
    </row>
    <row r="21" spans="1:12">
      <c r="A21" s="259" t="s">
        <v>167</v>
      </c>
      <c r="B21" s="259" t="s">
        <v>167</v>
      </c>
      <c r="C21" s="267">
        <v>858</v>
      </c>
      <c r="D21" s="267" t="s">
        <v>167</v>
      </c>
      <c r="E21" s="259">
        <v>187594</v>
      </c>
      <c r="F21" s="259" t="s">
        <v>102</v>
      </c>
      <c r="G21" s="259">
        <v>429</v>
      </c>
      <c r="H21" s="259" t="s">
        <v>167</v>
      </c>
      <c r="I21" s="259">
        <v>2</v>
      </c>
      <c r="J21" s="259" t="s">
        <v>167</v>
      </c>
      <c r="K21" s="259" t="s">
        <v>167</v>
      </c>
      <c r="L21" s="259" t="s">
        <v>167</v>
      </c>
    </row>
    <row r="22" spans="1:12">
      <c r="A22" s="258" t="s">
        <v>167</v>
      </c>
      <c r="B22" s="258" t="s">
        <v>347</v>
      </c>
      <c r="C22" s="266">
        <v>595</v>
      </c>
      <c r="D22" s="266" t="s">
        <v>167</v>
      </c>
      <c r="E22" s="258">
        <v>829150</v>
      </c>
      <c r="F22" s="258" t="s">
        <v>142</v>
      </c>
      <c r="G22" s="258">
        <v>119</v>
      </c>
      <c r="H22" s="258" t="s">
        <v>167</v>
      </c>
      <c r="I22" s="258">
        <v>5</v>
      </c>
      <c r="J22" s="258" t="s">
        <v>167</v>
      </c>
      <c r="K22" s="258" t="s">
        <v>167</v>
      </c>
      <c r="L22" s="258" t="s">
        <v>167</v>
      </c>
    </row>
    <row r="23" spans="1:12">
      <c r="A23" s="258" t="s">
        <v>167</v>
      </c>
      <c r="B23" s="258" t="s">
        <v>167</v>
      </c>
      <c r="C23" s="266">
        <v>219</v>
      </c>
      <c r="D23" s="266" t="s">
        <v>167</v>
      </c>
      <c r="E23" s="258">
        <v>819274</v>
      </c>
      <c r="F23" s="258" t="s">
        <v>147</v>
      </c>
      <c r="G23" s="258">
        <v>219</v>
      </c>
      <c r="H23" s="258" t="s">
        <v>167</v>
      </c>
      <c r="I23" s="258">
        <v>1</v>
      </c>
      <c r="J23" s="258" t="s">
        <v>167</v>
      </c>
      <c r="K23" s="258" t="s">
        <v>167</v>
      </c>
      <c r="L23" s="258" t="s">
        <v>167</v>
      </c>
    </row>
    <row r="24" spans="1:12">
      <c r="A24" s="258" t="s">
        <v>167</v>
      </c>
      <c r="B24" s="258" t="s">
        <v>167</v>
      </c>
      <c r="C24" s="266">
        <v>387</v>
      </c>
      <c r="D24" s="266" t="s">
        <v>167</v>
      </c>
      <c r="E24" s="258">
        <v>860224</v>
      </c>
      <c r="F24" s="258" t="s">
        <v>148</v>
      </c>
      <c r="G24" s="258">
        <v>129</v>
      </c>
      <c r="H24" s="258" t="s">
        <v>167</v>
      </c>
      <c r="I24" s="258">
        <v>3</v>
      </c>
      <c r="J24" s="258" t="s">
        <v>167</v>
      </c>
      <c r="K24" s="258" t="s">
        <v>167</v>
      </c>
      <c r="L24" s="258" t="s">
        <v>167</v>
      </c>
    </row>
    <row r="25" spans="1:12">
      <c r="A25" s="258" t="s">
        <v>167</v>
      </c>
      <c r="B25" s="258" t="s">
        <v>167</v>
      </c>
      <c r="C25" s="266">
        <v>278</v>
      </c>
      <c r="D25" s="266" t="s">
        <v>167</v>
      </c>
      <c r="E25" s="258">
        <v>292329</v>
      </c>
      <c r="F25" s="258" t="s">
        <v>149</v>
      </c>
      <c r="G25" s="258">
        <v>139</v>
      </c>
      <c r="H25" s="258" t="s">
        <v>167</v>
      </c>
      <c r="I25" s="258">
        <v>2</v>
      </c>
      <c r="J25" s="258" t="s">
        <v>167</v>
      </c>
      <c r="K25" s="258" t="s">
        <v>167</v>
      </c>
      <c r="L25" s="258" t="s">
        <v>167</v>
      </c>
    </row>
    <row r="26" spans="1:12">
      <c r="A26" s="259" t="s">
        <v>167</v>
      </c>
      <c r="B26" s="259" t="s">
        <v>167</v>
      </c>
      <c r="C26" s="267">
        <v>338</v>
      </c>
      <c r="D26" s="267" t="s">
        <v>167</v>
      </c>
      <c r="E26" s="259">
        <v>317815</v>
      </c>
      <c r="F26" s="259" t="s">
        <v>62</v>
      </c>
      <c r="G26" s="259">
        <v>169</v>
      </c>
      <c r="H26" s="259" t="s">
        <v>167</v>
      </c>
      <c r="I26" s="259">
        <v>2</v>
      </c>
      <c r="J26" s="259" t="s">
        <v>167</v>
      </c>
      <c r="K26" s="259" t="s">
        <v>167</v>
      </c>
      <c r="L26" s="259" t="s">
        <v>167</v>
      </c>
    </row>
    <row r="27" spans="1:12">
      <c r="A27" s="258" t="s">
        <v>167</v>
      </c>
      <c r="B27" s="258" t="s">
        <v>348</v>
      </c>
      <c r="C27" s="266">
        <v>695</v>
      </c>
      <c r="D27" s="266" t="s">
        <v>167</v>
      </c>
      <c r="E27" s="258">
        <v>292329</v>
      </c>
      <c r="F27" s="258" t="s">
        <v>159</v>
      </c>
      <c r="G27" s="258">
        <v>139</v>
      </c>
      <c r="H27" s="258" t="s">
        <v>167</v>
      </c>
      <c r="I27" s="258">
        <v>5</v>
      </c>
      <c r="J27" s="258" t="s">
        <v>167</v>
      </c>
      <c r="K27" s="258" t="s">
        <v>167</v>
      </c>
      <c r="L27" s="258" t="s">
        <v>167</v>
      </c>
    </row>
    <row r="28" spans="1:12">
      <c r="A28" s="258" t="s">
        <v>167</v>
      </c>
      <c r="B28" s="258" t="s">
        <v>167</v>
      </c>
      <c r="C28" s="266">
        <v>498</v>
      </c>
      <c r="D28" s="266" t="s">
        <v>167</v>
      </c>
      <c r="E28" s="258">
        <v>943227</v>
      </c>
      <c r="F28" s="258" t="s">
        <v>160</v>
      </c>
      <c r="G28" s="258">
        <v>249</v>
      </c>
      <c r="H28" s="258" t="s">
        <v>167</v>
      </c>
      <c r="I28" s="258">
        <v>2</v>
      </c>
      <c r="J28" s="258" t="s">
        <v>167</v>
      </c>
      <c r="K28" s="258" t="s">
        <v>167</v>
      </c>
      <c r="L28" s="258" t="s">
        <v>167</v>
      </c>
    </row>
    <row r="29" spans="1:12">
      <c r="A29" s="258" t="s">
        <v>167</v>
      </c>
      <c r="B29" s="258" t="s">
        <v>167</v>
      </c>
      <c r="C29" s="266">
        <v>595</v>
      </c>
      <c r="D29" s="266" t="s">
        <v>167</v>
      </c>
      <c r="E29" s="258">
        <v>829150</v>
      </c>
      <c r="F29" s="258" t="s">
        <v>142</v>
      </c>
      <c r="G29" s="268">
        <v>119</v>
      </c>
      <c r="H29" s="258" t="s">
        <v>167</v>
      </c>
      <c r="I29" s="258">
        <v>5</v>
      </c>
      <c r="J29" s="258" t="s">
        <v>167</v>
      </c>
      <c r="K29" s="258" t="s">
        <v>167</v>
      </c>
      <c r="L29" s="258" t="s">
        <v>167</v>
      </c>
    </row>
    <row r="30" spans="1:12">
      <c r="A30" s="259" t="s">
        <v>167</v>
      </c>
      <c r="B30" s="259" t="s">
        <v>167</v>
      </c>
      <c r="C30" s="267">
        <v>438</v>
      </c>
      <c r="D30" s="267" t="s">
        <v>167</v>
      </c>
      <c r="E30" s="259">
        <v>198035</v>
      </c>
      <c r="F30" s="259" t="s">
        <v>141</v>
      </c>
      <c r="G30" s="259">
        <v>219</v>
      </c>
      <c r="H30" s="259" t="s">
        <v>167</v>
      </c>
      <c r="I30" s="259">
        <v>2</v>
      </c>
      <c r="J30" s="259" t="s">
        <v>167</v>
      </c>
      <c r="K30" s="259" t="s">
        <v>167</v>
      </c>
      <c r="L30" s="259" t="s">
        <v>167</v>
      </c>
    </row>
    <row r="31" spans="1:12">
      <c r="A31" s="258" t="s">
        <v>167</v>
      </c>
      <c r="B31" s="258" t="s">
        <v>349</v>
      </c>
      <c r="C31" s="266">
        <v>417</v>
      </c>
      <c r="D31" s="266" t="s">
        <v>167</v>
      </c>
      <c r="E31" s="258">
        <v>292329</v>
      </c>
      <c r="F31" s="258" t="s">
        <v>159</v>
      </c>
      <c r="G31" s="258">
        <v>139</v>
      </c>
      <c r="H31" s="258" t="s">
        <v>167</v>
      </c>
      <c r="I31" s="258">
        <v>3</v>
      </c>
      <c r="J31" s="258" t="s">
        <v>167</v>
      </c>
      <c r="K31" s="258" t="s">
        <v>167</v>
      </c>
      <c r="L31" s="258" t="s">
        <v>167</v>
      </c>
    </row>
    <row r="32" spans="1:12">
      <c r="A32" s="258" t="s">
        <v>167</v>
      </c>
      <c r="B32" s="258" t="s">
        <v>167</v>
      </c>
      <c r="C32" s="266">
        <v>747</v>
      </c>
      <c r="D32" s="266" t="s">
        <v>167</v>
      </c>
      <c r="E32" s="258">
        <v>198035</v>
      </c>
      <c r="F32" s="258" t="s">
        <v>141</v>
      </c>
      <c r="G32" s="258">
        <v>249</v>
      </c>
      <c r="H32" s="258" t="s">
        <v>167</v>
      </c>
      <c r="I32" s="258">
        <v>3</v>
      </c>
      <c r="J32" s="258" t="s">
        <v>167</v>
      </c>
      <c r="K32" s="258" t="s">
        <v>167</v>
      </c>
      <c r="L32" s="258" t="s">
        <v>167</v>
      </c>
    </row>
    <row r="33" spans="1:12">
      <c r="A33" s="259" t="s">
        <v>167</v>
      </c>
      <c r="B33" s="259" t="s">
        <v>167</v>
      </c>
      <c r="C33" s="267">
        <v>129</v>
      </c>
      <c r="D33" s="267" t="s">
        <v>167</v>
      </c>
      <c r="E33" s="259">
        <v>860224</v>
      </c>
      <c r="F33" s="259" t="s">
        <v>148</v>
      </c>
      <c r="G33" s="259">
        <v>129</v>
      </c>
      <c r="H33" s="259" t="s">
        <v>167</v>
      </c>
      <c r="I33" s="259">
        <v>1</v>
      </c>
      <c r="J33" s="259" t="s">
        <v>167</v>
      </c>
      <c r="K33" s="259" t="s">
        <v>167</v>
      </c>
      <c r="L33" s="259" t="s">
        <v>167</v>
      </c>
    </row>
    <row r="34" spans="1:12">
      <c r="A34" s="258" t="s">
        <v>167</v>
      </c>
      <c r="B34" s="258" t="s">
        <v>350</v>
      </c>
      <c r="C34" s="266">
        <v>238</v>
      </c>
      <c r="D34" s="266" t="s">
        <v>167</v>
      </c>
      <c r="E34" s="258">
        <v>829150</v>
      </c>
      <c r="F34" s="258" t="s">
        <v>142</v>
      </c>
      <c r="G34" s="258">
        <v>119</v>
      </c>
      <c r="H34" s="258" t="s">
        <v>167</v>
      </c>
      <c r="I34" s="258">
        <v>2</v>
      </c>
      <c r="J34" s="258" t="s">
        <v>167</v>
      </c>
      <c r="K34" s="258" t="s">
        <v>167</v>
      </c>
      <c r="L34" s="258" t="s">
        <v>167</v>
      </c>
    </row>
    <row r="35" spans="1:12">
      <c r="A35" s="258" t="s">
        <v>167</v>
      </c>
      <c r="B35" s="258" t="s">
        <v>167</v>
      </c>
      <c r="C35" s="266">
        <v>418</v>
      </c>
      <c r="D35" s="266" t="s">
        <v>167</v>
      </c>
      <c r="E35" s="258">
        <v>142131</v>
      </c>
      <c r="F35" s="258" t="s">
        <v>162</v>
      </c>
      <c r="G35" s="258">
        <v>209</v>
      </c>
      <c r="H35" s="258" t="s">
        <v>167</v>
      </c>
      <c r="I35" s="258">
        <v>2</v>
      </c>
      <c r="J35" s="258" t="s">
        <v>167</v>
      </c>
      <c r="K35" s="258" t="s">
        <v>167</v>
      </c>
      <c r="L35" s="258" t="s">
        <v>167</v>
      </c>
    </row>
    <row r="36" spans="1:12">
      <c r="A36" s="259" t="s">
        <v>167</v>
      </c>
      <c r="B36" s="259" t="s">
        <v>167</v>
      </c>
      <c r="C36" s="267">
        <v>219</v>
      </c>
      <c r="D36" s="267" t="s">
        <v>167</v>
      </c>
      <c r="E36" s="259">
        <v>198035</v>
      </c>
      <c r="F36" s="259" t="s">
        <v>141</v>
      </c>
      <c r="G36" s="259">
        <v>219</v>
      </c>
      <c r="H36" s="259" t="s">
        <v>167</v>
      </c>
      <c r="I36" s="259">
        <v>1</v>
      </c>
      <c r="J36" s="259" t="s">
        <v>167</v>
      </c>
      <c r="K36" s="259" t="s">
        <v>167</v>
      </c>
      <c r="L36" s="259" t="s">
        <v>167</v>
      </c>
    </row>
    <row r="37" spans="1:12">
      <c r="A37" s="258" t="s">
        <v>167</v>
      </c>
      <c r="B37" s="258" t="s">
        <v>351</v>
      </c>
      <c r="C37" s="266">
        <v>340</v>
      </c>
      <c r="D37" s="266" t="s">
        <v>167</v>
      </c>
      <c r="E37" s="258">
        <v>893175</v>
      </c>
      <c r="F37" s="258" t="s">
        <v>155</v>
      </c>
      <c r="G37" s="258">
        <v>85</v>
      </c>
      <c r="H37" s="258" t="s">
        <v>167</v>
      </c>
      <c r="I37" s="258">
        <v>4</v>
      </c>
      <c r="J37" s="258" t="s">
        <v>167</v>
      </c>
      <c r="K37" s="258" t="s">
        <v>167</v>
      </c>
      <c r="L37" s="258" t="s">
        <v>167</v>
      </c>
    </row>
    <row r="38" spans="1:12">
      <c r="A38" s="258" t="s">
        <v>167</v>
      </c>
      <c r="B38" s="258" t="s">
        <v>167</v>
      </c>
      <c r="C38" s="266">
        <v>425</v>
      </c>
      <c r="D38" s="266" t="s">
        <v>167</v>
      </c>
      <c r="E38" s="258">
        <v>278993</v>
      </c>
      <c r="F38" s="258" t="s">
        <v>156</v>
      </c>
      <c r="G38" s="258">
        <v>85</v>
      </c>
      <c r="H38" s="258" t="s">
        <v>167</v>
      </c>
      <c r="I38" s="258">
        <v>5</v>
      </c>
      <c r="J38" s="258" t="s">
        <v>167</v>
      </c>
      <c r="K38" s="258" t="s">
        <v>167</v>
      </c>
      <c r="L38" s="258" t="s">
        <v>167</v>
      </c>
    </row>
    <row r="39" spans="1:12">
      <c r="A39" s="259" t="s">
        <v>167</v>
      </c>
      <c r="B39" s="259" t="s">
        <v>167</v>
      </c>
      <c r="C39" s="267">
        <v>345</v>
      </c>
      <c r="D39" s="267" t="s">
        <v>167</v>
      </c>
      <c r="E39" s="259">
        <v>893173</v>
      </c>
      <c r="F39" s="270" t="s">
        <v>157</v>
      </c>
      <c r="G39" s="259">
        <v>69</v>
      </c>
      <c r="H39" s="259" t="s">
        <v>167</v>
      </c>
      <c r="I39" s="259">
        <v>5</v>
      </c>
      <c r="J39" s="259" t="s">
        <v>167</v>
      </c>
      <c r="K39" s="259" t="s">
        <v>167</v>
      </c>
      <c r="L39" s="259" t="s">
        <v>167</v>
      </c>
    </row>
    <row r="40" spans="1:12">
      <c r="A40" s="258" t="s">
        <v>167</v>
      </c>
      <c r="B40" s="258" t="s">
        <v>352</v>
      </c>
      <c r="C40" s="266">
        <v>850</v>
      </c>
      <c r="D40" s="266" t="s">
        <v>167</v>
      </c>
      <c r="E40" s="258">
        <v>893175</v>
      </c>
      <c r="F40" s="258" t="s">
        <v>155</v>
      </c>
      <c r="G40" s="258">
        <v>85</v>
      </c>
      <c r="H40" s="258" t="s">
        <v>167</v>
      </c>
      <c r="I40" s="258">
        <v>10</v>
      </c>
      <c r="J40" s="258" t="s">
        <v>167</v>
      </c>
      <c r="K40" s="258" t="s">
        <v>167</v>
      </c>
      <c r="L40" s="258" t="s">
        <v>167</v>
      </c>
    </row>
    <row r="41" spans="1:12">
      <c r="A41" s="258" t="s">
        <v>167</v>
      </c>
      <c r="B41" s="258" t="s">
        <v>167</v>
      </c>
      <c r="C41" s="266">
        <v>425</v>
      </c>
      <c r="D41" s="266" t="s">
        <v>167</v>
      </c>
      <c r="E41" s="258">
        <v>278993</v>
      </c>
      <c r="F41" s="258" t="s">
        <v>156</v>
      </c>
      <c r="G41" s="258">
        <v>85</v>
      </c>
      <c r="H41" s="258" t="s">
        <v>167</v>
      </c>
      <c r="I41" s="258">
        <v>5</v>
      </c>
      <c r="J41" s="258" t="s">
        <v>167</v>
      </c>
      <c r="K41" s="258" t="s">
        <v>167</v>
      </c>
      <c r="L41" s="258" t="s">
        <v>167</v>
      </c>
    </row>
    <row r="42" spans="1:12">
      <c r="A42" s="258" t="s">
        <v>167</v>
      </c>
      <c r="B42" s="258" t="s">
        <v>167</v>
      </c>
      <c r="C42" s="266">
        <v>345</v>
      </c>
      <c r="D42" s="266" t="s">
        <v>167</v>
      </c>
      <c r="E42" s="258">
        <v>893173</v>
      </c>
      <c r="F42" s="258" t="s">
        <v>157</v>
      </c>
      <c r="G42" s="258">
        <v>69</v>
      </c>
      <c r="H42" s="258" t="s">
        <v>167</v>
      </c>
      <c r="I42" s="258">
        <v>5</v>
      </c>
      <c r="J42" s="258" t="s">
        <v>167</v>
      </c>
      <c r="K42" s="258" t="s">
        <v>167</v>
      </c>
      <c r="L42" s="258" t="s">
        <v>167</v>
      </c>
    </row>
    <row r="43" spans="1:12">
      <c r="A43" s="271" t="s">
        <v>167</v>
      </c>
      <c r="B43" s="271" t="s">
        <v>133</v>
      </c>
      <c r="C43" s="272">
        <v>15607</v>
      </c>
      <c r="D43" s="271" t="s">
        <v>353</v>
      </c>
      <c r="E43" s="258" t="s">
        <v>167</v>
      </c>
      <c r="F43" s="268"/>
      <c r="G43" s="268"/>
      <c r="H43" s="268"/>
      <c r="I43" s="268"/>
      <c r="J43" s="268"/>
      <c r="K43" s="268"/>
      <c r="L43" s="268"/>
    </row>
    <row r="44" spans="1:12">
      <c r="A44" s="273" t="s">
        <v>167</v>
      </c>
      <c r="B44" s="273" t="s">
        <v>134</v>
      </c>
      <c r="C44" s="274">
        <v>2229.5700000000002</v>
      </c>
      <c r="D44" s="273" t="s">
        <v>171</v>
      </c>
      <c r="E44" s="268"/>
      <c r="F44" s="268"/>
      <c r="G44" s="268"/>
      <c r="H44" s="268"/>
      <c r="I44" s="268"/>
      <c r="J44" s="268"/>
      <c r="K44" s="268"/>
      <c r="L44" s="268"/>
    </row>
  </sheetData>
  <mergeCells count="3">
    <mergeCell ref="A1:A2"/>
    <mergeCell ref="B1:B2"/>
    <mergeCell ref="C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9159-518B-4A9B-A747-8A691855F1BA}">
  <dimension ref="A1:V64"/>
  <sheetViews>
    <sheetView topLeftCell="L1" zoomScale="70" zoomScaleNormal="70" workbookViewId="0">
      <pane ySplit="2" topLeftCell="A28" activePane="bottomLeft" state="frozen"/>
      <selection pane="bottomLeft" activeCell="V37" sqref="V37"/>
    </sheetView>
  </sheetViews>
  <sheetFormatPr defaultColWidth="8.625" defaultRowHeight="14.1"/>
  <cols>
    <col min="1" max="1" width="8.125" style="78" customWidth="1"/>
    <col min="2" max="2" width="48.125" style="39" bestFit="1" customWidth="1"/>
    <col min="3" max="4" width="20.125" style="79" customWidth="1"/>
    <col min="5" max="5" width="7.625" style="39" customWidth="1"/>
    <col min="6" max="6" width="40.625" style="39" bestFit="1" customWidth="1"/>
    <col min="7" max="7" width="11.625" style="74" bestFit="1" customWidth="1"/>
    <col min="8" max="8" width="12.125" style="39" bestFit="1" customWidth="1"/>
    <col min="9" max="9" width="11.625" style="39" bestFit="1" customWidth="1"/>
    <col min="10" max="10" width="17.625" style="96" customWidth="1"/>
    <col min="11" max="11" width="83.125" style="39" bestFit="1" customWidth="1"/>
    <col min="12" max="12" width="14.625" style="39" customWidth="1"/>
    <col min="13" max="21" width="8.625" style="39"/>
    <col min="22" max="22" width="12.5" style="39" bestFit="1" customWidth="1"/>
    <col min="23" max="16384" width="8.625" style="39"/>
  </cols>
  <sheetData>
    <row r="1" spans="1:12">
      <c r="A1" s="281" t="s">
        <v>0</v>
      </c>
      <c r="B1" s="282" t="s">
        <v>1</v>
      </c>
      <c r="C1" s="283"/>
      <c r="D1" s="283"/>
      <c r="E1" s="131"/>
      <c r="F1" s="119"/>
      <c r="G1" s="118"/>
      <c r="H1" s="119"/>
      <c r="I1" s="119"/>
      <c r="J1" s="132"/>
      <c r="K1" s="119"/>
      <c r="L1" s="119"/>
    </row>
    <row r="2" spans="1:12" s="40" customFormat="1" ht="37.5" customHeight="1">
      <c r="A2" s="281"/>
      <c r="B2" s="282"/>
      <c r="C2" s="124" t="s">
        <v>2</v>
      </c>
      <c r="D2" s="124" t="s">
        <v>3</v>
      </c>
      <c r="E2" s="123"/>
      <c r="F2" s="123" t="s">
        <v>4</v>
      </c>
      <c r="G2" s="120" t="s">
        <v>5</v>
      </c>
      <c r="H2" s="121" t="s">
        <v>6</v>
      </c>
      <c r="I2" s="122" t="s">
        <v>7</v>
      </c>
      <c r="J2" s="130" t="s">
        <v>8</v>
      </c>
      <c r="K2" s="123" t="s">
        <v>9</v>
      </c>
      <c r="L2" s="124" t="s">
        <v>10</v>
      </c>
    </row>
    <row r="3" spans="1:12">
      <c r="A3" s="108">
        <v>1</v>
      </c>
      <c r="B3" s="38" t="s">
        <v>354</v>
      </c>
      <c r="C3" s="53">
        <f>I3*G3</f>
        <v>370</v>
      </c>
      <c r="D3" s="70"/>
      <c r="E3" s="38">
        <v>894732</v>
      </c>
      <c r="F3" s="38" t="s">
        <v>355</v>
      </c>
      <c r="G3" s="55">
        <v>185</v>
      </c>
      <c r="H3" s="56">
        <v>6</v>
      </c>
      <c r="I3" s="92">
        <f>H3/3</f>
        <v>2</v>
      </c>
      <c r="J3" s="57"/>
      <c r="K3" s="38"/>
      <c r="L3" s="38"/>
    </row>
    <row r="4" spans="1:12">
      <c r="A4" s="108"/>
      <c r="B4" s="38"/>
      <c r="C4" s="53">
        <f>I4*G4</f>
        <v>370</v>
      </c>
      <c r="D4" s="70"/>
      <c r="E4" s="38">
        <v>894734</v>
      </c>
      <c r="F4" s="38" t="s">
        <v>139</v>
      </c>
      <c r="G4" s="55">
        <v>185</v>
      </c>
      <c r="H4" s="56">
        <v>6</v>
      </c>
      <c r="I4" s="92">
        <f>H4/3</f>
        <v>2</v>
      </c>
      <c r="J4" s="57"/>
      <c r="K4" s="38"/>
      <c r="L4" s="38"/>
    </row>
    <row r="5" spans="1:12" s="114" customFormat="1">
      <c r="A5" s="111"/>
      <c r="B5" s="60"/>
      <c r="C5" s="61">
        <f>I5*G5</f>
        <v>278</v>
      </c>
      <c r="D5" s="62"/>
      <c r="E5" s="60">
        <v>894736</v>
      </c>
      <c r="F5" s="60" t="s">
        <v>128</v>
      </c>
      <c r="G5" s="63">
        <v>139</v>
      </c>
      <c r="H5" s="64">
        <v>6</v>
      </c>
      <c r="I5" s="115">
        <v>2</v>
      </c>
      <c r="J5" s="65"/>
      <c r="K5" s="60"/>
      <c r="L5" s="60"/>
    </row>
    <row r="6" spans="1:12">
      <c r="A6" s="108">
        <v>2</v>
      </c>
      <c r="B6" s="38" t="s">
        <v>356</v>
      </c>
      <c r="C6" s="53">
        <v>370</v>
      </c>
      <c r="D6" s="54"/>
      <c r="E6" s="38">
        <v>894732</v>
      </c>
      <c r="F6" s="38" t="s">
        <v>355</v>
      </c>
      <c r="G6" s="55">
        <v>185</v>
      </c>
      <c r="H6" s="56">
        <v>6</v>
      </c>
      <c r="I6" s="56">
        <v>2</v>
      </c>
      <c r="J6" s="57"/>
      <c r="K6" s="38"/>
      <c r="L6" s="38"/>
    </row>
    <row r="7" spans="1:12">
      <c r="A7" s="108"/>
      <c r="B7" s="38"/>
      <c r="C7" s="53">
        <f>I7*G7</f>
        <v>278</v>
      </c>
      <c r="D7" s="54"/>
      <c r="E7" s="38">
        <v>894736</v>
      </c>
      <c r="F7" s="38" t="s">
        <v>128</v>
      </c>
      <c r="G7" s="55">
        <v>139</v>
      </c>
      <c r="H7" s="56">
        <v>6</v>
      </c>
      <c r="I7" s="56">
        <v>2</v>
      </c>
      <c r="J7" s="57"/>
      <c r="K7" s="38"/>
      <c r="L7" s="38"/>
    </row>
    <row r="8" spans="1:12" s="114" customFormat="1">
      <c r="A8" s="111"/>
      <c r="B8" s="60"/>
      <c r="C8" s="61">
        <v>370</v>
      </c>
      <c r="D8" s="62"/>
      <c r="E8" s="60">
        <v>894734</v>
      </c>
      <c r="F8" s="60" t="s">
        <v>139</v>
      </c>
      <c r="G8" s="63">
        <v>185</v>
      </c>
      <c r="H8" s="64">
        <v>6</v>
      </c>
      <c r="I8" s="115">
        <v>2</v>
      </c>
      <c r="J8" s="65"/>
      <c r="K8" s="60"/>
      <c r="L8" s="60"/>
    </row>
    <row r="9" spans="1:12">
      <c r="A9" s="108">
        <v>3</v>
      </c>
      <c r="B9" s="38" t="s">
        <v>357</v>
      </c>
      <c r="C9" s="53">
        <v>370</v>
      </c>
      <c r="D9" s="54"/>
      <c r="E9" s="38">
        <v>894732</v>
      </c>
      <c r="F9" s="38" t="s">
        <v>358</v>
      </c>
      <c r="G9" s="55">
        <v>185</v>
      </c>
      <c r="H9" s="56">
        <v>6</v>
      </c>
      <c r="I9" s="56">
        <v>2</v>
      </c>
      <c r="J9" s="57"/>
      <c r="K9" s="38"/>
      <c r="L9" s="38"/>
    </row>
    <row r="10" spans="1:12">
      <c r="A10" s="108"/>
      <c r="B10" s="38"/>
      <c r="C10" s="53">
        <v>370</v>
      </c>
      <c r="D10" s="54"/>
      <c r="E10" s="38">
        <v>894734</v>
      </c>
      <c r="F10" s="38" t="s">
        <v>358</v>
      </c>
      <c r="G10" s="55">
        <v>185</v>
      </c>
      <c r="H10" s="56">
        <v>6</v>
      </c>
      <c r="I10" s="56">
        <v>2</v>
      </c>
      <c r="J10" s="57"/>
      <c r="K10" s="38"/>
      <c r="L10" s="38"/>
    </row>
    <row r="11" spans="1:12" s="114" customFormat="1">
      <c r="A11" s="111"/>
      <c r="B11" s="60"/>
      <c r="C11" s="61">
        <f>I11*G11</f>
        <v>278</v>
      </c>
      <c r="D11" s="113"/>
      <c r="E11" s="60">
        <v>894736</v>
      </c>
      <c r="F11" s="60" t="s">
        <v>128</v>
      </c>
      <c r="G11" s="63">
        <v>139</v>
      </c>
      <c r="H11" s="64">
        <v>6</v>
      </c>
      <c r="I11" s="64">
        <v>2</v>
      </c>
      <c r="J11" s="65"/>
      <c r="K11" s="60"/>
      <c r="L11" s="60"/>
    </row>
    <row r="12" spans="1:12">
      <c r="A12" s="108">
        <v>4</v>
      </c>
      <c r="B12" s="38" t="s">
        <v>359</v>
      </c>
      <c r="C12" s="53">
        <v>370</v>
      </c>
      <c r="D12" s="70"/>
      <c r="E12" s="38">
        <v>894732</v>
      </c>
      <c r="F12" s="38" t="s">
        <v>360</v>
      </c>
      <c r="G12" s="55">
        <v>185</v>
      </c>
      <c r="H12" s="56">
        <v>6</v>
      </c>
      <c r="I12" s="92">
        <v>2</v>
      </c>
      <c r="J12" s="57"/>
      <c r="K12" s="38"/>
      <c r="L12" s="38"/>
    </row>
    <row r="13" spans="1:12">
      <c r="A13" s="108"/>
      <c r="B13" s="38"/>
      <c r="C13" s="53">
        <f>I13*G13</f>
        <v>278</v>
      </c>
      <c r="D13" s="70"/>
      <c r="E13" s="38">
        <v>894736</v>
      </c>
      <c r="F13" s="38" t="s">
        <v>128</v>
      </c>
      <c r="G13" s="55">
        <v>139</v>
      </c>
      <c r="H13" s="56">
        <v>6</v>
      </c>
      <c r="I13" s="92">
        <v>2</v>
      </c>
      <c r="J13" s="57"/>
      <c r="K13" s="38"/>
      <c r="L13" s="38"/>
    </row>
    <row r="14" spans="1:12" s="114" customFormat="1">
      <c r="A14" s="111"/>
      <c r="B14" s="60"/>
      <c r="C14" s="61">
        <v>370</v>
      </c>
      <c r="D14" s="113"/>
      <c r="E14" s="60">
        <v>894734</v>
      </c>
      <c r="F14" s="60" t="s">
        <v>127</v>
      </c>
      <c r="G14" s="63">
        <v>185</v>
      </c>
      <c r="H14" s="64">
        <v>6</v>
      </c>
      <c r="I14" s="64">
        <v>2</v>
      </c>
      <c r="J14" s="65"/>
      <c r="K14" s="60"/>
      <c r="L14" s="60"/>
    </row>
    <row r="15" spans="1:12">
      <c r="A15" s="108">
        <v>5</v>
      </c>
      <c r="B15" s="38" t="s">
        <v>361</v>
      </c>
      <c r="C15" s="53">
        <v>370</v>
      </c>
      <c r="D15" s="54"/>
      <c r="E15" s="38">
        <v>894732</v>
      </c>
      <c r="F15" s="38" t="s">
        <v>127</v>
      </c>
      <c r="G15" s="55">
        <v>185</v>
      </c>
      <c r="H15" s="56">
        <v>6</v>
      </c>
      <c r="I15" s="56">
        <v>2</v>
      </c>
      <c r="J15" s="57"/>
      <c r="K15" s="38"/>
      <c r="L15" s="38"/>
    </row>
    <row r="16" spans="1:12">
      <c r="A16" s="108"/>
      <c r="B16" s="38"/>
      <c r="C16" s="53">
        <f>I16*G16</f>
        <v>278</v>
      </c>
      <c r="D16" s="54"/>
      <c r="E16" s="38">
        <v>894736</v>
      </c>
      <c r="F16" s="38" t="s">
        <v>128</v>
      </c>
      <c r="G16" s="55">
        <v>139</v>
      </c>
      <c r="H16" s="56">
        <v>6</v>
      </c>
      <c r="I16" s="56">
        <v>2</v>
      </c>
      <c r="J16" s="57"/>
      <c r="K16" s="38"/>
      <c r="L16" s="38"/>
    </row>
    <row r="17" spans="1:22" s="114" customFormat="1">
      <c r="A17" s="111"/>
      <c r="B17" s="60"/>
      <c r="C17" s="61">
        <v>370</v>
      </c>
      <c r="D17" s="62"/>
      <c r="E17" s="60">
        <v>894734</v>
      </c>
      <c r="F17" s="60" t="s">
        <v>362</v>
      </c>
      <c r="G17" s="63">
        <v>185</v>
      </c>
      <c r="H17" s="64">
        <v>6</v>
      </c>
      <c r="I17" s="115">
        <v>2</v>
      </c>
      <c r="J17" s="65"/>
      <c r="K17" s="60"/>
      <c r="L17" s="60"/>
    </row>
    <row r="18" spans="1:22">
      <c r="A18" s="108">
        <v>6</v>
      </c>
      <c r="B18" s="38" t="s">
        <v>363</v>
      </c>
      <c r="C18" s="53">
        <v>370</v>
      </c>
      <c r="D18" s="54"/>
      <c r="E18" s="38">
        <v>894732</v>
      </c>
      <c r="F18" s="38" t="s">
        <v>364</v>
      </c>
      <c r="G18" s="55">
        <v>185</v>
      </c>
      <c r="H18" s="56">
        <v>6</v>
      </c>
      <c r="I18" s="56">
        <v>2</v>
      </c>
      <c r="J18" s="57"/>
      <c r="K18" s="38"/>
      <c r="L18" s="38"/>
    </row>
    <row r="19" spans="1:22">
      <c r="A19" s="108"/>
      <c r="B19" s="38"/>
      <c r="C19" s="53">
        <f>I19*G19</f>
        <v>278</v>
      </c>
      <c r="D19" s="54"/>
      <c r="E19" s="38">
        <v>894736</v>
      </c>
      <c r="F19" s="38" t="s">
        <v>128</v>
      </c>
      <c r="G19" s="55">
        <v>139</v>
      </c>
      <c r="H19" s="56">
        <v>6</v>
      </c>
      <c r="I19" s="56">
        <v>2</v>
      </c>
      <c r="J19" s="57"/>
      <c r="K19" s="38"/>
      <c r="L19" s="38"/>
    </row>
    <row r="20" spans="1:22" s="114" customFormat="1">
      <c r="A20" s="111"/>
      <c r="B20" s="60"/>
      <c r="C20" s="61">
        <v>370</v>
      </c>
      <c r="D20" s="113"/>
      <c r="E20" s="60">
        <v>894734</v>
      </c>
      <c r="F20" s="60" t="s">
        <v>364</v>
      </c>
      <c r="G20" s="63">
        <v>185</v>
      </c>
      <c r="H20" s="64">
        <v>6</v>
      </c>
      <c r="I20" s="64">
        <v>2</v>
      </c>
      <c r="J20" s="65"/>
      <c r="K20" s="60"/>
      <c r="L20" s="60"/>
    </row>
    <row r="21" spans="1:22">
      <c r="A21" s="108">
        <v>7</v>
      </c>
      <c r="B21" s="38" t="s">
        <v>365</v>
      </c>
      <c r="C21" s="53">
        <v>370</v>
      </c>
      <c r="D21" s="70"/>
      <c r="E21" s="38">
        <v>894732</v>
      </c>
      <c r="F21" s="38" t="s">
        <v>366</v>
      </c>
      <c r="G21" s="55">
        <v>185</v>
      </c>
      <c r="H21" s="56">
        <v>6</v>
      </c>
      <c r="I21" s="92">
        <v>2</v>
      </c>
      <c r="J21" s="57"/>
      <c r="K21" s="38"/>
      <c r="L21" s="38"/>
    </row>
    <row r="22" spans="1:22">
      <c r="A22" s="108"/>
      <c r="B22" s="38"/>
      <c r="C22" s="53">
        <f>I22*G22</f>
        <v>278</v>
      </c>
      <c r="D22" s="70"/>
      <c r="E22" s="38">
        <v>894736</v>
      </c>
      <c r="F22" s="38" t="s">
        <v>128</v>
      </c>
      <c r="G22" s="55">
        <v>139</v>
      </c>
      <c r="H22" s="56">
        <v>6</v>
      </c>
      <c r="I22" s="92">
        <v>2</v>
      </c>
      <c r="J22" s="57"/>
      <c r="K22" s="38"/>
      <c r="L22" s="38"/>
    </row>
    <row r="23" spans="1:22" s="114" customFormat="1">
      <c r="A23" s="111"/>
      <c r="B23" s="60"/>
      <c r="C23" s="61">
        <v>370</v>
      </c>
      <c r="D23" s="113"/>
      <c r="E23" s="60">
        <v>894734</v>
      </c>
      <c r="F23" s="60" t="s">
        <v>367</v>
      </c>
      <c r="G23" s="63">
        <v>185</v>
      </c>
      <c r="H23" s="64">
        <v>6</v>
      </c>
      <c r="I23" s="64">
        <v>2</v>
      </c>
      <c r="J23" s="65"/>
      <c r="K23" s="60"/>
      <c r="L23" s="60"/>
    </row>
    <row r="24" spans="1:22">
      <c r="A24" s="108">
        <v>8</v>
      </c>
      <c r="B24" s="38" t="s">
        <v>368</v>
      </c>
      <c r="C24" s="53">
        <v>370</v>
      </c>
      <c r="D24" s="54"/>
      <c r="E24" s="38">
        <v>894732</v>
      </c>
      <c r="F24" s="38" t="s">
        <v>367</v>
      </c>
      <c r="G24" s="55">
        <v>185</v>
      </c>
      <c r="H24" s="56">
        <v>6</v>
      </c>
      <c r="I24" s="56">
        <v>2</v>
      </c>
      <c r="J24" s="57"/>
      <c r="K24" s="38"/>
      <c r="L24" s="38"/>
    </row>
    <row r="25" spans="1:22">
      <c r="A25" s="108"/>
      <c r="B25" s="38"/>
      <c r="C25" s="53">
        <f>I25*G25</f>
        <v>278</v>
      </c>
      <c r="D25" s="54"/>
      <c r="E25" s="38">
        <v>894736</v>
      </c>
      <c r="F25" s="38" t="s">
        <v>128</v>
      </c>
      <c r="G25" s="55">
        <v>139</v>
      </c>
      <c r="H25" s="56">
        <v>6</v>
      </c>
      <c r="I25" s="56">
        <v>2</v>
      </c>
      <c r="J25" s="57"/>
      <c r="K25" s="38"/>
      <c r="L25" s="38"/>
    </row>
    <row r="26" spans="1:22" s="114" customFormat="1">
      <c r="A26" s="111"/>
      <c r="B26" s="60"/>
      <c r="C26" s="61">
        <v>370</v>
      </c>
      <c r="D26" s="62"/>
      <c r="E26" s="60">
        <v>894734</v>
      </c>
      <c r="F26" s="60" t="s">
        <v>369</v>
      </c>
      <c r="G26" s="63">
        <v>185</v>
      </c>
      <c r="H26" s="64">
        <v>6</v>
      </c>
      <c r="I26" s="115">
        <v>2</v>
      </c>
      <c r="J26" s="65"/>
      <c r="K26" s="60"/>
      <c r="L26" s="60"/>
    </row>
    <row r="27" spans="1:22">
      <c r="A27" s="108">
        <v>9</v>
      </c>
      <c r="B27" s="38" t="s">
        <v>370</v>
      </c>
      <c r="C27" s="53">
        <v>370</v>
      </c>
      <c r="D27" s="54"/>
      <c r="E27" s="38">
        <v>894732</v>
      </c>
      <c r="F27" s="38" t="s">
        <v>371</v>
      </c>
      <c r="G27" s="55">
        <v>185</v>
      </c>
      <c r="H27" s="56">
        <v>6</v>
      </c>
      <c r="I27" s="56">
        <v>2</v>
      </c>
      <c r="J27" s="57"/>
      <c r="K27" s="38"/>
      <c r="L27" s="38"/>
    </row>
    <row r="28" spans="1:22">
      <c r="A28" s="108"/>
      <c r="B28" s="38"/>
      <c r="C28" s="53">
        <f>I28*G28</f>
        <v>278</v>
      </c>
      <c r="D28" s="54"/>
      <c r="E28" s="38">
        <v>894736</v>
      </c>
      <c r="F28" s="38" t="s">
        <v>128</v>
      </c>
      <c r="G28" s="55">
        <v>139</v>
      </c>
      <c r="H28" s="56">
        <v>6</v>
      </c>
      <c r="I28" s="56">
        <v>2</v>
      </c>
      <c r="J28" s="57"/>
      <c r="K28" s="38"/>
      <c r="L28" s="38"/>
    </row>
    <row r="29" spans="1:22" s="114" customFormat="1" ht="14.45" thickBot="1">
      <c r="A29" s="111"/>
      <c r="B29" s="60"/>
      <c r="C29" s="61">
        <v>370</v>
      </c>
      <c r="D29" s="113"/>
      <c r="E29" s="60">
        <v>894734</v>
      </c>
      <c r="F29" s="60" t="s">
        <v>371</v>
      </c>
      <c r="G29" s="63">
        <v>185</v>
      </c>
      <c r="H29" s="64">
        <v>6</v>
      </c>
      <c r="I29" s="64">
        <v>2</v>
      </c>
      <c r="J29" s="65"/>
      <c r="K29" s="60"/>
      <c r="L29" s="60"/>
    </row>
    <row r="30" spans="1:22" ht="27.6" thickBot="1">
      <c r="A30" s="108">
        <v>10</v>
      </c>
      <c r="B30" s="38" t="s">
        <v>372</v>
      </c>
      <c r="C30" s="53">
        <v>370</v>
      </c>
      <c r="D30" s="70"/>
      <c r="E30" s="38">
        <v>894732</v>
      </c>
      <c r="F30" s="38" t="s">
        <v>373</v>
      </c>
      <c r="G30" s="55">
        <v>185</v>
      </c>
      <c r="H30" s="56">
        <v>6</v>
      </c>
      <c r="I30" s="92">
        <v>2</v>
      </c>
      <c r="J30" s="57"/>
      <c r="K30" s="38"/>
      <c r="L30" s="38"/>
      <c r="U30" s="232" t="s">
        <v>374</v>
      </c>
      <c r="V30" s="233">
        <v>1232416.33</v>
      </c>
    </row>
    <row r="31" spans="1:22" ht="27.6" thickBot="1">
      <c r="A31" s="108"/>
      <c r="B31" s="38"/>
      <c r="C31" s="53">
        <f>I31*G31</f>
        <v>278</v>
      </c>
      <c r="D31" s="70"/>
      <c r="E31" s="38">
        <v>894736</v>
      </c>
      <c r="F31" s="38" t="s">
        <v>128</v>
      </c>
      <c r="G31" s="55">
        <v>139</v>
      </c>
      <c r="H31" s="56">
        <v>6</v>
      </c>
      <c r="I31" s="92">
        <v>2</v>
      </c>
      <c r="J31" s="57"/>
      <c r="K31" s="38"/>
      <c r="L31" s="38"/>
      <c r="U31" s="232" t="s">
        <v>375</v>
      </c>
      <c r="V31" s="233">
        <v>28644</v>
      </c>
    </row>
    <row r="32" spans="1:22" s="114" customFormat="1" ht="27.6" thickBot="1">
      <c r="A32" s="111"/>
      <c r="B32" s="60"/>
      <c r="C32" s="61">
        <v>370</v>
      </c>
      <c r="D32" s="113"/>
      <c r="E32" s="60">
        <v>894734</v>
      </c>
      <c r="F32" s="60" t="s">
        <v>376</v>
      </c>
      <c r="G32" s="63">
        <v>185</v>
      </c>
      <c r="H32" s="64">
        <v>6</v>
      </c>
      <c r="I32" s="64">
        <v>2</v>
      </c>
      <c r="J32" s="65"/>
      <c r="K32" s="60"/>
      <c r="L32" s="60"/>
      <c r="U32" s="232" t="s">
        <v>377</v>
      </c>
      <c r="V32" s="233">
        <v>110670.44</v>
      </c>
    </row>
    <row r="33" spans="1:22" ht="27.6" thickBot="1">
      <c r="A33" s="108">
        <v>11</v>
      </c>
      <c r="B33" s="95" t="s">
        <v>378</v>
      </c>
      <c r="C33" s="53">
        <v>370</v>
      </c>
      <c r="D33" s="54"/>
      <c r="E33" s="38">
        <v>894732</v>
      </c>
      <c r="F33" s="38" t="s">
        <v>376</v>
      </c>
      <c r="G33" s="55">
        <v>185</v>
      </c>
      <c r="H33" s="56">
        <v>6</v>
      </c>
      <c r="I33" s="56">
        <v>2</v>
      </c>
      <c r="J33" s="57"/>
      <c r="K33" s="38"/>
      <c r="L33" s="38"/>
      <c r="U33" s="232" t="s">
        <v>379</v>
      </c>
      <c r="V33" s="233">
        <v>300000</v>
      </c>
    </row>
    <row r="34" spans="1:22" ht="27.6" thickBot="1">
      <c r="A34" s="108"/>
      <c r="B34" s="95"/>
      <c r="C34" s="53">
        <v>370</v>
      </c>
      <c r="D34" s="70"/>
      <c r="E34" s="38">
        <v>894734</v>
      </c>
      <c r="F34" s="38" t="s">
        <v>380</v>
      </c>
      <c r="G34" s="55">
        <v>185</v>
      </c>
      <c r="H34" s="56">
        <v>6</v>
      </c>
      <c r="I34" s="92">
        <v>2</v>
      </c>
      <c r="J34" s="57"/>
      <c r="K34" s="38"/>
      <c r="L34" s="38"/>
      <c r="U34" s="232" t="s">
        <v>381</v>
      </c>
      <c r="V34" s="233">
        <v>100000</v>
      </c>
    </row>
    <row r="35" spans="1:22" s="114" customFormat="1" ht="27.6" thickBot="1">
      <c r="A35" s="111"/>
      <c r="B35" s="116"/>
      <c r="C35" s="61">
        <f>I35*G35</f>
        <v>278</v>
      </c>
      <c r="D35" s="62"/>
      <c r="E35" s="60">
        <v>894736</v>
      </c>
      <c r="F35" s="60" t="s">
        <v>128</v>
      </c>
      <c r="G35" s="63">
        <v>139</v>
      </c>
      <c r="H35" s="64">
        <v>6</v>
      </c>
      <c r="I35" s="115">
        <v>2</v>
      </c>
      <c r="J35" s="65"/>
      <c r="K35" s="60"/>
      <c r="L35" s="60"/>
      <c r="U35" s="232" t="s">
        <v>382</v>
      </c>
      <c r="V35" s="233">
        <v>200000</v>
      </c>
    </row>
    <row r="36" spans="1:22">
      <c r="A36" s="108">
        <v>12</v>
      </c>
      <c r="B36" s="38" t="s">
        <v>383</v>
      </c>
      <c r="C36" s="53">
        <v>370</v>
      </c>
      <c r="D36" s="54"/>
      <c r="E36" s="38">
        <v>894732</v>
      </c>
      <c r="F36" s="38" t="s">
        <v>384</v>
      </c>
      <c r="G36" s="55">
        <v>185</v>
      </c>
      <c r="H36" s="56">
        <v>6</v>
      </c>
      <c r="I36" s="56">
        <v>2</v>
      </c>
      <c r="J36" s="57"/>
      <c r="K36" s="38"/>
      <c r="L36" s="38"/>
      <c r="V36" s="234">
        <f>SUM(V30:V35)</f>
        <v>1971730.77</v>
      </c>
    </row>
    <row r="37" spans="1:22">
      <c r="A37" s="108"/>
      <c r="B37" s="38"/>
      <c r="C37" s="53">
        <f>I37*G37</f>
        <v>278</v>
      </c>
      <c r="D37" s="54"/>
      <c r="E37" s="38">
        <v>894736</v>
      </c>
      <c r="F37" s="38" t="s">
        <v>128</v>
      </c>
      <c r="G37" s="55">
        <v>139</v>
      </c>
      <c r="H37" s="56">
        <v>6</v>
      </c>
      <c r="I37" s="56">
        <v>2</v>
      </c>
      <c r="J37" s="57"/>
      <c r="K37" s="38"/>
      <c r="L37" s="38"/>
    </row>
    <row r="38" spans="1:22" s="114" customFormat="1">
      <c r="A38" s="111"/>
      <c r="B38" s="60"/>
      <c r="C38" s="61">
        <v>370</v>
      </c>
      <c r="D38" s="113"/>
      <c r="E38" s="60">
        <v>894734</v>
      </c>
      <c r="F38" s="60" t="s">
        <v>384</v>
      </c>
      <c r="G38" s="63">
        <v>185</v>
      </c>
      <c r="H38" s="64">
        <v>6</v>
      </c>
      <c r="I38" s="64">
        <v>2</v>
      </c>
      <c r="J38" s="65"/>
      <c r="K38" s="60"/>
      <c r="L38" s="60"/>
    </row>
    <row r="39" spans="1:22">
      <c r="A39" s="108">
        <v>13</v>
      </c>
      <c r="B39" s="38" t="s">
        <v>385</v>
      </c>
      <c r="C39" s="53">
        <v>370</v>
      </c>
      <c r="D39" s="70"/>
      <c r="E39" s="38">
        <v>894732</v>
      </c>
      <c r="F39" s="38" t="s">
        <v>386</v>
      </c>
      <c r="G39" s="55">
        <v>185</v>
      </c>
      <c r="H39" s="56">
        <v>6</v>
      </c>
      <c r="I39" s="92">
        <v>2</v>
      </c>
      <c r="J39" s="57"/>
      <c r="K39" s="38"/>
      <c r="L39" s="38"/>
    </row>
    <row r="40" spans="1:22">
      <c r="A40" s="108"/>
      <c r="B40" s="38"/>
      <c r="C40" s="53">
        <f>I40*G40</f>
        <v>278</v>
      </c>
      <c r="D40" s="70"/>
      <c r="E40" s="38">
        <v>894736</v>
      </c>
      <c r="F40" s="38" t="s">
        <v>128</v>
      </c>
      <c r="G40" s="55">
        <v>139</v>
      </c>
      <c r="H40" s="56">
        <v>6</v>
      </c>
      <c r="I40" s="92">
        <v>2</v>
      </c>
      <c r="J40" s="57"/>
      <c r="K40" s="38"/>
      <c r="L40" s="38"/>
    </row>
    <row r="41" spans="1:22" s="114" customFormat="1">
      <c r="A41" s="111"/>
      <c r="B41" s="60"/>
      <c r="C41" s="61">
        <v>370</v>
      </c>
      <c r="D41" s="113"/>
      <c r="E41" s="60">
        <v>894734</v>
      </c>
      <c r="F41" s="60" t="s">
        <v>387</v>
      </c>
      <c r="G41" s="63">
        <v>185</v>
      </c>
      <c r="H41" s="64">
        <v>6</v>
      </c>
      <c r="I41" s="64">
        <v>2</v>
      </c>
      <c r="J41" s="65"/>
      <c r="K41" s="60"/>
      <c r="L41" s="60"/>
    </row>
    <row r="42" spans="1:22">
      <c r="A42" s="108">
        <v>14</v>
      </c>
      <c r="B42" s="112" t="s">
        <v>388</v>
      </c>
      <c r="C42" s="53">
        <v>370</v>
      </c>
      <c r="D42" s="54"/>
      <c r="E42" s="38">
        <v>894732</v>
      </c>
      <c r="F42" s="38" t="s">
        <v>387</v>
      </c>
      <c r="G42" s="55">
        <v>185</v>
      </c>
      <c r="H42" s="56">
        <v>6</v>
      </c>
      <c r="I42" s="56">
        <v>2</v>
      </c>
      <c r="J42" s="57"/>
      <c r="K42" s="38"/>
      <c r="L42" s="38"/>
    </row>
    <row r="43" spans="1:22">
      <c r="A43" s="108"/>
      <c r="B43" s="112"/>
      <c r="C43" s="53">
        <f>I43*G43</f>
        <v>278</v>
      </c>
      <c r="D43" s="54"/>
      <c r="E43" s="38">
        <v>894736</v>
      </c>
      <c r="F43" s="38" t="s">
        <v>128</v>
      </c>
      <c r="G43" s="55">
        <v>139</v>
      </c>
      <c r="H43" s="56">
        <v>6</v>
      </c>
      <c r="I43" s="56">
        <v>2</v>
      </c>
      <c r="J43" s="57"/>
      <c r="K43" s="38"/>
      <c r="L43" s="38"/>
    </row>
    <row r="44" spans="1:22" s="114" customFormat="1">
      <c r="A44" s="111"/>
      <c r="B44" s="117"/>
      <c r="C44" s="61">
        <v>370</v>
      </c>
      <c r="D44" s="62"/>
      <c r="E44" s="60">
        <v>894734</v>
      </c>
      <c r="F44" s="60" t="s">
        <v>389</v>
      </c>
      <c r="G44" s="63">
        <v>185</v>
      </c>
      <c r="H44" s="64">
        <v>6</v>
      </c>
      <c r="I44" s="115">
        <v>2</v>
      </c>
      <c r="J44" s="65"/>
      <c r="K44" s="60"/>
      <c r="L44" s="60"/>
    </row>
    <row r="45" spans="1:22">
      <c r="A45" s="108">
        <v>15</v>
      </c>
      <c r="B45" s="112" t="s">
        <v>390</v>
      </c>
      <c r="C45" s="53">
        <v>370</v>
      </c>
      <c r="D45" s="54"/>
      <c r="E45" s="38">
        <v>894732</v>
      </c>
      <c r="F45" s="38" t="s">
        <v>391</v>
      </c>
      <c r="G45" s="55">
        <v>185</v>
      </c>
      <c r="H45" s="56">
        <v>6</v>
      </c>
      <c r="I45" s="56">
        <v>2</v>
      </c>
      <c r="J45" s="57"/>
      <c r="K45" s="38"/>
      <c r="L45" s="38"/>
    </row>
    <row r="46" spans="1:22">
      <c r="A46" s="108"/>
      <c r="B46" s="112"/>
      <c r="C46" s="53">
        <f>I46*G46</f>
        <v>278</v>
      </c>
      <c r="D46" s="54"/>
      <c r="E46" s="38">
        <v>894736</v>
      </c>
      <c r="F46" s="38" t="s">
        <v>128</v>
      </c>
      <c r="G46" s="55">
        <v>139</v>
      </c>
      <c r="H46" s="56">
        <v>6</v>
      </c>
      <c r="I46" s="56">
        <v>2</v>
      </c>
      <c r="J46" s="57"/>
      <c r="K46" s="38"/>
      <c r="L46" s="38"/>
    </row>
    <row r="47" spans="1:22" s="114" customFormat="1">
      <c r="A47" s="111"/>
      <c r="B47" s="117"/>
      <c r="C47" s="61">
        <v>370</v>
      </c>
      <c r="D47" s="113"/>
      <c r="E47" s="60">
        <v>894734</v>
      </c>
      <c r="F47" s="60" t="s">
        <v>391</v>
      </c>
      <c r="G47" s="63">
        <v>185</v>
      </c>
      <c r="H47" s="64">
        <v>6</v>
      </c>
      <c r="I47" s="64">
        <v>2</v>
      </c>
      <c r="J47" s="65"/>
      <c r="K47" s="60"/>
      <c r="L47" s="60"/>
    </row>
    <row r="48" spans="1:22">
      <c r="A48" s="108">
        <v>16</v>
      </c>
      <c r="B48" s="112" t="s">
        <v>392</v>
      </c>
      <c r="C48" s="53">
        <v>370</v>
      </c>
      <c r="D48" s="70"/>
      <c r="E48" s="38">
        <v>894732</v>
      </c>
      <c r="F48" s="38" t="s">
        <v>393</v>
      </c>
      <c r="G48" s="55">
        <v>185</v>
      </c>
      <c r="H48" s="56">
        <v>6</v>
      </c>
      <c r="I48" s="92">
        <v>2</v>
      </c>
      <c r="J48" s="57"/>
      <c r="K48" s="38"/>
      <c r="L48" s="38"/>
    </row>
    <row r="49" spans="1:12">
      <c r="A49" s="108"/>
      <c r="B49" s="112"/>
      <c r="C49" s="53">
        <f>I49*G49</f>
        <v>278</v>
      </c>
      <c r="D49" s="70"/>
      <c r="E49" s="38">
        <v>894736</v>
      </c>
      <c r="F49" s="38" t="s">
        <v>128</v>
      </c>
      <c r="G49" s="55">
        <v>139</v>
      </c>
      <c r="H49" s="56">
        <v>6</v>
      </c>
      <c r="I49" s="92">
        <v>2</v>
      </c>
      <c r="J49" s="57"/>
      <c r="K49" s="38"/>
      <c r="L49" s="38"/>
    </row>
    <row r="50" spans="1:12" s="114" customFormat="1">
      <c r="A50" s="111"/>
      <c r="B50" s="117"/>
      <c r="C50" s="61">
        <v>370</v>
      </c>
      <c r="D50" s="113"/>
      <c r="E50" s="60">
        <v>894734</v>
      </c>
      <c r="F50" s="60" t="s">
        <v>394</v>
      </c>
      <c r="G50" s="63">
        <v>185</v>
      </c>
      <c r="H50" s="64">
        <v>6</v>
      </c>
      <c r="I50" s="64">
        <v>2</v>
      </c>
      <c r="J50" s="65"/>
      <c r="K50" s="60"/>
      <c r="L50" s="60"/>
    </row>
    <row r="51" spans="1:12">
      <c r="A51" s="108">
        <v>17</v>
      </c>
      <c r="B51" s="112" t="s">
        <v>395</v>
      </c>
      <c r="C51" s="53">
        <v>370</v>
      </c>
      <c r="D51" s="54"/>
      <c r="E51" s="38">
        <v>894732</v>
      </c>
      <c r="F51" s="38" t="s">
        <v>394</v>
      </c>
      <c r="G51" s="55">
        <v>185</v>
      </c>
      <c r="H51" s="56">
        <v>6</v>
      </c>
      <c r="I51" s="56">
        <v>2</v>
      </c>
      <c r="J51" s="57"/>
      <c r="K51" s="38"/>
      <c r="L51" s="38"/>
    </row>
    <row r="52" spans="1:12">
      <c r="A52" s="108"/>
      <c r="B52" s="112"/>
      <c r="C52" s="53">
        <f>I52*G52</f>
        <v>278</v>
      </c>
      <c r="D52" s="54"/>
      <c r="E52" s="38">
        <v>894736</v>
      </c>
      <c r="F52" s="38" t="s">
        <v>128</v>
      </c>
      <c r="G52" s="55">
        <v>139</v>
      </c>
      <c r="H52" s="56">
        <v>6</v>
      </c>
      <c r="I52" s="56">
        <v>2</v>
      </c>
      <c r="J52" s="57"/>
      <c r="K52" s="38"/>
      <c r="L52" s="38"/>
    </row>
    <row r="53" spans="1:12" s="114" customFormat="1">
      <c r="A53" s="111"/>
      <c r="B53" s="117"/>
      <c r="C53" s="61">
        <v>370</v>
      </c>
      <c r="D53" s="62"/>
      <c r="E53" s="60">
        <v>894734</v>
      </c>
      <c r="F53" s="60" t="s">
        <v>396</v>
      </c>
      <c r="G53" s="63">
        <v>185</v>
      </c>
      <c r="H53" s="64">
        <v>6</v>
      </c>
      <c r="I53" s="115">
        <v>2</v>
      </c>
      <c r="J53" s="65"/>
      <c r="K53" s="60"/>
      <c r="L53" s="60"/>
    </row>
    <row r="54" spans="1:12">
      <c r="A54" s="108">
        <v>18</v>
      </c>
      <c r="B54" s="112" t="s">
        <v>397</v>
      </c>
      <c r="C54" s="53">
        <v>370</v>
      </c>
      <c r="D54" s="54"/>
      <c r="E54" s="38">
        <v>894732</v>
      </c>
      <c r="F54" s="38" t="s">
        <v>398</v>
      </c>
      <c r="G54" s="55">
        <v>185</v>
      </c>
      <c r="H54" s="56">
        <v>6</v>
      </c>
      <c r="I54" s="56">
        <v>2</v>
      </c>
      <c r="J54" s="57"/>
      <c r="K54" s="38"/>
      <c r="L54" s="38"/>
    </row>
    <row r="55" spans="1:12">
      <c r="A55" s="108"/>
      <c r="B55" s="112"/>
      <c r="C55" s="53">
        <f>I55*G55</f>
        <v>278</v>
      </c>
      <c r="D55" s="54"/>
      <c r="E55" s="38">
        <v>894736</v>
      </c>
      <c r="F55" s="38" t="s">
        <v>128</v>
      </c>
      <c r="G55" s="55">
        <v>139</v>
      </c>
      <c r="H55" s="56">
        <v>6</v>
      </c>
      <c r="I55" s="56">
        <v>2</v>
      </c>
      <c r="J55" s="57"/>
      <c r="K55" s="38"/>
      <c r="L55" s="38"/>
    </row>
    <row r="56" spans="1:12" s="114" customFormat="1">
      <c r="A56" s="111"/>
      <c r="B56" s="117"/>
      <c r="C56" s="61">
        <v>370</v>
      </c>
      <c r="D56" s="113"/>
      <c r="E56" s="60">
        <v>894734</v>
      </c>
      <c r="F56" s="60" t="s">
        <v>398</v>
      </c>
      <c r="G56" s="63">
        <v>185</v>
      </c>
      <c r="H56" s="64">
        <v>6</v>
      </c>
      <c r="I56" s="64">
        <v>2</v>
      </c>
      <c r="J56" s="65"/>
      <c r="K56" s="60"/>
      <c r="L56" s="60"/>
    </row>
    <row r="57" spans="1:12">
      <c r="A57" s="108">
        <v>19</v>
      </c>
      <c r="B57" s="112" t="s">
        <v>399</v>
      </c>
      <c r="C57" s="53">
        <v>370</v>
      </c>
      <c r="D57" s="70"/>
      <c r="E57" s="38">
        <v>894732</v>
      </c>
      <c r="F57" s="38" t="s">
        <v>400</v>
      </c>
      <c r="G57" s="55">
        <v>185</v>
      </c>
      <c r="H57" s="56">
        <v>6</v>
      </c>
      <c r="I57" s="92">
        <v>2</v>
      </c>
      <c r="J57" s="57"/>
      <c r="K57" s="38"/>
      <c r="L57" s="38"/>
    </row>
    <row r="58" spans="1:12">
      <c r="A58" s="108"/>
      <c r="B58" s="112"/>
      <c r="C58" s="53">
        <f>I58*G58</f>
        <v>278</v>
      </c>
      <c r="D58" s="70"/>
      <c r="E58" s="38">
        <v>894736</v>
      </c>
      <c r="F58" s="38" t="s">
        <v>128</v>
      </c>
      <c r="G58" s="55">
        <v>139</v>
      </c>
      <c r="H58" s="56">
        <v>6</v>
      </c>
      <c r="I58" s="92">
        <v>2</v>
      </c>
      <c r="J58" s="57"/>
      <c r="K58" s="38"/>
      <c r="L58" s="38"/>
    </row>
    <row r="59" spans="1:12" s="114" customFormat="1">
      <c r="A59" s="111"/>
      <c r="B59" s="117"/>
      <c r="C59" s="61">
        <v>370</v>
      </c>
      <c r="D59" s="113"/>
      <c r="E59" s="60">
        <v>894734</v>
      </c>
      <c r="F59" s="60" t="s">
        <v>401</v>
      </c>
      <c r="G59" s="63">
        <v>185</v>
      </c>
      <c r="H59" s="64">
        <v>6</v>
      </c>
      <c r="I59" s="64">
        <v>2</v>
      </c>
      <c r="J59" s="65"/>
      <c r="K59" s="60"/>
      <c r="L59" s="60"/>
    </row>
    <row r="60" spans="1:12">
      <c r="A60" s="108">
        <v>20</v>
      </c>
      <c r="B60" s="112" t="s">
        <v>402</v>
      </c>
      <c r="C60" s="53">
        <v>370</v>
      </c>
      <c r="D60" s="54"/>
      <c r="E60" s="38">
        <v>894732</v>
      </c>
      <c r="F60" s="38" t="s">
        <v>401</v>
      </c>
      <c r="G60" s="55">
        <v>185</v>
      </c>
      <c r="H60" s="56">
        <v>6</v>
      </c>
      <c r="I60" s="56">
        <v>2</v>
      </c>
      <c r="J60" s="57"/>
      <c r="K60" s="38"/>
      <c r="L60" s="38"/>
    </row>
    <row r="61" spans="1:12">
      <c r="A61" s="108"/>
      <c r="B61" s="112"/>
      <c r="C61" s="53">
        <f>I61*G61</f>
        <v>278</v>
      </c>
      <c r="D61" s="54"/>
      <c r="E61" s="38">
        <v>894736</v>
      </c>
      <c r="F61" s="38" t="s">
        <v>128</v>
      </c>
      <c r="G61" s="55">
        <v>139</v>
      </c>
      <c r="H61" s="56">
        <v>6</v>
      </c>
      <c r="I61" s="56">
        <v>2</v>
      </c>
      <c r="J61" s="57"/>
      <c r="K61" s="38"/>
      <c r="L61" s="38"/>
    </row>
    <row r="62" spans="1:12">
      <c r="A62" s="108"/>
      <c r="B62" s="112"/>
      <c r="C62" s="53">
        <v>370</v>
      </c>
      <c r="D62" s="70"/>
      <c r="E62" s="38">
        <v>894734</v>
      </c>
      <c r="F62" s="38" t="s">
        <v>403</v>
      </c>
      <c r="G62" s="55">
        <v>185</v>
      </c>
      <c r="H62" s="56">
        <v>6</v>
      </c>
      <c r="I62" s="92">
        <v>2</v>
      </c>
      <c r="J62" s="57"/>
      <c r="K62" s="38"/>
      <c r="L62" s="38"/>
    </row>
    <row r="63" spans="1:12">
      <c r="A63" s="71"/>
      <c r="B63" s="72" t="s">
        <v>133</v>
      </c>
      <c r="C63" s="73">
        <f>SUM(C3:C60)</f>
        <v>19712</v>
      </c>
      <c r="D63" s="73">
        <f>SUM(D3:D60)</f>
        <v>0</v>
      </c>
      <c r="E63" s="38"/>
    </row>
    <row r="64" spans="1:12">
      <c r="A64" s="75"/>
      <c r="B64" s="76" t="s">
        <v>134</v>
      </c>
      <c r="C64" s="77">
        <f>C63/7</f>
        <v>2816</v>
      </c>
      <c r="D64" s="77">
        <f>D63/7</f>
        <v>0</v>
      </c>
      <c r="E64" s="102"/>
    </row>
  </sheetData>
  <mergeCells count="3">
    <mergeCell ref="A1:A2"/>
    <mergeCell ref="B1:B2"/>
    <mergeCell ref="C1:D1"/>
  </mergeCells>
  <phoneticPr fontId="15" type="noConversion"/>
  <hyperlinks>
    <hyperlink ref="B42" r:id="rId1" display="https://www.google.com/maps/place/RAD+RABBIT+VEGAN+PIZZERIA/data=!4m7!3m6!1s0x30da3abd40734727:0xdb9a58adfc6322d1!8m2!3d18.793906!4d98.9921329!16s%2Fg%2F11hz6t66q_!19sChIJJ0dzQL062jAR0SJj_K1Ymts?authuser=0&amp;hl=en&amp;g_ep=EgoyMDI2MDkyMy4wIJJjKgBIAVAD&amp;rclk=1" xr:uid="{D8D3047E-C262-46A2-BAFC-F4D64A05EFE7}"/>
    <hyperlink ref="B45" r:id="rId2" display="https://www.google.com/maps/place/Pakbai+Vegetarian/data=!4m7!3m6!1s0x30da3b30bbd90705:0xa972c620e53ea825!8m2!3d18.7829718!4d99.0008692!16s%2Fg%2F11kqw5mrbt!19sChIJBQfZuzA72jARJag-5SDGcqk?authuser=0&amp;hl=en&amp;g_ep=EgoyMDI2MDkyMy4wIJJjKgBIAVAD&amp;rclk=1" xr:uid="{BEDDCB8E-D049-4539-9F1B-3F15D434A5FD}"/>
    <hyperlink ref="B48" r:id="rId3" display="https://www.google.com/maps/place/Aum+Vegetarian+Restaurant/data=!4m7!3m6!1s0x30da3075074c7685:0xca69f2292f07be24!8m2!3d18.778374!4d98.9879973!16s%2Fg%2F11gdvdqcq5!19sChIJhXZMB3Uw2jARJL4HLynyaco?authuser=0&amp;hl=en&amp;g_ep=EgoyMDI2MDkyMy4wIJJjKgBIAVAD&amp;rclk=1" xr:uid="{A3419693-9C4B-4DF7-B535-69DCEE5B94D5}"/>
    <hyperlink ref="B51" r:id="rId4" display="https://www.google.com/maps/place/Asa+Vegan+Kitchen+and+Studio/data=!4m7!3m6!1s0x30da3b4e1959eac3:0x6b5b1f09078946c9!8m2!3d18.7881021!4d98.9965716!16s%2Fg%2F11gsn3fk19!19sChIJw-pZGU472jARyUaJBwkfW2s?authuser=0&amp;hl=en&amp;g_ep=EgoyMDI2MDkyMy4wIJJjKgBIAVAD&amp;rclk=1" xr:uid="{BCB07178-125C-42CA-80CA-5D9F17B7015C}"/>
    <hyperlink ref="B54" r:id="rId5" display="https://www.google.com/maps/place/Alice%27s+Restaurant/data=!4m7!3m6!1s0x30da3aa118135793:0xcded770eba30a29d!8m2!3d18.7841337!4d98.9973196!16s%2Fg%2F11bwysy4j3!19sChIJk1cTGKE62jARnaIwug537c0?authuser=0&amp;hl=en&amp;g_ep=EgoyMDI2MDkyMy4wIJJjKgBIAVAD&amp;rclk=1" xr:uid="{F75C6521-3A98-4659-BC10-10F3F387B521}"/>
    <hyperlink ref="B57" r:id="rId6" display="https://www.google.com/maps/place/Healthy+Junk/data=!4m7!3m6!1s0x30da3bd049def94f:0x1930b324c1185b8d!8m2!3d18.7987658!4d98.9675599!16s%2Fg%2F11rfpzwlm5!19sChIJT_neSdA72jARjVsYwSSzMBk?authuser=0&amp;hl=en&amp;g_ep=EgoyMDI2MDkyMy4wIJJjKgBIAVAD&amp;rclk=1" xr:uid="{C2297095-38D4-4830-BA6D-E8AEDDC97DDA}"/>
    <hyperlink ref="B60" r:id="rId7" display="https://www.google.com/maps/place/the+butterfly+effect+-+organic+cafe/data=!4m7!3m6!1s0x30da3b7c5d244657:0x86b271e9b3503521!8m2!3d18.7889739!4d98.9845776!16s%2Fg%2F11whjpmdlm!19sChIJV0YkXXw72jARITVQs-lxsoY?authuser=0&amp;hl=en&amp;g_ep=EgoyMDI2MDkyMy4wIJJjKgBIAVAD&amp;rclk=1" xr:uid="{A8A07F8B-D851-437B-B3D1-26A50967BEB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ACA5-7FB0-4AA3-8BF2-61CEFC245BB2}">
  <dimension ref="A1:J48"/>
  <sheetViews>
    <sheetView topLeftCell="A12" zoomScale="76" workbookViewId="0">
      <selection activeCell="F18" sqref="F18"/>
    </sheetView>
  </sheetViews>
  <sheetFormatPr defaultRowHeight="14.1"/>
  <cols>
    <col min="1" max="1" width="6" customWidth="1"/>
    <col min="2" max="2" width="25" customWidth="1"/>
    <col min="3" max="3" width="18" customWidth="1"/>
    <col min="4" max="4" width="22" customWidth="1"/>
    <col min="5" max="5" width="25" customWidth="1"/>
    <col min="6" max="6" width="10" customWidth="1"/>
    <col min="7" max="7" width="12" customWidth="1"/>
    <col min="8" max="9" width="15" customWidth="1"/>
    <col min="10" max="10" width="25" customWidth="1"/>
  </cols>
  <sheetData>
    <row r="1" spans="1:10" ht="27.95">
      <c r="A1" s="210" t="s">
        <v>288</v>
      </c>
      <c r="B1" s="210" t="s">
        <v>289</v>
      </c>
      <c r="C1" s="210" t="s">
        <v>290</v>
      </c>
      <c r="D1" s="210" t="s">
        <v>291</v>
      </c>
      <c r="E1" s="210" t="s">
        <v>4</v>
      </c>
      <c r="F1" s="210" t="s">
        <v>292</v>
      </c>
      <c r="G1" s="210" t="s">
        <v>7</v>
      </c>
      <c r="H1" s="210" t="s">
        <v>293</v>
      </c>
      <c r="I1" s="210" t="s">
        <v>294</v>
      </c>
      <c r="J1" s="210" t="s">
        <v>295</v>
      </c>
    </row>
    <row r="2" spans="1:10" ht="27.95">
      <c r="A2" s="180">
        <v>1</v>
      </c>
      <c r="B2" s="180" t="s">
        <v>404</v>
      </c>
      <c r="C2" s="180" t="s">
        <v>308</v>
      </c>
      <c r="D2" s="180" t="s">
        <v>309</v>
      </c>
      <c r="E2" s="182" t="s">
        <v>199</v>
      </c>
      <c r="F2" s="181">
        <v>85</v>
      </c>
      <c r="G2" s="183">
        <v>41.444626436781611</v>
      </c>
      <c r="H2" s="181">
        <v>6216.6939655172418</v>
      </c>
      <c r="I2" s="211">
        <v>8880.991379310346</v>
      </c>
      <c r="J2" s="180" t="s">
        <v>299</v>
      </c>
    </row>
    <row r="3" spans="1:10">
      <c r="A3" s="180"/>
      <c r="B3" s="180"/>
      <c r="C3" s="180"/>
      <c r="D3" s="180"/>
      <c r="E3" s="182" t="s">
        <v>200</v>
      </c>
      <c r="F3" s="181">
        <v>89</v>
      </c>
      <c r="G3" s="183">
        <v>29.93592599767533</v>
      </c>
      <c r="H3" s="181">
        <v>2664.2974137931042</v>
      </c>
      <c r="I3" s="211"/>
      <c r="J3" s="180"/>
    </row>
    <row r="4" spans="1:10" ht="27.95">
      <c r="A4" s="182">
        <v>2</v>
      </c>
      <c r="B4" s="182" t="s">
        <v>405</v>
      </c>
      <c r="C4" s="182" t="s">
        <v>308</v>
      </c>
      <c r="D4" s="182" t="s">
        <v>309</v>
      </c>
      <c r="E4" s="182" t="s">
        <v>199</v>
      </c>
      <c r="F4" s="181">
        <v>85</v>
      </c>
      <c r="G4" s="183">
        <v>33.155701149425283</v>
      </c>
      <c r="H4" s="181">
        <v>4973.3551724137924</v>
      </c>
      <c r="I4" s="181">
        <v>7104.7931034482754</v>
      </c>
      <c r="J4" s="182" t="s">
        <v>299</v>
      </c>
    </row>
    <row r="5" spans="1:10">
      <c r="A5" s="182"/>
      <c r="B5" s="182"/>
      <c r="C5" s="182"/>
      <c r="D5" s="182"/>
      <c r="E5" s="182" t="s">
        <v>200</v>
      </c>
      <c r="F5" s="181">
        <v>89</v>
      </c>
      <c r="G5" s="183">
        <v>23.94874079814026</v>
      </c>
      <c r="H5" s="181">
        <v>2131.437931034483</v>
      </c>
      <c r="I5" s="181"/>
      <c r="J5" s="182"/>
    </row>
    <row r="6" spans="1:10" ht="27.95">
      <c r="A6" s="180">
        <v>3</v>
      </c>
      <c r="B6" s="180" t="s">
        <v>406</v>
      </c>
      <c r="C6" s="180" t="s">
        <v>308</v>
      </c>
      <c r="D6" s="180" t="s">
        <v>309</v>
      </c>
      <c r="E6" s="182" t="s">
        <v>199</v>
      </c>
      <c r="F6" s="181">
        <v>85</v>
      </c>
      <c r="G6" s="183">
        <v>33.155701149425283</v>
      </c>
      <c r="H6" s="181">
        <v>4973.3551724137924</v>
      </c>
      <c r="I6" s="211">
        <v>7104.7931034482754</v>
      </c>
      <c r="J6" s="180" t="s">
        <v>299</v>
      </c>
    </row>
    <row r="7" spans="1:10">
      <c r="A7" s="180"/>
      <c r="B7" s="180"/>
      <c r="C7" s="180"/>
      <c r="D7" s="180"/>
      <c r="E7" s="182" t="s">
        <v>200</v>
      </c>
      <c r="F7" s="181">
        <v>89</v>
      </c>
      <c r="G7" s="183">
        <v>23.94874079814026</v>
      </c>
      <c r="H7" s="181">
        <v>2131.437931034483</v>
      </c>
      <c r="I7" s="211"/>
      <c r="J7" s="180"/>
    </row>
    <row r="8" spans="1:10" ht="27.95">
      <c r="A8" s="182">
        <v>4</v>
      </c>
      <c r="B8" s="182" t="s">
        <v>407</v>
      </c>
      <c r="C8" s="182" t="s">
        <v>308</v>
      </c>
      <c r="D8" s="182" t="s">
        <v>309</v>
      </c>
      <c r="E8" s="182" t="s">
        <v>199</v>
      </c>
      <c r="F8" s="181">
        <v>85</v>
      </c>
      <c r="G8" s="183">
        <v>33.155701149425283</v>
      </c>
      <c r="H8" s="181">
        <v>4973.3551724137924</v>
      </c>
      <c r="I8" s="181">
        <v>7104.7931034482754</v>
      </c>
      <c r="J8" s="182" t="s">
        <v>299</v>
      </c>
    </row>
    <row r="9" spans="1:10">
      <c r="A9" s="182"/>
      <c r="B9" s="182"/>
      <c r="C9" s="182"/>
      <c r="D9" s="182"/>
      <c r="E9" s="182" t="s">
        <v>200</v>
      </c>
      <c r="F9" s="181">
        <v>89</v>
      </c>
      <c r="G9" s="183">
        <v>23.94874079814026</v>
      </c>
      <c r="H9" s="181">
        <v>2131.437931034483</v>
      </c>
      <c r="I9" s="181"/>
      <c r="J9" s="182"/>
    </row>
    <row r="10" spans="1:10" ht="27.95">
      <c r="A10" s="180">
        <v>5</v>
      </c>
      <c r="B10" s="180" t="s">
        <v>408</v>
      </c>
      <c r="C10" s="180" t="s">
        <v>308</v>
      </c>
      <c r="D10" s="180" t="s">
        <v>309</v>
      </c>
      <c r="E10" s="182" t="s">
        <v>199</v>
      </c>
      <c r="F10" s="181">
        <v>85</v>
      </c>
      <c r="G10" s="183">
        <v>24.866775862068959</v>
      </c>
      <c r="H10" s="181">
        <v>3730.0163793103438</v>
      </c>
      <c r="I10" s="211">
        <v>5328.5948275862074</v>
      </c>
      <c r="J10" s="180" t="s">
        <v>299</v>
      </c>
    </row>
    <row r="11" spans="1:10">
      <c r="A11" s="180"/>
      <c r="B11" s="180"/>
      <c r="C11" s="180"/>
      <c r="D11" s="180"/>
      <c r="E11" s="182" t="s">
        <v>200</v>
      </c>
      <c r="F11" s="181">
        <v>89</v>
      </c>
      <c r="G11" s="183">
        <v>17.961555598605191</v>
      </c>
      <c r="H11" s="181">
        <v>1598.578448275862</v>
      </c>
      <c r="I11" s="211"/>
      <c r="J11" s="180"/>
    </row>
    <row r="12" spans="1:10" ht="27.95">
      <c r="A12" s="182">
        <v>6</v>
      </c>
      <c r="B12" s="182" t="s">
        <v>409</v>
      </c>
      <c r="C12" s="182" t="s">
        <v>301</v>
      </c>
      <c r="D12" s="182" t="s">
        <v>302</v>
      </c>
      <c r="E12" s="182" t="s">
        <v>410</v>
      </c>
      <c r="F12" s="181">
        <v>249</v>
      </c>
      <c r="G12" s="183">
        <v>11.41332225453538</v>
      </c>
      <c r="H12" s="181">
        <v>2841.9172413793099</v>
      </c>
      <c r="I12" s="181">
        <v>7104.7931034482754</v>
      </c>
      <c r="J12" s="182" t="s">
        <v>299</v>
      </c>
    </row>
    <row r="13" spans="1:10">
      <c r="A13" s="182"/>
      <c r="B13" s="182"/>
      <c r="C13" s="182"/>
      <c r="D13" s="182"/>
      <c r="E13" s="182" t="s">
        <v>177</v>
      </c>
      <c r="F13" s="181">
        <v>150</v>
      </c>
      <c r="G13" s="183">
        <v>14.209586206896549</v>
      </c>
      <c r="H13" s="181">
        <v>2131.437931034483</v>
      </c>
      <c r="I13" s="181"/>
      <c r="J13" s="182"/>
    </row>
    <row r="14" spans="1:10">
      <c r="A14" s="182"/>
      <c r="B14" s="182"/>
      <c r="C14" s="182"/>
      <c r="D14" s="182"/>
      <c r="E14" s="182" t="s">
        <v>178</v>
      </c>
      <c r="F14" s="181">
        <v>120</v>
      </c>
      <c r="G14" s="183">
        <v>17.76198275862069</v>
      </c>
      <c r="H14" s="181">
        <v>2131.437931034483</v>
      </c>
      <c r="I14" s="181"/>
      <c r="J14" s="182"/>
    </row>
    <row r="15" spans="1:10" ht="27.95">
      <c r="A15" s="180">
        <v>7</v>
      </c>
      <c r="B15" s="180" t="s">
        <v>411</v>
      </c>
      <c r="C15" s="180" t="s">
        <v>321</v>
      </c>
      <c r="D15" s="180" t="s">
        <v>322</v>
      </c>
      <c r="E15" s="182" t="s">
        <v>323</v>
      </c>
      <c r="F15" s="181">
        <v>99</v>
      </c>
      <c r="G15" s="183">
        <v>21.529676071055381</v>
      </c>
      <c r="H15" s="181">
        <v>2131.437931034483</v>
      </c>
      <c r="I15" s="211">
        <v>5328.5948275862074</v>
      </c>
      <c r="J15" s="180" t="s">
        <v>299</v>
      </c>
    </row>
    <row r="16" spans="1:10">
      <c r="A16" s="180"/>
      <c r="B16" s="180"/>
      <c r="C16" s="180"/>
      <c r="D16" s="180"/>
      <c r="E16" s="182" t="s">
        <v>324</v>
      </c>
      <c r="F16" s="181">
        <v>99</v>
      </c>
      <c r="G16" s="183">
        <v>21.529676071055381</v>
      </c>
      <c r="H16" s="181">
        <v>2131.437931034483</v>
      </c>
      <c r="I16" s="211"/>
      <c r="J16" s="180"/>
    </row>
    <row r="17" spans="1:10" ht="27.95">
      <c r="A17" s="180"/>
      <c r="B17" s="180"/>
      <c r="C17" s="180"/>
      <c r="D17" s="180"/>
      <c r="E17" s="182" t="s">
        <v>325</v>
      </c>
      <c r="F17" s="181">
        <v>135</v>
      </c>
      <c r="G17" s="183">
        <v>7.8942145593869739</v>
      </c>
      <c r="H17" s="181">
        <v>1065.718965517241</v>
      </c>
      <c r="I17" s="211"/>
      <c r="J17" s="180"/>
    </row>
    <row r="18" spans="1:10" ht="27.95">
      <c r="A18" s="182">
        <v>8</v>
      </c>
      <c r="B18" s="182" t="s">
        <v>412</v>
      </c>
      <c r="C18" s="182" t="s">
        <v>321</v>
      </c>
      <c r="D18" s="182" t="s">
        <v>322</v>
      </c>
      <c r="E18" s="182" t="s">
        <v>323</v>
      </c>
      <c r="F18" s="181">
        <v>99</v>
      </c>
      <c r="G18" s="183">
        <v>14.353117380703591</v>
      </c>
      <c r="H18" s="181">
        <v>1420.9586206896549</v>
      </c>
      <c r="I18" s="181">
        <v>3552.3965517241381</v>
      </c>
      <c r="J18" s="182" t="s">
        <v>299</v>
      </c>
    </row>
    <row r="19" spans="1:10">
      <c r="A19" s="182"/>
      <c r="B19" s="182"/>
      <c r="C19" s="182"/>
      <c r="D19" s="182"/>
      <c r="E19" s="182" t="s">
        <v>324</v>
      </c>
      <c r="F19" s="181">
        <v>99</v>
      </c>
      <c r="G19" s="183">
        <v>14.353117380703591</v>
      </c>
      <c r="H19" s="181">
        <v>1420.9586206896549</v>
      </c>
      <c r="I19" s="181"/>
      <c r="J19" s="182"/>
    </row>
    <row r="20" spans="1:10" ht="27.95">
      <c r="A20" s="182"/>
      <c r="B20" s="182"/>
      <c r="C20" s="182"/>
      <c r="D20" s="182"/>
      <c r="E20" s="182" t="s">
        <v>325</v>
      </c>
      <c r="F20" s="181">
        <v>135</v>
      </c>
      <c r="G20" s="183">
        <v>5.2628097062579808</v>
      </c>
      <c r="H20" s="181">
        <v>710.47931034482735</v>
      </c>
      <c r="I20" s="181"/>
      <c r="J20" s="182"/>
    </row>
    <row r="21" spans="1:10" ht="27.95">
      <c r="A21" s="180">
        <v>9</v>
      </c>
      <c r="B21" s="180" t="s">
        <v>413</v>
      </c>
      <c r="C21" s="180" t="s">
        <v>321</v>
      </c>
      <c r="D21" s="180" t="s">
        <v>322</v>
      </c>
      <c r="E21" s="182" t="s">
        <v>323</v>
      </c>
      <c r="F21" s="181">
        <v>99</v>
      </c>
      <c r="G21" s="183">
        <v>14.353117380703591</v>
      </c>
      <c r="H21" s="181">
        <v>1420.9586206896549</v>
      </c>
      <c r="I21" s="211">
        <v>3552.3965517241381</v>
      </c>
      <c r="J21" s="180" t="s">
        <v>299</v>
      </c>
    </row>
    <row r="22" spans="1:10">
      <c r="A22" s="180"/>
      <c r="B22" s="180"/>
      <c r="C22" s="180"/>
      <c r="D22" s="180"/>
      <c r="E22" s="182" t="s">
        <v>324</v>
      </c>
      <c r="F22" s="181">
        <v>99</v>
      </c>
      <c r="G22" s="183">
        <v>14.353117380703591</v>
      </c>
      <c r="H22" s="181">
        <v>1420.9586206896549</v>
      </c>
      <c r="I22" s="211"/>
      <c r="J22" s="180"/>
    </row>
    <row r="23" spans="1:10" ht="27.95">
      <c r="A23" s="180"/>
      <c r="B23" s="180"/>
      <c r="C23" s="180"/>
      <c r="D23" s="180"/>
      <c r="E23" s="182" t="s">
        <v>325</v>
      </c>
      <c r="F23" s="181">
        <v>135</v>
      </c>
      <c r="G23" s="183">
        <v>5.2628097062579808</v>
      </c>
      <c r="H23" s="181">
        <v>710.47931034482735</v>
      </c>
      <c r="I23" s="211"/>
      <c r="J23" s="180"/>
    </row>
    <row r="24" spans="1:10" ht="27.95">
      <c r="A24" s="182">
        <v>10</v>
      </c>
      <c r="B24" s="182" t="s">
        <v>414</v>
      </c>
      <c r="C24" s="182" t="s">
        <v>304</v>
      </c>
      <c r="D24" s="182" t="s">
        <v>305</v>
      </c>
      <c r="E24" s="182" t="s">
        <v>235</v>
      </c>
      <c r="F24" s="181">
        <v>80</v>
      </c>
      <c r="G24" s="183">
        <v>55.506196120689673</v>
      </c>
      <c r="H24" s="181">
        <v>4440.495689655173</v>
      </c>
      <c r="I24" s="181">
        <v>8880.991379310346</v>
      </c>
      <c r="J24" s="182" t="s">
        <v>299</v>
      </c>
    </row>
    <row r="25" spans="1:10">
      <c r="A25" s="182"/>
      <c r="B25" s="182"/>
      <c r="C25" s="182"/>
      <c r="D25" s="182"/>
      <c r="E25" s="182" t="s">
        <v>178</v>
      </c>
      <c r="F25" s="181">
        <v>120</v>
      </c>
      <c r="G25" s="183">
        <v>22.202478448275869</v>
      </c>
      <c r="H25" s="181">
        <v>2664.2974137931042</v>
      </c>
      <c r="I25" s="181"/>
      <c r="J25" s="182"/>
    </row>
    <row r="26" spans="1:10">
      <c r="A26" s="182"/>
      <c r="B26" s="182"/>
      <c r="C26" s="182"/>
      <c r="D26" s="182"/>
      <c r="E26" s="182" t="s">
        <v>236</v>
      </c>
      <c r="F26" s="181">
        <v>150</v>
      </c>
      <c r="G26" s="183">
        <v>11.841321839080461</v>
      </c>
      <c r="H26" s="181">
        <v>1776.1982758620691</v>
      </c>
      <c r="I26" s="181"/>
      <c r="J26" s="182"/>
    </row>
    <row r="27" spans="1:10" ht="27.95">
      <c r="A27" s="180">
        <v>11</v>
      </c>
      <c r="B27" s="180" t="s">
        <v>415</v>
      </c>
      <c r="C27" s="180" t="s">
        <v>301</v>
      </c>
      <c r="D27" s="180" t="s">
        <v>302</v>
      </c>
      <c r="E27" s="182" t="s">
        <v>176</v>
      </c>
      <c r="F27" s="181">
        <v>249</v>
      </c>
      <c r="G27" s="183">
        <v>11.41332225453538</v>
      </c>
      <c r="H27" s="181">
        <v>2841.9172413793099</v>
      </c>
      <c r="I27" s="211">
        <v>7104.7931034482754</v>
      </c>
      <c r="J27" s="180" t="s">
        <v>299</v>
      </c>
    </row>
    <row r="28" spans="1:10">
      <c r="A28" s="180"/>
      <c r="B28" s="180"/>
      <c r="C28" s="180"/>
      <c r="D28" s="180"/>
      <c r="E28" s="182" t="s">
        <v>177</v>
      </c>
      <c r="F28" s="181">
        <v>150</v>
      </c>
      <c r="G28" s="183">
        <v>14.209586206896549</v>
      </c>
      <c r="H28" s="181">
        <v>2131.437931034483</v>
      </c>
      <c r="I28" s="211"/>
      <c r="J28" s="180"/>
    </row>
    <row r="29" spans="1:10">
      <c r="A29" s="180"/>
      <c r="B29" s="180"/>
      <c r="C29" s="180"/>
      <c r="D29" s="180"/>
      <c r="E29" s="182" t="s">
        <v>178</v>
      </c>
      <c r="F29" s="181">
        <v>120</v>
      </c>
      <c r="G29" s="183">
        <v>17.76198275862069</v>
      </c>
      <c r="H29" s="181">
        <v>2131.437931034483</v>
      </c>
      <c r="I29" s="211"/>
      <c r="J29" s="180"/>
    </row>
    <row r="30" spans="1:10" ht="27.95">
      <c r="A30" s="182">
        <v>12</v>
      </c>
      <c r="B30" s="182" t="s">
        <v>416</v>
      </c>
      <c r="C30" s="182" t="s">
        <v>315</v>
      </c>
      <c r="D30" s="182" t="s">
        <v>316</v>
      </c>
      <c r="E30" s="182" t="s">
        <v>176</v>
      </c>
      <c r="F30" s="181">
        <v>249</v>
      </c>
      <c r="G30" s="183">
        <v>8.559991690901537</v>
      </c>
      <c r="H30" s="181">
        <v>2131.437931034483</v>
      </c>
      <c r="I30" s="181">
        <v>5328.5948275862074</v>
      </c>
      <c r="J30" s="182" t="s">
        <v>299</v>
      </c>
    </row>
    <row r="31" spans="1:10">
      <c r="A31" s="182"/>
      <c r="B31" s="182"/>
      <c r="C31" s="182"/>
      <c r="D31" s="182"/>
      <c r="E31" s="182" t="s">
        <v>177</v>
      </c>
      <c r="F31" s="181">
        <v>150</v>
      </c>
      <c r="G31" s="183">
        <v>10.657189655172409</v>
      </c>
      <c r="H31" s="181">
        <v>1598.578448275862</v>
      </c>
      <c r="I31" s="181"/>
      <c r="J31" s="182"/>
    </row>
    <row r="32" spans="1:10">
      <c r="A32" s="182"/>
      <c r="B32" s="182"/>
      <c r="C32" s="182"/>
      <c r="D32" s="182"/>
      <c r="E32" s="182" t="s">
        <v>178</v>
      </c>
      <c r="F32" s="181">
        <v>120</v>
      </c>
      <c r="G32" s="183">
        <v>13.321487068965521</v>
      </c>
      <c r="H32" s="181">
        <v>1598.578448275862</v>
      </c>
      <c r="I32" s="181"/>
      <c r="J32" s="182"/>
    </row>
    <row r="33" spans="1:10" ht="27.95">
      <c r="A33" s="180">
        <v>13</v>
      </c>
      <c r="B33" s="180" t="s">
        <v>417</v>
      </c>
      <c r="C33" s="180" t="s">
        <v>297</v>
      </c>
      <c r="D33" s="180" t="s">
        <v>298</v>
      </c>
      <c r="E33" s="182" t="s">
        <v>77</v>
      </c>
      <c r="F33" s="181">
        <v>169</v>
      </c>
      <c r="G33" s="183">
        <v>15.76507345439706</v>
      </c>
      <c r="H33" s="181">
        <v>2664.2974137931028</v>
      </c>
      <c r="I33" s="211">
        <v>5328.5948275862074</v>
      </c>
      <c r="J33" s="180" t="s">
        <v>299</v>
      </c>
    </row>
    <row r="34" spans="1:10">
      <c r="A34" s="180"/>
      <c r="B34" s="180"/>
      <c r="C34" s="180"/>
      <c r="D34" s="180"/>
      <c r="E34" s="182" t="s">
        <v>16</v>
      </c>
      <c r="F34" s="181">
        <v>109</v>
      </c>
      <c r="G34" s="183">
        <v>14.66585732363176</v>
      </c>
      <c r="H34" s="181">
        <v>1598.578448275862</v>
      </c>
      <c r="I34" s="211"/>
      <c r="J34" s="180"/>
    </row>
    <row r="35" spans="1:10">
      <c r="A35" s="180"/>
      <c r="B35" s="180"/>
      <c r="C35" s="180"/>
      <c r="D35" s="180"/>
      <c r="E35" s="182" t="s">
        <v>18</v>
      </c>
      <c r="F35" s="181">
        <v>99</v>
      </c>
      <c r="G35" s="183">
        <v>10.76483803552769</v>
      </c>
      <c r="H35" s="181">
        <v>1065.718965517241</v>
      </c>
      <c r="I35" s="211"/>
      <c r="J35" s="180"/>
    </row>
    <row r="36" spans="1:10" ht="27.95">
      <c r="A36" s="182">
        <v>14</v>
      </c>
      <c r="B36" s="182" t="s">
        <v>418</v>
      </c>
      <c r="C36" s="182" t="s">
        <v>315</v>
      </c>
      <c r="D36" s="182" t="s">
        <v>316</v>
      </c>
      <c r="E36" s="182" t="s">
        <v>176</v>
      </c>
      <c r="F36" s="181">
        <v>249</v>
      </c>
      <c r="G36" s="183">
        <v>11.41332225453538</v>
      </c>
      <c r="H36" s="181">
        <v>2841.9172413793099</v>
      </c>
      <c r="I36" s="181">
        <v>7104.7931034482754</v>
      </c>
      <c r="J36" s="182" t="s">
        <v>299</v>
      </c>
    </row>
    <row r="37" spans="1:10">
      <c r="A37" s="182"/>
      <c r="B37" s="182"/>
      <c r="C37" s="182"/>
      <c r="D37" s="182"/>
      <c r="E37" s="182" t="s">
        <v>177</v>
      </c>
      <c r="F37" s="181">
        <v>150</v>
      </c>
      <c r="G37" s="183">
        <v>14.209586206896549</v>
      </c>
      <c r="H37" s="181">
        <v>2131.437931034483</v>
      </c>
      <c r="I37" s="181"/>
      <c r="J37" s="182"/>
    </row>
    <row r="38" spans="1:10">
      <c r="A38" s="182"/>
      <c r="B38" s="182"/>
      <c r="C38" s="182"/>
      <c r="D38" s="182"/>
      <c r="E38" s="182" t="s">
        <v>178</v>
      </c>
      <c r="F38" s="181">
        <v>120</v>
      </c>
      <c r="G38" s="183">
        <v>17.76198275862069</v>
      </c>
      <c r="H38" s="181">
        <v>2131.437931034483</v>
      </c>
      <c r="I38" s="181"/>
      <c r="J38" s="182"/>
    </row>
    <row r="39" spans="1:10" ht="27.95">
      <c r="A39" s="180">
        <v>15</v>
      </c>
      <c r="B39" s="180" t="s">
        <v>419</v>
      </c>
      <c r="C39" s="180" t="s">
        <v>297</v>
      </c>
      <c r="D39" s="180" t="s">
        <v>298</v>
      </c>
      <c r="E39" s="182" t="s">
        <v>77</v>
      </c>
      <c r="F39" s="181">
        <v>169</v>
      </c>
      <c r="G39" s="183">
        <v>10.51004896959804</v>
      </c>
      <c r="H39" s="181">
        <v>1776.1982758620691</v>
      </c>
      <c r="I39" s="211">
        <v>3552.3965517241381</v>
      </c>
      <c r="J39" s="180" t="s">
        <v>299</v>
      </c>
    </row>
    <row r="40" spans="1:10">
      <c r="A40" s="180"/>
      <c r="B40" s="180"/>
      <c r="C40" s="180"/>
      <c r="D40" s="180"/>
      <c r="E40" s="182" t="s">
        <v>16</v>
      </c>
      <c r="F40" s="181">
        <v>109</v>
      </c>
      <c r="G40" s="183">
        <v>9.7772382157545064</v>
      </c>
      <c r="H40" s="181">
        <v>1065.718965517241</v>
      </c>
      <c r="I40" s="211"/>
      <c r="J40" s="180"/>
    </row>
    <row r="41" spans="1:10">
      <c r="A41" s="180"/>
      <c r="B41" s="180"/>
      <c r="C41" s="180"/>
      <c r="D41" s="180"/>
      <c r="E41" s="182" t="s">
        <v>18</v>
      </c>
      <c r="F41" s="181">
        <v>99</v>
      </c>
      <c r="G41" s="183">
        <v>7.1765586903517917</v>
      </c>
      <c r="H41" s="181">
        <v>710.47931034482735</v>
      </c>
      <c r="I41" s="211"/>
      <c r="J41" s="180"/>
    </row>
    <row r="42" spans="1:10" ht="27.95">
      <c r="A42" s="182">
        <v>16</v>
      </c>
      <c r="B42" s="182" t="s">
        <v>420</v>
      </c>
      <c r="C42" s="182" t="s">
        <v>297</v>
      </c>
      <c r="D42" s="182" t="s">
        <v>298</v>
      </c>
      <c r="E42" s="182" t="s">
        <v>77</v>
      </c>
      <c r="F42" s="181">
        <v>169</v>
      </c>
      <c r="G42" s="183">
        <v>15.76507345439706</v>
      </c>
      <c r="H42" s="181">
        <v>2664.2974137931028</v>
      </c>
      <c r="I42" s="181">
        <v>5328.5948275862074</v>
      </c>
      <c r="J42" s="182" t="s">
        <v>299</v>
      </c>
    </row>
    <row r="43" spans="1:10">
      <c r="A43" s="182"/>
      <c r="B43" s="182"/>
      <c r="C43" s="182"/>
      <c r="D43" s="182"/>
      <c r="E43" s="182" t="s">
        <v>16</v>
      </c>
      <c r="F43" s="181">
        <v>109</v>
      </c>
      <c r="G43" s="183">
        <v>14.66585732363176</v>
      </c>
      <c r="H43" s="181">
        <v>1598.578448275862</v>
      </c>
      <c r="I43" s="181"/>
      <c r="J43" s="182"/>
    </row>
    <row r="44" spans="1:10">
      <c r="A44" s="182"/>
      <c r="B44" s="182"/>
      <c r="C44" s="182"/>
      <c r="D44" s="182"/>
      <c r="E44" s="182" t="s">
        <v>18</v>
      </c>
      <c r="F44" s="181">
        <v>99</v>
      </c>
      <c r="G44" s="183">
        <v>10.76483803552769</v>
      </c>
      <c r="H44" s="181">
        <v>1065.718965517241</v>
      </c>
      <c r="I44" s="181"/>
      <c r="J44" s="182"/>
    </row>
    <row r="45" spans="1:10" ht="27.95">
      <c r="A45" s="180">
        <v>17</v>
      </c>
      <c r="B45" s="180" t="s">
        <v>421</v>
      </c>
      <c r="C45" s="180" t="s">
        <v>301</v>
      </c>
      <c r="D45" s="180" t="s">
        <v>302</v>
      </c>
      <c r="E45" s="182" t="s">
        <v>176</v>
      </c>
      <c r="F45" s="181">
        <v>249</v>
      </c>
      <c r="G45" s="183">
        <v>8.5599916909015779</v>
      </c>
      <c r="H45" s="181">
        <v>2131.437931034493</v>
      </c>
      <c r="I45" s="211">
        <v>5328.594827586232</v>
      </c>
      <c r="J45" s="180" t="s">
        <v>299</v>
      </c>
    </row>
    <row r="46" spans="1:10">
      <c r="A46" s="180"/>
      <c r="B46" s="180"/>
      <c r="C46" s="180"/>
      <c r="D46" s="180"/>
      <c r="E46" s="182" t="s">
        <v>177</v>
      </c>
      <c r="F46" s="181">
        <v>150</v>
      </c>
      <c r="G46" s="183">
        <v>10.657189655172459</v>
      </c>
      <c r="H46" s="181">
        <v>1598.57844827587</v>
      </c>
      <c r="I46" s="211"/>
      <c r="J46" s="180"/>
    </row>
    <row r="47" spans="1:10">
      <c r="A47" s="180"/>
      <c r="B47" s="180"/>
      <c r="C47" s="180"/>
      <c r="D47" s="180"/>
      <c r="E47" s="182" t="s">
        <v>178</v>
      </c>
      <c r="F47" s="181">
        <v>120</v>
      </c>
      <c r="G47" s="183">
        <v>13.321487068965579</v>
      </c>
      <c r="H47" s="181">
        <v>1598.57844827587</v>
      </c>
      <c r="I47" s="211"/>
      <c r="J47" s="180"/>
    </row>
    <row r="48" spans="1:10" ht="27.95">
      <c r="A48" s="225"/>
      <c r="B48" s="225"/>
      <c r="C48" s="225"/>
      <c r="D48" s="225"/>
      <c r="E48" s="225"/>
      <c r="F48" s="225"/>
      <c r="G48" s="225" t="s">
        <v>342</v>
      </c>
      <c r="H48" s="226">
        <f>SUM(H2:H47)</f>
        <v>103019.50000000003</v>
      </c>
      <c r="I48" s="225"/>
      <c r="J48" s="22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A400-4158-4486-A800-8154F53D7F8E}">
  <dimension ref="A1:K59"/>
  <sheetViews>
    <sheetView topLeftCell="A28" zoomScale="57" workbookViewId="0">
      <selection activeCell="E74" sqref="E74"/>
    </sheetView>
  </sheetViews>
  <sheetFormatPr defaultRowHeight="14.1"/>
  <cols>
    <col min="1" max="1" width="5.875" bestFit="1" customWidth="1"/>
    <col min="2" max="2" width="36.5" customWidth="1"/>
    <col min="3" max="3" width="19.5" customWidth="1"/>
    <col min="4" max="4" width="21.625" customWidth="1"/>
    <col min="5" max="5" width="20.125" customWidth="1"/>
    <col min="6" max="6" width="45.5" customWidth="1"/>
    <col min="7" max="7" width="6.875" bestFit="1" customWidth="1"/>
    <col min="8" max="8" width="7.125" bestFit="1" customWidth="1"/>
    <col min="9" max="9" width="9.125" bestFit="1" customWidth="1"/>
    <col min="10" max="10" width="11.125" bestFit="1" customWidth="1"/>
    <col min="11" max="11" width="17.125" bestFit="1" customWidth="1"/>
  </cols>
  <sheetData>
    <row r="1" spans="1:11" ht="27.95">
      <c r="A1" s="210" t="s">
        <v>288</v>
      </c>
      <c r="B1" s="210" t="s">
        <v>289</v>
      </c>
      <c r="C1" s="210" t="s">
        <v>290</v>
      </c>
      <c r="D1" s="210" t="s">
        <v>294</v>
      </c>
      <c r="E1" s="210" t="s">
        <v>422</v>
      </c>
      <c r="F1" s="210" t="s">
        <v>4</v>
      </c>
      <c r="G1" s="210" t="s">
        <v>292</v>
      </c>
      <c r="H1" s="210" t="s">
        <v>7</v>
      </c>
      <c r="I1" s="210" t="s">
        <v>293</v>
      </c>
      <c r="J1" s="210" t="s">
        <v>294</v>
      </c>
      <c r="K1" s="210" t="s">
        <v>295</v>
      </c>
    </row>
    <row r="2" spans="1:11" ht="27.95">
      <c r="A2" s="180">
        <v>1</v>
      </c>
      <c r="B2" s="180" t="s">
        <v>423</v>
      </c>
      <c r="C2" s="180" t="s">
        <v>321</v>
      </c>
      <c r="D2" s="211">
        <v>1432.2</v>
      </c>
      <c r="E2" s="211"/>
      <c r="F2" s="182" t="s">
        <v>323</v>
      </c>
      <c r="G2" s="181">
        <v>99</v>
      </c>
      <c r="H2" s="183">
        <v>5.7866666666666662</v>
      </c>
      <c r="I2" s="181">
        <v>572.88</v>
      </c>
      <c r="J2" s="211">
        <v>1432.2</v>
      </c>
      <c r="K2" s="180" t="s">
        <v>299</v>
      </c>
    </row>
    <row r="3" spans="1:11">
      <c r="A3" s="180"/>
      <c r="B3" s="180"/>
      <c r="C3" s="180"/>
      <c r="D3" s="211"/>
      <c r="E3" s="211"/>
      <c r="F3" s="182" t="s">
        <v>324</v>
      </c>
      <c r="G3" s="181">
        <v>99</v>
      </c>
      <c r="H3" s="183">
        <v>5.7866666666666662</v>
      </c>
      <c r="I3" s="181">
        <v>572.88</v>
      </c>
      <c r="J3" s="211"/>
      <c r="K3" s="180"/>
    </row>
    <row r="4" spans="1:11">
      <c r="A4" s="180"/>
      <c r="B4" s="180"/>
      <c r="C4" s="180"/>
      <c r="D4" s="211"/>
      <c r="E4" s="211"/>
      <c r="F4" s="182" t="s">
        <v>325</v>
      </c>
      <c r="G4" s="181">
        <v>135</v>
      </c>
      <c r="H4" s="183">
        <v>2.121777777777778</v>
      </c>
      <c r="I4" s="181">
        <v>286.44000000000011</v>
      </c>
      <c r="J4" s="211"/>
      <c r="K4" s="180"/>
    </row>
    <row r="5" spans="1:11" ht="27.95">
      <c r="A5" s="182">
        <v>2</v>
      </c>
      <c r="B5" s="182" t="s">
        <v>424</v>
      </c>
      <c r="C5" s="182" t="s">
        <v>321</v>
      </c>
      <c r="D5" s="181">
        <v>1790.25</v>
      </c>
      <c r="E5" s="181"/>
      <c r="F5" s="182" t="s">
        <v>323</v>
      </c>
      <c r="G5" s="181">
        <v>99</v>
      </c>
      <c r="H5" s="183">
        <v>7.2333333333333334</v>
      </c>
      <c r="I5" s="181">
        <v>716.1</v>
      </c>
      <c r="J5" s="181">
        <v>1790.25</v>
      </c>
      <c r="K5" s="182" t="s">
        <v>299</v>
      </c>
    </row>
    <row r="6" spans="1:11">
      <c r="A6" s="182"/>
      <c r="B6" s="182"/>
      <c r="C6" s="182"/>
      <c r="D6" s="181"/>
      <c r="E6" s="181"/>
      <c r="F6" s="182" t="s">
        <v>324</v>
      </c>
      <c r="G6" s="181">
        <v>99</v>
      </c>
      <c r="H6" s="183">
        <v>7.2333333333333334</v>
      </c>
      <c r="I6" s="181">
        <v>716.1</v>
      </c>
      <c r="J6" s="181"/>
      <c r="K6" s="182"/>
    </row>
    <row r="7" spans="1:11">
      <c r="A7" s="182"/>
      <c r="B7" s="182"/>
      <c r="C7" s="182"/>
      <c r="D7" s="181"/>
      <c r="E7" s="181"/>
      <c r="F7" s="182" t="s">
        <v>325</v>
      </c>
      <c r="G7" s="181">
        <v>135</v>
      </c>
      <c r="H7" s="183">
        <v>2.652222222222222</v>
      </c>
      <c r="I7" s="181">
        <v>358.05</v>
      </c>
      <c r="J7" s="181"/>
      <c r="K7" s="182"/>
    </row>
    <row r="8" spans="1:11" ht="27.95">
      <c r="A8" s="180">
        <v>3</v>
      </c>
      <c r="B8" s="180" t="s">
        <v>425</v>
      </c>
      <c r="C8" s="180" t="s">
        <v>321</v>
      </c>
      <c r="D8" s="211">
        <v>1432.2</v>
      </c>
      <c r="E8" s="211"/>
      <c r="F8" s="182" t="s">
        <v>323</v>
      </c>
      <c r="G8" s="181">
        <v>99</v>
      </c>
      <c r="H8" s="183">
        <v>5.7866666666666662</v>
      </c>
      <c r="I8" s="181">
        <v>572.88</v>
      </c>
      <c r="J8" s="211">
        <v>1432.2</v>
      </c>
      <c r="K8" s="180" t="s">
        <v>299</v>
      </c>
    </row>
    <row r="9" spans="1:11">
      <c r="A9" s="180"/>
      <c r="B9" s="180"/>
      <c r="C9" s="180"/>
      <c r="D9" s="211"/>
      <c r="E9" s="211"/>
      <c r="F9" s="182" t="s">
        <v>324</v>
      </c>
      <c r="G9" s="181">
        <v>99</v>
      </c>
      <c r="H9" s="183">
        <v>5.7866666666666662</v>
      </c>
      <c r="I9" s="181">
        <v>572.88</v>
      </c>
      <c r="J9" s="211"/>
      <c r="K9" s="180"/>
    </row>
    <row r="10" spans="1:11">
      <c r="A10" s="180"/>
      <c r="B10" s="180"/>
      <c r="C10" s="180"/>
      <c r="D10" s="211"/>
      <c r="E10" s="211"/>
      <c r="F10" s="182" t="s">
        <v>325</v>
      </c>
      <c r="G10" s="181">
        <v>135</v>
      </c>
      <c r="H10" s="183">
        <v>2.121777777777778</v>
      </c>
      <c r="I10" s="181">
        <v>286.44000000000011</v>
      </c>
      <c r="J10" s="211"/>
      <c r="K10" s="180"/>
    </row>
    <row r="11" spans="1:11" ht="27.95">
      <c r="A11" s="182">
        <v>4</v>
      </c>
      <c r="B11" s="182" t="s">
        <v>426</v>
      </c>
      <c r="C11" s="182" t="s">
        <v>427</v>
      </c>
      <c r="D11" s="181">
        <v>2148.3000000000002</v>
      </c>
      <c r="E11" s="181"/>
      <c r="F11" s="182" t="s">
        <v>323</v>
      </c>
      <c r="G11" s="181">
        <v>99</v>
      </c>
      <c r="H11" s="183">
        <v>8.68</v>
      </c>
      <c r="I11" s="181">
        <v>859.31999999999994</v>
      </c>
      <c r="J11" s="181">
        <v>2148.3000000000002</v>
      </c>
      <c r="K11" s="182" t="s">
        <v>299</v>
      </c>
    </row>
    <row r="12" spans="1:11">
      <c r="A12" s="182"/>
      <c r="B12" s="182"/>
      <c r="C12" s="182"/>
      <c r="D12" s="181"/>
      <c r="E12" s="181"/>
      <c r="F12" s="182" t="s">
        <v>324</v>
      </c>
      <c r="G12" s="181">
        <v>99</v>
      </c>
      <c r="H12" s="183">
        <v>8.68</v>
      </c>
      <c r="I12" s="181">
        <v>859.31999999999994</v>
      </c>
      <c r="J12" s="181"/>
      <c r="K12" s="182"/>
    </row>
    <row r="13" spans="1:11">
      <c r="A13" s="182"/>
      <c r="B13" s="182"/>
      <c r="C13" s="182"/>
      <c r="D13" s="181"/>
      <c r="E13" s="181"/>
      <c r="F13" s="182" t="s">
        <v>325</v>
      </c>
      <c r="G13" s="181">
        <v>135</v>
      </c>
      <c r="H13" s="183">
        <v>3.1826666666666661</v>
      </c>
      <c r="I13" s="181">
        <v>429.65999999999991</v>
      </c>
      <c r="J13" s="181"/>
      <c r="K13" s="182"/>
    </row>
    <row r="14" spans="1:11" ht="27.95">
      <c r="A14" s="180">
        <v>5</v>
      </c>
      <c r="B14" s="180" t="s">
        <v>428</v>
      </c>
      <c r="C14" s="180" t="s">
        <v>427</v>
      </c>
      <c r="D14" s="211">
        <v>1790.25</v>
      </c>
      <c r="E14" s="211"/>
      <c r="F14" s="182" t="s">
        <v>323</v>
      </c>
      <c r="G14" s="181">
        <v>99</v>
      </c>
      <c r="H14" s="183">
        <v>7.2333333333333334</v>
      </c>
      <c r="I14" s="181">
        <v>716.1</v>
      </c>
      <c r="J14" s="211">
        <v>1790.25</v>
      </c>
      <c r="K14" s="180" t="s">
        <v>299</v>
      </c>
    </row>
    <row r="15" spans="1:11">
      <c r="A15" s="180"/>
      <c r="B15" s="180"/>
      <c r="C15" s="180"/>
      <c r="D15" s="211"/>
      <c r="E15" s="211"/>
      <c r="F15" s="182" t="s">
        <v>324</v>
      </c>
      <c r="G15" s="181">
        <v>99</v>
      </c>
      <c r="H15" s="183">
        <v>7.2333333333333334</v>
      </c>
      <c r="I15" s="181">
        <v>716.1</v>
      </c>
      <c r="J15" s="211"/>
      <c r="K15" s="180"/>
    </row>
    <row r="16" spans="1:11">
      <c r="A16" s="180"/>
      <c r="B16" s="180"/>
      <c r="C16" s="180"/>
      <c r="D16" s="211"/>
      <c r="E16" s="211"/>
      <c r="F16" s="182" t="s">
        <v>325</v>
      </c>
      <c r="G16" s="181">
        <v>135</v>
      </c>
      <c r="H16" s="183">
        <v>2.652222222222222</v>
      </c>
      <c r="I16" s="181">
        <v>358.05</v>
      </c>
      <c r="J16" s="211"/>
      <c r="K16" s="180"/>
    </row>
    <row r="17" spans="1:11" ht="27.95">
      <c r="A17" s="182">
        <v>6</v>
      </c>
      <c r="B17" s="182" t="s">
        <v>429</v>
      </c>
      <c r="C17" s="182" t="s">
        <v>321</v>
      </c>
      <c r="D17" s="181">
        <v>1432.2</v>
      </c>
      <c r="E17" s="181"/>
      <c r="F17" s="182" t="s">
        <v>323</v>
      </c>
      <c r="G17" s="181">
        <v>99</v>
      </c>
      <c r="H17" s="183">
        <v>5.7866666666666662</v>
      </c>
      <c r="I17" s="181">
        <v>572.88</v>
      </c>
      <c r="J17" s="181">
        <v>1432.2</v>
      </c>
      <c r="K17" s="182" t="s">
        <v>299</v>
      </c>
    </row>
    <row r="18" spans="1:11">
      <c r="A18" s="182"/>
      <c r="B18" s="182"/>
      <c r="C18" s="182"/>
      <c r="D18" s="181"/>
      <c r="E18" s="181"/>
      <c r="F18" s="182" t="s">
        <v>324</v>
      </c>
      <c r="G18" s="181">
        <v>99</v>
      </c>
      <c r="H18" s="183">
        <v>5.7866666666666662</v>
      </c>
      <c r="I18" s="181">
        <v>572.88</v>
      </c>
      <c r="J18" s="181"/>
      <c r="K18" s="182"/>
    </row>
    <row r="19" spans="1:11">
      <c r="A19" s="182"/>
      <c r="B19" s="182"/>
      <c r="C19" s="182"/>
      <c r="D19" s="181"/>
      <c r="E19" s="181"/>
      <c r="F19" s="182" t="s">
        <v>325</v>
      </c>
      <c r="G19" s="181">
        <v>135</v>
      </c>
      <c r="H19" s="183">
        <v>2.121777777777778</v>
      </c>
      <c r="I19" s="181">
        <v>286.44000000000011</v>
      </c>
      <c r="J19" s="181"/>
      <c r="K19" s="182"/>
    </row>
    <row r="20" spans="1:11" ht="27.95">
      <c r="A20" s="180">
        <v>7</v>
      </c>
      <c r="B20" s="180" t="s">
        <v>430</v>
      </c>
      <c r="C20" s="180" t="s">
        <v>321</v>
      </c>
      <c r="D20" s="211">
        <v>1432.2</v>
      </c>
      <c r="E20" s="211"/>
      <c r="F20" s="182" t="s">
        <v>323</v>
      </c>
      <c r="G20" s="181">
        <v>99</v>
      </c>
      <c r="H20" s="183">
        <v>5.7866666666666662</v>
      </c>
      <c r="I20" s="181">
        <v>572.88</v>
      </c>
      <c r="J20" s="211">
        <v>1432.2</v>
      </c>
      <c r="K20" s="180" t="s">
        <v>299</v>
      </c>
    </row>
    <row r="21" spans="1:11">
      <c r="A21" s="180"/>
      <c r="B21" s="180"/>
      <c r="C21" s="180"/>
      <c r="D21" s="211"/>
      <c r="E21" s="211"/>
      <c r="F21" s="182" t="s">
        <v>324</v>
      </c>
      <c r="G21" s="181">
        <v>99</v>
      </c>
      <c r="H21" s="183">
        <v>5.7866666666666662</v>
      </c>
      <c r="I21" s="181">
        <v>572.88</v>
      </c>
      <c r="J21" s="211"/>
      <c r="K21" s="180"/>
    </row>
    <row r="22" spans="1:11">
      <c r="A22" s="180"/>
      <c r="B22" s="180"/>
      <c r="C22" s="180"/>
      <c r="D22" s="211"/>
      <c r="E22" s="211"/>
      <c r="F22" s="182" t="s">
        <v>325</v>
      </c>
      <c r="G22" s="181">
        <v>135</v>
      </c>
      <c r="H22" s="183">
        <v>2.121777777777778</v>
      </c>
      <c r="I22" s="181">
        <v>286.44000000000011</v>
      </c>
      <c r="J22" s="211"/>
      <c r="K22" s="180"/>
    </row>
    <row r="23" spans="1:11" ht="27.95">
      <c r="A23" s="182">
        <v>8</v>
      </c>
      <c r="B23" s="182" t="s">
        <v>431</v>
      </c>
      <c r="C23" s="182" t="s">
        <v>321</v>
      </c>
      <c r="D23" s="181">
        <v>1074.1500000000001</v>
      </c>
      <c r="E23" s="181"/>
      <c r="F23" s="182" t="s">
        <v>323</v>
      </c>
      <c r="G23" s="181">
        <v>99</v>
      </c>
      <c r="H23" s="183">
        <v>4.34</v>
      </c>
      <c r="I23" s="181">
        <v>429.66</v>
      </c>
      <c r="J23" s="181">
        <v>1074.1500000000001</v>
      </c>
      <c r="K23" s="182" t="s">
        <v>299</v>
      </c>
    </row>
    <row r="24" spans="1:11">
      <c r="A24" s="182"/>
      <c r="B24" s="182"/>
      <c r="C24" s="182"/>
      <c r="D24" s="181"/>
      <c r="E24" s="181"/>
      <c r="F24" s="182" t="s">
        <v>324</v>
      </c>
      <c r="G24" s="181">
        <v>99</v>
      </c>
      <c r="H24" s="183">
        <v>4.34</v>
      </c>
      <c r="I24" s="181">
        <v>429.66</v>
      </c>
      <c r="J24" s="181"/>
      <c r="K24" s="182"/>
    </row>
    <row r="25" spans="1:11">
      <c r="A25" s="182"/>
      <c r="B25" s="182"/>
      <c r="C25" s="182"/>
      <c r="D25" s="181"/>
      <c r="E25" s="181"/>
      <c r="F25" s="182" t="s">
        <v>325</v>
      </c>
      <c r="G25" s="181">
        <v>135</v>
      </c>
      <c r="H25" s="183">
        <v>1.591333333333333</v>
      </c>
      <c r="I25" s="181">
        <v>214.8299999999999</v>
      </c>
      <c r="J25" s="181"/>
      <c r="K25" s="182"/>
    </row>
    <row r="26" spans="1:11" ht="27.95">
      <c r="A26" s="180">
        <v>9</v>
      </c>
      <c r="B26" s="180" t="s">
        <v>432</v>
      </c>
      <c r="C26" s="180" t="s">
        <v>321</v>
      </c>
      <c r="D26" s="211">
        <v>1074.1500000000001</v>
      </c>
      <c r="E26" s="211"/>
      <c r="F26" s="182" t="s">
        <v>323</v>
      </c>
      <c r="G26" s="181">
        <v>99</v>
      </c>
      <c r="H26" s="183">
        <v>4.34</v>
      </c>
      <c r="I26" s="181">
        <v>429.66</v>
      </c>
      <c r="J26" s="211">
        <v>1074.1500000000001</v>
      </c>
      <c r="K26" s="180" t="s">
        <v>299</v>
      </c>
    </row>
    <row r="27" spans="1:11">
      <c r="A27" s="180"/>
      <c r="B27" s="180"/>
      <c r="C27" s="180"/>
      <c r="D27" s="211"/>
      <c r="E27" s="211"/>
      <c r="F27" s="182" t="s">
        <v>324</v>
      </c>
      <c r="G27" s="181">
        <v>99</v>
      </c>
      <c r="H27" s="183">
        <v>4.34</v>
      </c>
      <c r="I27" s="181">
        <v>429.66</v>
      </c>
      <c r="J27" s="211"/>
      <c r="K27" s="180"/>
    </row>
    <row r="28" spans="1:11">
      <c r="A28" s="180"/>
      <c r="B28" s="180"/>
      <c r="C28" s="180"/>
      <c r="D28" s="211"/>
      <c r="E28" s="211"/>
      <c r="F28" s="182" t="s">
        <v>325</v>
      </c>
      <c r="G28" s="181">
        <v>135</v>
      </c>
      <c r="H28" s="183">
        <v>1.591333333333333</v>
      </c>
      <c r="I28" s="181">
        <v>214.8299999999999</v>
      </c>
      <c r="J28" s="211"/>
      <c r="K28" s="180"/>
    </row>
    <row r="29" spans="1:11" ht="27.95">
      <c r="A29" s="182">
        <v>10</v>
      </c>
      <c r="B29" s="182" t="s">
        <v>433</v>
      </c>
      <c r="C29" s="182" t="s">
        <v>321</v>
      </c>
      <c r="D29" s="181">
        <v>1074.1500000000001</v>
      </c>
      <c r="E29" s="181"/>
      <c r="F29" s="182" t="s">
        <v>323</v>
      </c>
      <c r="G29" s="181">
        <v>99</v>
      </c>
      <c r="H29" s="183">
        <v>4.34</v>
      </c>
      <c r="I29" s="181">
        <v>429.66</v>
      </c>
      <c r="J29" s="181">
        <v>1074.1500000000001</v>
      </c>
      <c r="K29" s="182" t="s">
        <v>299</v>
      </c>
    </row>
    <row r="30" spans="1:11">
      <c r="A30" s="182"/>
      <c r="B30" s="182"/>
      <c r="C30" s="182"/>
      <c r="D30" s="181"/>
      <c r="E30" s="181"/>
      <c r="F30" s="182" t="s">
        <v>324</v>
      </c>
      <c r="G30" s="181">
        <v>99</v>
      </c>
      <c r="H30" s="183">
        <v>4.34</v>
      </c>
      <c r="I30" s="181">
        <v>429.66</v>
      </c>
      <c r="J30" s="181"/>
      <c r="K30" s="182"/>
    </row>
    <row r="31" spans="1:11">
      <c r="A31" s="182"/>
      <c r="B31" s="182"/>
      <c r="C31" s="182"/>
      <c r="D31" s="181"/>
      <c r="E31" s="181"/>
      <c r="F31" s="182" t="s">
        <v>325</v>
      </c>
      <c r="G31" s="181">
        <v>135</v>
      </c>
      <c r="H31" s="183">
        <v>1.591333333333333</v>
      </c>
      <c r="I31" s="181">
        <v>214.8299999999999</v>
      </c>
      <c r="J31" s="181"/>
      <c r="K31" s="182"/>
    </row>
    <row r="32" spans="1:11" ht="27.95">
      <c r="A32" s="180">
        <v>11</v>
      </c>
      <c r="B32" s="180" t="s">
        <v>434</v>
      </c>
      <c r="C32" s="180" t="s">
        <v>321</v>
      </c>
      <c r="D32" s="211">
        <v>1432.2</v>
      </c>
      <c r="E32" s="211"/>
      <c r="F32" s="182" t="s">
        <v>323</v>
      </c>
      <c r="G32" s="181">
        <v>99</v>
      </c>
      <c r="H32" s="183">
        <v>5.7866666666666662</v>
      </c>
      <c r="I32" s="181">
        <v>572.88</v>
      </c>
      <c r="J32" s="211">
        <v>1432.2</v>
      </c>
      <c r="K32" s="180" t="s">
        <v>299</v>
      </c>
    </row>
    <row r="33" spans="1:11">
      <c r="A33" s="180"/>
      <c r="B33" s="180"/>
      <c r="C33" s="180"/>
      <c r="D33" s="211"/>
      <c r="E33" s="211"/>
      <c r="F33" s="182" t="s">
        <v>324</v>
      </c>
      <c r="G33" s="181">
        <v>99</v>
      </c>
      <c r="H33" s="183">
        <v>5.7866666666666662</v>
      </c>
      <c r="I33" s="181">
        <v>572.88</v>
      </c>
      <c r="J33" s="211"/>
      <c r="K33" s="180"/>
    </row>
    <row r="34" spans="1:11">
      <c r="A34" s="180"/>
      <c r="B34" s="180"/>
      <c r="C34" s="180"/>
      <c r="D34" s="211"/>
      <c r="E34" s="211"/>
      <c r="F34" s="182" t="s">
        <v>325</v>
      </c>
      <c r="G34" s="181">
        <v>135</v>
      </c>
      <c r="H34" s="183">
        <v>2.121777777777778</v>
      </c>
      <c r="I34" s="181">
        <v>286.44000000000011</v>
      </c>
      <c r="J34" s="211"/>
      <c r="K34" s="180"/>
    </row>
    <row r="35" spans="1:11" ht="27.95">
      <c r="A35" s="182">
        <v>12</v>
      </c>
      <c r="B35" s="182" t="s">
        <v>435</v>
      </c>
      <c r="C35" s="182" t="s">
        <v>321</v>
      </c>
      <c r="D35" s="181">
        <v>1432.2</v>
      </c>
      <c r="E35" s="181"/>
      <c r="F35" s="182" t="s">
        <v>323</v>
      </c>
      <c r="G35" s="181">
        <v>99</v>
      </c>
      <c r="H35" s="183">
        <v>5.7866666666666662</v>
      </c>
      <c r="I35" s="181">
        <v>572.88</v>
      </c>
      <c r="J35" s="181">
        <v>1432.2</v>
      </c>
      <c r="K35" s="182" t="s">
        <v>299</v>
      </c>
    </row>
    <row r="36" spans="1:11">
      <c r="A36" s="182"/>
      <c r="B36" s="182"/>
      <c r="C36" s="182"/>
      <c r="D36" s="181"/>
      <c r="E36" s="181"/>
      <c r="F36" s="182" t="s">
        <v>324</v>
      </c>
      <c r="G36" s="181">
        <v>99</v>
      </c>
      <c r="H36" s="183">
        <v>5.7866666666666662</v>
      </c>
      <c r="I36" s="181">
        <v>572.88</v>
      </c>
      <c r="J36" s="181"/>
      <c r="K36" s="182"/>
    </row>
    <row r="37" spans="1:11">
      <c r="A37" s="182"/>
      <c r="B37" s="182"/>
      <c r="C37" s="182"/>
      <c r="D37" s="181"/>
      <c r="E37" s="181"/>
      <c r="F37" s="182" t="s">
        <v>325</v>
      </c>
      <c r="G37" s="181">
        <v>135</v>
      </c>
      <c r="H37" s="183">
        <v>2.121777777777778</v>
      </c>
      <c r="I37" s="181">
        <v>286.44000000000011</v>
      </c>
      <c r="J37" s="181"/>
      <c r="K37" s="182"/>
    </row>
    <row r="38" spans="1:11" ht="27.95">
      <c r="A38" s="180">
        <v>13</v>
      </c>
      <c r="B38" s="180" t="s">
        <v>436</v>
      </c>
      <c r="C38" s="180" t="s">
        <v>321</v>
      </c>
      <c r="D38" s="211">
        <v>1074.1500000000001</v>
      </c>
      <c r="E38" s="211"/>
      <c r="F38" s="182" t="s">
        <v>323</v>
      </c>
      <c r="G38" s="181">
        <v>99</v>
      </c>
      <c r="H38" s="183">
        <v>4.34</v>
      </c>
      <c r="I38" s="181">
        <v>429.66</v>
      </c>
      <c r="J38" s="211">
        <v>1074.1500000000001</v>
      </c>
      <c r="K38" s="180" t="s">
        <v>299</v>
      </c>
    </row>
    <row r="39" spans="1:11">
      <c r="A39" s="180"/>
      <c r="B39" s="180"/>
      <c r="C39" s="180"/>
      <c r="D39" s="211"/>
      <c r="E39" s="211"/>
      <c r="F39" s="182" t="s">
        <v>324</v>
      </c>
      <c r="G39" s="181">
        <v>99</v>
      </c>
      <c r="H39" s="183">
        <v>4.34</v>
      </c>
      <c r="I39" s="181">
        <v>429.66</v>
      </c>
      <c r="J39" s="211"/>
      <c r="K39" s="180"/>
    </row>
    <row r="40" spans="1:11">
      <c r="A40" s="180"/>
      <c r="B40" s="180"/>
      <c r="C40" s="180"/>
      <c r="D40" s="211"/>
      <c r="E40" s="211"/>
      <c r="F40" s="182" t="s">
        <v>325</v>
      </c>
      <c r="G40" s="181">
        <v>135</v>
      </c>
      <c r="H40" s="183">
        <v>1.591333333333333</v>
      </c>
      <c r="I40" s="181">
        <v>214.8299999999999</v>
      </c>
      <c r="J40" s="211"/>
      <c r="K40" s="180"/>
    </row>
    <row r="41" spans="1:11" ht="27.95">
      <c r="A41" s="182">
        <v>14</v>
      </c>
      <c r="B41" s="182" t="s">
        <v>359</v>
      </c>
      <c r="C41" s="182" t="s">
        <v>437</v>
      </c>
      <c r="D41" s="181">
        <v>716.1</v>
      </c>
      <c r="E41" s="181"/>
      <c r="F41" s="182" t="s">
        <v>438</v>
      </c>
      <c r="G41" s="181">
        <v>185</v>
      </c>
      <c r="H41" s="183">
        <v>3.870810810810811</v>
      </c>
      <c r="I41" s="181">
        <v>716.1</v>
      </c>
      <c r="J41" s="181">
        <v>716.1</v>
      </c>
      <c r="K41" s="182" t="s">
        <v>299</v>
      </c>
    </row>
    <row r="42" spans="1:11" ht="27.95">
      <c r="A42" s="180">
        <v>15</v>
      </c>
      <c r="B42" s="180" t="s">
        <v>356</v>
      </c>
      <c r="C42" s="180" t="s">
        <v>437</v>
      </c>
      <c r="D42" s="211">
        <v>716.1</v>
      </c>
      <c r="E42" s="211"/>
      <c r="F42" s="182" t="s">
        <v>438</v>
      </c>
      <c r="G42" s="181">
        <v>185</v>
      </c>
      <c r="H42" s="183">
        <v>3.870810810810811</v>
      </c>
      <c r="I42" s="181">
        <v>716.1</v>
      </c>
      <c r="J42" s="211">
        <v>716.1</v>
      </c>
      <c r="K42" s="180" t="s">
        <v>299</v>
      </c>
    </row>
    <row r="43" spans="1:11" ht="27.95">
      <c r="A43" s="182">
        <v>16</v>
      </c>
      <c r="B43" s="182" t="s">
        <v>439</v>
      </c>
      <c r="C43" s="182" t="s">
        <v>321</v>
      </c>
      <c r="D43" s="181">
        <v>1790.25</v>
      </c>
      <c r="E43" s="181"/>
      <c r="F43" s="182" t="s">
        <v>323</v>
      </c>
      <c r="G43" s="181">
        <v>99</v>
      </c>
      <c r="H43" s="183">
        <v>7.2333333333333334</v>
      </c>
      <c r="I43" s="181">
        <v>716.1</v>
      </c>
      <c r="J43" s="181">
        <v>1790.25</v>
      </c>
      <c r="K43" s="182" t="s">
        <v>299</v>
      </c>
    </row>
    <row r="44" spans="1:11">
      <c r="A44" s="182"/>
      <c r="B44" s="182"/>
      <c r="C44" s="182"/>
      <c r="D44" s="181"/>
      <c r="E44" s="181"/>
      <c r="F44" s="182" t="s">
        <v>324</v>
      </c>
      <c r="G44" s="181">
        <v>99</v>
      </c>
      <c r="H44" s="183">
        <v>7.2333333333333334</v>
      </c>
      <c r="I44" s="181">
        <v>716.1</v>
      </c>
      <c r="J44" s="181"/>
      <c r="K44" s="182"/>
    </row>
    <row r="45" spans="1:11">
      <c r="A45" s="182"/>
      <c r="B45" s="182"/>
      <c r="C45" s="182"/>
      <c r="D45" s="181"/>
      <c r="E45" s="181"/>
      <c r="F45" s="182" t="s">
        <v>325</v>
      </c>
      <c r="G45" s="181">
        <v>135</v>
      </c>
      <c r="H45" s="183">
        <v>2.652222222222222</v>
      </c>
      <c r="I45" s="181">
        <v>358.05</v>
      </c>
      <c r="J45" s="181"/>
      <c r="K45" s="182"/>
    </row>
    <row r="46" spans="1:11" ht="27.95">
      <c r="A46" s="180">
        <v>17</v>
      </c>
      <c r="B46" s="180" t="s">
        <v>440</v>
      </c>
      <c r="C46" s="180" t="s">
        <v>321</v>
      </c>
      <c r="D46" s="211">
        <v>1790.25</v>
      </c>
      <c r="E46" s="211"/>
      <c r="F46" s="182" t="s">
        <v>323</v>
      </c>
      <c r="G46" s="181">
        <v>99</v>
      </c>
      <c r="H46" s="183">
        <v>7.2333333333333334</v>
      </c>
      <c r="I46" s="181">
        <v>716.1</v>
      </c>
      <c r="J46" s="211">
        <v>1790.25</v>
      </c>
      <c r="K46" s="180" t="s">
        <v>299</v>
      </c>
    </row>
    <row r="47" spans="1:11">
      <c r="A47" s="180"/>
      <c r="B47" s="180"/>
      <c r="C47" s="180"/>
      <c r="D47" s="211"/>
      <c r="E47" s="211"/>
      <c r="F47" s="182" t="s">
        <v>324</v>
      </c>
      <c r="G47" s="181">
        <v>99</v>
      </c>
      <c r="H47" s="183">
        <v>7.2333333333333334</v>
      </c>
      <c r="I47" s="181">
        <v>716.1</v>
      </c>
      <c r="J47" s="211"/>
      <c r="K47" s="180"/>
    </row>
    <row r="48" spans="1:11">
      <c r="A48" s="180"/>
      <c r="B48" s="180"/>
      <c r="C48" s="180"/>
      <c r="D48" s="211"/>
      <c r="E48" s="211"/>
      <c r="F48" s="182" t="s">
        <v>325</v>
      </c>
      <c r="G48" s="181">
        <v>135</v>
      </c>
      <c r="H48" s="183">
        <v>2.652222222222222</v>
      </c>
      <c r="I48" s="181">
        <v>358.05</v>
      </c>
      <c r="J48" s="211"/>
      <c r="K48" s="180"/>
    </row>
    <row r="49" spans="1:11" ht="27.95">
      <c r="A49" s="182">
        <v>18</v>
      </c>
      <c r="B49" s="182" t="s">
        <v>441</v>
      </c>
      <c r="C49" s="182" t="s">
        <v>321</v>
      </c>
      <c r="D49" s="181">
        <v>1432.2</v>
      </c>
      <c r="E49" s="181"/>
      <c r="F49" s="182" t="s">
        <v>323</v>
      </c>
      <c r="G49" s="181">
        <v>99</v>
      </c>
      <c r="H49" s="183">
        <v>5.7866666666666662</v>
      </c>
      <c r="I49" s="181">
        <v>572.88</v>
      </c>
      <c r="J49" s="181">
        <v>1432.2</v>
      </c>
      <c r="K49" s="182" t="s">
        <v>299</v>
      </c>
    </row>
    <row r="50" spans="1:11">
      <c r="A50" s="182"/>
      <c r="B50" s="182"/>
      <c r="C50" s="182"/>
      <c r="D50" s="181"/>
      <c r="E50" s="181"/>
      <c r="F50" s="182" t="s">
        <v>324</v>
      </c>
      <c r="G50" s="181">
        <v>99</v>
      </c>
      <c r="H50" s="183">
        <v>5.7866666666666662</v>
      </c>
      <c r="I50" s="181">
        <v>572.88</v>
      </c>
      <c r="J50" s="181"/>
      <c r="K50" s="182"/>
    </row>
    <row r="51" spans="1:11">
      <c r="A51" s="182"/>
      <c r="B51" s="182"/>
      <c r="C51" s="182"/>
      <c r="D51" s="181"/>
      <c r="E51" s="181"/>
      <c r="F51" s="182" t="s">
        <v>325</v>
      </c>
      <c r="G51" s="181">
        <v>135</v>
      </c>
      <c r="H51" s="183">
        <v>2.121777777777778</v>
      </c>
      <c r="I51" s="181">
        <v>286.44000000000011</v>
      </c>
      <c r="J51" s="181"/>
      <c r="K51" s="182"/>
    </row>
    <row r="52" spans="1:11" ht="27.95">
      <c r="A52" s="180">
        <v>19</v>
      </c>
      <c r="B52" s="180" t="s">
        <v>442</v>
      </c>
      <c r="C52" s="180" t="s">
        <v>321</v>
      </c>
      <c r="D52" s="211">
        <v>1432.2</v>
      </c>
      <c r="E52" s="211"/>
      <c r="F52" s="182" t="s">
        <v>323</v>
      </c>
      <c r="G52" s="181">
        <v>99</v>
      </c>
      <c r="H52" s="183">
        <v>5.7866666666666662</v>
      </c>
      <c r="I52" s="181">
        <v>572.88</v>
      </c>
      <c r="J52" s="211">
        <v>1432.2</v>
      </c>
      <c r="K52" s="180" t="s">
        <v>299</v>
      </c>
    </row>
    <row r="53" spans="1:11">
      <c r="A53" s="180"/>
      <c r="B53" s="180"/>
      <c r="C53" s="180"/>
      <c r="D53" s="211"/>
      <c r="E53" s="211"/>
      <c r="F53" s="182" t="s">
        <v>324</v>
      </c>
      <c r="G53" s="181">
        <v>99</v>
      </c>
      <c r="H53" s="183">
        <v>5.7866666666666662</v>
      </c>
      <c r="I53" s="181">
        <v>572.88</v>
      </c>
      <c r="J53" s="211"/>
      <c r="K53" s="180"/>
    </row>
    <row r="54" spans="1:11">
      <c r="A54" s="180"/>
      <c r="B54" s="180"/>
      <c r="C54" s="180"/>
      <c r="D54" s="211"/>
      <c r="E54" s="211"/>
      <c r="F54" s="182" t="s">
        <v>325</v>
      </c>
      <c r="G54" s="181">
        <v>135</v>
      </c>
      <c r="H54" s="183">
        <v>2.121777777777778</v>
      </c>
      <c r="I54" s="181">
        <v>286.44000000000011</v>
      </c>
      <c r="J54" s="211"/>
      <c r="K54" s="180"/>
    </row>
    <row r="55" spans="1:11" ht="27.95">
      <c r="A55" s="182">
        <v>20</v>
      </c>
      <c r="B55" s="182" t="s">
        <v>443</v>
      </c>
      <c r="C55" s="182" t="s">
        <v>321</v>
      </c>
      <c r="D55" s="181">
        <v>2148.2999999999988</v>
      </c>
      <c r="E55" s="181"/>
      <c r="F55" s="182" t="s">
        <v>323</v>
      </c>
      <c r="G55" s="181">
        <v>99</v>
      </c>
      <c r="H55" s="183">
        <v>8.6799999999999979</v>
      </c>
      <c r="I55" s="181">
        <v>859.31999999999971</v>
      </c>
      <c r="J55" s="181">
        <v>2148.2999999999988</v>
      </c>
      <c r="K55" s="182" t="s">
        <v>299</v>
      </c>
    </row>
    <row r="56" spans="1:11">
      <c r="A56" s="182"/>
      <c r="B56" s="182"/>
      <c r="C56" s="182"/>
      <c r="D56" s="181"/>
      <c r="E56" s="181"/>
      <c r="F56" s="182" t="s">
        <v>324</v>
      </c>
      <c r="G56" s="181">
        <v>99</v>
      </c>
      <c r="H56" s="183">
        <v>8.6799999999999979</v>
      </c>
      <c r="I56" s="181">
        <v>859.31999999999971</v>
      </c>
      <c r="J56" s="181"/>
      <c r="K56" s="182"/>
    </row>
    <row r="57" spans="1:11">
      <c r="A57" s="182"/>
      <c r="B57" s="182"/>
      <c r="C57" s="182"/>
      <c r="D57" s="181"/>
      <c r="E57" s="181"/>
      <c r="F57" s="182" t="s">
        <v>325</v>
      </c>
      <c r="G57" s="181">
        <v>135</v>
      </c>
      <c r="H57" s="183">
        <v>3.1826666666666661</v>
      </c>
      <c r="I57" s="181">
        <v>429.65999999999991</v>
      </c>
      <c r="J57" s="181"/>
      <c r="K57" s="182"/>
    </row>
    <row r="58" spans="1:11" s="39" customFormat="1">
      <c r="A58" s="71"/>
      <c r="C58" s="72" t="s">
        <v>133</v>
      </c>
      <c r="D58" s="73">
        <f>SUM(D2:D57)</f>
        <v>28644</v>
      </c>
      <c r="E58" s="73">
        <f>SUM(E2:E57)</f>
        <v>0</v>
      </c>
      <c r="F58" s="102">
        <f>E58/D58</f>
        <v>0</v>
      </c>
      <c r="G58" s="74"/>
      <c r="J58" s="96"/>
    </row>
    <row r="59" spans="1:11" s="39" customFormat="1">
      <c r="A59" s="75"/>
      <c r="C59" s="76" t="s">
        <v>134</v>
      </c>
      <c r="D59" s="77">
        <f>D58/7</f>
        <v>4092</v>
      </c>
      <c r="E59" s="77">
        <f>E58/7</f>
        <v>0</v>
      </c>
      <c r="F59" s="102"/>
      <c r="G59" s="74"/>
      <c r="J59" s="9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30EC-8C4D-4F5B-A87B-91D78670DC7D}">
  <dimension ref="A1:T327"/>
  <sheetViews>
    <sheetView tabSelected="1" zoomScale="61" zoomScaleNormal="58" workbookViewId="0">
      <selection activeCell="D4" sqref="D4"/>
    </sheetView>
  </sheetViews>
  <sheetFormatPr defaultRowHeight="14.1"/>
  <cols>
    <col min="1" max="1" width="8.625" style="1"/>
    <col min="2" max="2" width="8.625" style="1" hidden="1" customWidth="1"/>
    <col min="3" max="3" width="45.625" customWidth="1"/>
    <col min="4" max="4" width="19.625" customWidth="1"/>
    <col min="5" max="6" width="19.5" customWidth="1"/>
    <col min="7" max="7" width="10.125" hidden="1" customWidth="1"/>
    <col min="8" max="8" width="33.625" bestFit="1" customWidth="1"/>
    <col min="9" max="9" width="19.625" customWidth="1"/>
    <col min="10" max="10" width="13.125" customWidth="1"/>
    <col min="11" max="11" width="12.625" bestFit="1" customWidth="1"/>
    <col min="12" max="12" width="11.625" bestFit="1" customWidth="1"/>
    <col min="13" max="13" width="10.125" customWidth="1"/>
    <col min="14" max="14" width="58.125" customWidth="1"/>
    <col min="15" max="15" width="15.125" customWidth="1"/>
    <col min="19" max="19" width="33.625" bestFit="1" customWidth="1"/>
  </cols>
  <sheetData>
    <row r="1" spans="1:20">
      <c r="A1" s="275" t="s">
        <v>0</v>
      </c>
      <c r="B1" s="6"/>
      <c r="C1" s="276" t="s">
        <v>1</v>
      </c>
      <c r="D1" s="277"/>
      <c r="E1" s="277"/>
      <c r="F1" s="30"/>
      <c r="G1" s="30"/>
      <c r="H1" s="31"/>
      <c r="I1" s="31"/>
      <c r="J1" s="32"/>
      <c r="K1" s="31"/>
      <c r="L1" s="31"/>
      <c r="M1" s="32"/>
      <c r="N1" s="31"/>
      <c r="O1" s="31"/>
    </row>
    <row r="2" spans="1:20" s="35" customFormat="1" ht="54" customHeight="1">
      <c r="A2" s="275"/>
      <c r="B2" s="6"/>
      <c r="C2" s="276"/>
      <c r="D2" s="29" t="s">
        <v>2</v>
      </c>
      <c r="E2" s="29" t="s">
        <v>3</v>
      </c>
      <c r="F2" s="29"/>
      <c r="G2" s="28"/>
      <c r="H2" s="28" t="s">
        <v>4</v>
      </c>
      <c r="I2" s="29" t="s">
        <v>444</v>
      </c>
      <c r="J2" s="33" t="s">
        <v>5</v>
      </c>
      <c r="K2" s="28" t="s">
        <v>445</v>
      </c>
      <c r="L2" s="28" t="s">
        <v>7</v>
      </c>
      <c r="M2" s="34" t="s">
        <v>8</v>
      </c>
      <c r="N2" s="28" t="s">
        <v>9</v>
      </c>
      <c r="O2" s="29" t="s">
        <v>10</v>
      </c>
    </row>
    <row r="3" spans="1:20" ht="32.1" customHeight="1">
      <c r="A3" s="37" t="s">
        <v>446</v>
      </c>
      <c r="B3" s="37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20">
      <c r="A4" s="214">
        <v>1</v>
      </c>
      <c r="B4" s="215" t="s">
        <v>447</v>
      </c>
      <c r="C4" s="216" t="str">
        <f>IF(H4="", B4, "")</f>
        <v>ซุ้ม 3 หมูจุ่ม หม้อดิน</v>
      </c>
      <c r="D4" s="217" t="str">
        <f>IF(H4="","",I4*J4)</f>
        <v/>
      </c>
      <c r="E4" s="216"/>
      <c r="F4" s="216"/>
      <c r="G4" s="218">
        <v>8.1944444444444446</v>
      </c>
      <c r="H4" s="219" t="str">
        <f t="shared" ref="H4:H81" si="0">IF(OR(ISNUMBER(SEARCH("X",B4)), ISNUMBER(SEARCH("~*",B4)), ISNUMBER(SEARCH("แพ็ค",B4))), B4, "")</f>
        <v/>
      </c>
      <c r="I4" s="218" t="str">
        <f>IF(H4="","",G5)</f>
        <v/>
      </c>
      <c r="J4" s="217"/>
      <c r="K4" s="216"/>
      <c r="S4" t="s">
        <v>448</v>
      </c>
      <c r="T4">
        <v>139</v>
      </c>
    </row>
    <row r="5" spans="1:20">
      <c r="A5" s="214"/>
      <c r="B5" s="215" t="s">
        <v>449</v>
      </c>
      <c r="C5" s="216"/>
      <c r="D5" s="217">
        <f>IF(H5="","",I5*J5)</f>
        <v>2945.25</v>
      </c>
      <c r="E5" s="216"/>
      <c r="F5" s="216"/>
      <c r="G5" s="218">
        <v>4.25</v>
      </c>
      <c r="H5" s="219" t="str">
        <f t="shared" si="0"/>
        <v>S&amp;P บัวลอยเผือก 150G X 4แพ็ค</v>
      </c>
      <c r="I5" s="218">
        <f>IF(H5="","",G5*7)</f>
        <v>29.75</v>
      </c>
      <c r="J5" s="217">
        <f>_xlfn.XLOOKUP(H5,S:S,T:T,"")</f>
        <v>99</v>
      </c>
      <c r="K5" s="220">
        <f>I5*4</f>
        <v>119</v>
      </c>
      <c r="S5" t="s">
        <v>450</v>
      </c>
      <c r="T5">
        <v>109</v>
      </c>
    </row>
    <row r="6" spans="1:20">
      <c r="A6" s="214"/>
      <c r="B6" s="215" t="s">
        <v>451</v>
      </c>
      <c r="C6" s="216" t="str">
        <f t="shared" ref="C6:C83" si="1">IF(H6="", B6, "")</f>
        <v/>
      </c>
      <c r="D6" s="217">
        <f>IF(H6="","",I6*J6)</f>
        <v>2733.5000000000005</v>
      </c>
      <c r="E6" s="216"/>
      <c r="F6" s="216"/>
      <c r="G6" s="218">
        <v>3.9444444444444446</v>
      </c>
      <c r="H6" s="219" t="str">
        <f t="shared" si="0"/>
        <v>S&amp;P บัวลอยสามสี 160G X 4แพ็ค</v>
      </c>
      <c r="I6" s="218">
        <f t="shared" ref="I6:I83" si="2">IF(H6="","",G6*7)</f>
        <v>27.611111111111114</v>
      </c>
      <c r="J6" s="217">
        <f>_xlfn.XLOOKUP(H6,S:S,T:T,"")</f>
        <v>99</v>
      </c>
      <c r="K6" s="220">
        <f>I6*4</f>
        <v>110.44444444444446</v>
      </c>
      <c r="S6" t="s">
        <v>452</v>
      </c>
      <c r="T6">
        <v>136</v>
      </c>
    </row>
    <row r="7" spans="1:20">
      <c r="A7" s="214"/>
      <c r="B7" s="215"/>
      <c r="C7" s="216"/>
      <c r="D7" s="221">
        <f>L7*J7</f>
        <v>833.64814814814827</v>
      </c>
      <c r="E7" s="222"/>
      <c r="F7" s="222">
        <v>613951</v>
      </c>
      <c r="G7" s="223" t="s">
        <v>13</v>
      </c>
      <c r="H7" s="223" t="s">
        <v>13</v>
      </c>
      <c r="I7" s="222"/>
      <c r="J7" s="221">
        <v>109</v>
      </c>
      <c r="K7" s="224">
        <f>SUM(K5:K6)*0.1</f>
        <v>22.944444444444446</v>
      </c>
      <c r="L7" s="171">
        <f>K7/3</f>
        <v>7.6481481481481488</v>
      </c>
    </row>
    <row r="8" spans="1:20">
      <c r="A8" s="214">
        <v>2</v>
      </c>
      <c r="B8" s="215" t="s">
        <v>453</v>
      </c>
      <c r="C8" s="216" t="str">
        <f t="shared" si="1"/>
        <v>บริษัท แจ่วฮ้อนเจ็ดยอด จำกัด</v>
      </c>
      <c r="D8" s="217" t="str">
        <f t="shared" ref="D8:D82" si="3">IF(H8="","",I8*J8)</f>
        <v/>
      </c>
      <c r="E8" s="216"/>
      <c r="F8" s="216"/>
      <c r="G8" s="218">
        <v>7.4722222222222232</v>
      </c>
      <c r="H8" s="219" t="str">
        <f t="shared" si="0"/>
        <v/>
      </c>
      <c r="I8" s="218" t="str">
        <f t="shared" si="2"/>
        <v/>
      </c>
      <c r="J8" s="217" t="str">
        <f>_xlfn.XLOOKUP(H8,S:S,T:T,"")</f>
        <v/>
      </c>
      <c r="K8" s="216"/>
      <c r="S8" t="s">
        <v>449</v>
      </c>
      <c r="T8">
        <v>99</v>
      </c>
    </row>
    <row r="9" spans="1:20">
      <c r="A9" s="214"/>
      <c r="B9" s="215" t="s">
        <v>450</v>
      </c>
      <c r="C9" s="216" t="str">
        <f t="shared" si="1"/>
        <v/>
      </c>
      <c r="D9" s="217">
        <f t="shared" si="3"/>
        <v>3348.7222222222226</v>
      </c>
      <c r="E9" s="216"/>
      <c r="F9" s="216"/>
      <c r="G9" s="218">
        <v>4.3888888888888893</v>
      </c>
      <c r="H9" s="219" t="str">
        <f t="shared" si="0"/>
        <v>S&amp;P ทับทิมกรอบมะพร้าวอ่อน 160G X4</v>
      </c>
      <c r="I9" s="218">
        <f t="shared" si="2"/>
        <v>30.722222222222225</v>
      </c>
      <c r="J9" s="217">
        <f>_xlfn.XLOOKUP(H9,S:S,T:T,"")</f>
        <v>109</v>
      </c>
      <c r="K9" s="219">
        <f>I9*4</f>
        <v>122.8888888888889</v>
      </c>
      <c r="S9" t="s">
        <v>451</v>
      </c>
      <c r="T9">
        <v>99</v>
      </c>
    </row>
    <row r="10" spans="1:20">
      <c r="A10" s="214"/>
      <c r="B10" s="215" t="s">
        <v>449</v>
      </c>
      <c r="C10" s="216" t="str">
        <f t="shared" si="1"/>
        <v/>
      </c>
      <c r="D10" s="217">
        <f t="shared" si="3"/>
        <v>2136.7500000000005</v>
      </c>
      <c r="E10" s="216"/>
      <c r="F10" s="216"/>
      <c r="G10" s="218">
        <v>3.0833333333333335</v>
      </c>
      <c r="H10" s="219" t="str">
        <f t="shared" si="0"/>
        <v>S&amp;P บัวลอยเผือก 150G X 4แพ็ค</v>
      </c>
      <c r="I10" s="218">
        <f t="shared" si="2"/>
        <v>21.583333333333336</v>
      </c>
      <c r="J10" s="217">
        <f>_xlfn.XLOOKUP(H10,S:S,T:T,"")</f>
        <v>99</v>
      </c>
      <c r="K10" s="219">
        <f>I10*4</f>
        <v>86.333333333333343</v>
      </c>
      <c r="S10" t="s">
        <v>454</v>
      </c>
      <c r="T10">
        <v>85</v>
      </c>
    </row>
    <row r="11" spans="1:20">
      <c r="A11" s="214"/>
      <c r="B11" s="215"/>
      <c r="C11" s="216"/>
      <c r="D11" s="221">
        <f>L11*J11</f>
        <v>760.17407407407416</v>
      </c>
      <c r="E11" s="222"/>
      <c r="F11" s="222">
        <v>613951</v>
      </c>
      <c r="G11" s="223" t="s">
        <v>13</v>
      </c>
      <c r="H11" s="223" t="s">
        <v>13</v>
      </c>
      <c r="I11" s="222"/>
      <c r="J11" s="221">
        <v>109</v>
      </c>
      <c r="K11" s="224">
        <f>SUM(K9:K10)*0.1</f>
        <v>20.922222222222224</v>
      </c>
      <c r="L11" s="171">
        <f>K11/3</f>
        <v>6.9740740740740748</v>
      </c>
    </row>
    <row r="12" spans="1:20">
      <c r="A12" s="214">
        <v>3</v>
      </c>
      <c r="B12" s="215" t="s">
        <v>455</v>
      </c>
      <c r="C12" s="216" t="str">
        <f t="shared" si="1"/>
        <v>เด็ดยำ ตำนัวร์ ครัวอีสาน</v>
      </c>
      <c r="D12" s="217" t="str">
        <f t="shared" si="3"/>
        <v/>
      </c>
      <c r="E12" s="216"/>
      <c r="F12" s="216"/>
      <c r="G12" s="218">
        <v>7.1666666666666661</v>
      </c>
      <c r="H12" s="219" t="str">
        <f t="shared" si="0"/>
        <v/>
      </c>
      <c r="I12" s="218" t="str">
        <f t="shared" si="2"/>
        <v/>
      </c>
      <c r="J12" s="217" t="str">
        <f t="shared" ref="J12:J18" si="4">_xlfn.XLOOKUP(H12,S:S,T:T,"")</f>
        <v/>
      </c>
      <c r="K12" s="216"/>
      <c r="S12" t="s">
        <v>456</v>
      </c>
      <c r="T12">
        <v>630</v>
      </c>
    </row>
    <row r="13" spans="1:20">
      <c r="A13" s="214"/>
      <c r="B13" s="215" t="s">
        <v>448</v>
      </c>
      <c r="C13" s="216" t="str">
        <f t="shared" si="1"/>
        <v/>
      </c>
      <c r="D13" s="217">
        <f t="shared" si="3"/>
        <v>864.8888888888888</v>
      </c>
      <c r="E13" s="216"/>
      <c r="F13" s="216"/>
      <c r="G13" s="218">
        <v>0.88888888888888884</v>
      </c>
      <c r="H13" s="219" t="str">
        <f t="shared" si="0"/>
        <v>S&amp;P กล้วยไข่บวดชี 200G X 4ซอง</v>
      </c>
      <c r="I13" s="218">
        <f t="shared" si="2"/>
        <v>6.2222222222222214</v>
      </c>
      <c r="J13" s="217">
        <f t="shared" si="4"/>
        <v>139</v>
      </c>
      <c r="K13" s="218">
        <f>IF(H13="","",I13*4)</f>
        <v>24.888888888888886</v>
      </c>
      <c r="S13" t="s">
        <v>457</v>
      </c>
      <c r="T13">
        <v>570</v>
      </c>
    </row>
    <row r="14" spans="1:20">
      <c r="A14" s="214"/>
      <c r="B14" s="215" t="s">
        <v>450</v>
      </c>
      <c r="C14" s="216" t="str">
        <f t="shared" si="1"/>
        <v/>
      </c>
      <c r="D14" s="217">
        <f t="shared" si="3"/>
        <v>2161.8333333333335</v>
      </c>
      <c r="E14" s="216"/>
      <c r="F14" s="216"/>
      <c r="G14" s="218">
        <v>2.8333333333333335</v>
      </c>
      <c r="H14" s="219" t="str">
        <f t="shared" si="0"/>
        <v>S&amp;P ทับทิมกรอบมะพร้าวอ่อน 160G X4</v>
      </c>
      <c r="I14" s="218">
        <f t="shared" si="2"/>
        <v>19.833333333333336</v>
      </c>
      <c r="J14" s="217">
        <f t="shared" si="4"/>
        <v>109</v>
      </c>
      <c r="K14" s="218">
        <f t="shared" ref="K14:K77" si="5">IF(H14="","",I14*4)</f>
        <v>79.333333333333343</v>
      </c>
      <c r="S14" t="s">
        <v>458</v>
      </c>
      <c r="T14">
        <v>570</v>
      </c>
    </row>
    <row r="15" spans="1:20">
      <c r="A15" s="214"/>
      <c r="B15" s="215" t="s">
        <v>452</v>
      </c>
      <c r="C15" s="216" t="str">
        <f t="shared" si="1"/>
        <v/>
      </c>
      <c r="D15" s="217">
        <f t="shared" si="3"/>
        <v>687.55555555555554</v>
      </c>
      <c r="E15" s="216"/>
      <c r="F15" s="216"/>
      <c r="G15" s="218">
        <v>0.72222222222222221</v>
      </c>
      <c r="H15" s="219" t="str">
        <f t="shared" si="0"/>
        <v>S&amp;P บัวลอยน้ำขิง150ก*4</v>
      </c>
      <c r="I15" s="218">
        <f t="shared" si="2"/>
        <v>5.0555555555555554</v>
      </c>
      <c r="J15" s="217">
        <f t="shared" si="4"/>
        <v>136</v>
      </c>
      <c r="K15" s="218">
        <f t="shared" si="5"/>
        <v>20.222222222222221</v>
      </c>
      <c r="S15" t="s">
        <v>459</v>
      </c>
      <c r="T15">
        <v>630</v>
      </c>
    </row>
    <row r="16" spans="1:20">
      <c r="A16" s="214"/>
      <c r="B16" s="215" t="s">
        <v>449</v>
      </c>
      <c r="C16" s="216" t="str">
        <f t="shared" si="1"/>
        <v/>
      </c>
      <c r="D16" s="217">
        <f t="shared" si="3"/>
        <v>1097.2499999999998</v>
      </c>
      <c r="E16" s="216"/>
      <c r="F16" s="216"/>
      <c r="G16" s="218">
        <v>1.5833333333333333</v>
      </c>
      <c r="H16" s="219" t="str">
        <f t="shared" si="0"/>
        <v>S&amp;P บัวลอยเผือก 150G X 4แพ็ค</v>
      </c>
      <c r="I16" s="218">
        <f t="shared" si="2"/>
        <v>11.083333333333332</v>
      </c>
      <c r="J16" s="217">
        <f t="shared" si="4"/>
        <v>99</v>
      </c>
      <c r="K16" s="218">
        <f t="shared" si="5"/>
        <v>44.333333333333329</v>
      </c>
      <c r="S16" t="s">
        <v>460</v>
      </c>
      <c r="T16">
        <v>0</v>
      </c>
    </row>
    <row r="17" spans="1:12">
      <c r="A17" s="214"/>
      <c r="B17" s="215" t="s">
        <v>451</v>
      </c>
      <c r="C17" s="216" t="str">
        <f t="shared" si="1"/>
        <v/>
      </c>
      <c r="D17" s="217">
        <f t="shared" si="3"/>
        <v>789.24999999999989</v>
      </c>
      <c r="E17" s="216"/>
      <c r="F17" s="216"/>
      <c r="G17" s="218">
        <v>1.1388888888888888</v>
      </c>
      <c r="H17" s="219" t="str">
        <f t="shared" si="0"/>
        <v>S&amp;P บัวลอยสามสี 160G X 4แพ็ค</v>
      </c>
      <c r="I17" s="218">
        <f t="shared" si="2"/>
        <v>7.9722222222222214</v>
      </c>
      <c r="J17" s="217">
        <f t="shared" si="4"/>
        <v>99</v>
      </c>
      <c r="K17" s="218">
        <f t="shared" si="5"/>
        <v>31.888888888888886</v>
      </c>
    </row>
    <row r="18" spans="1:12">
      <c r="A18" s="214"/>
      <c r="B18" s="215" t="s">
        <v>454</v>
      </c>
      <c r="C18" s="216" t="str">
        <f t="shared" si="1"/>
        <v/>
      </c>
      <c r="D18" s="217">
        <f>IF(H18="","",I18*J18)</f>
        <v>85</v>
      </c>
      <c r="E18" s="216"/>
      <c r="F18" s="216"/>
      <c r="G18" s="218">
        <v>0</v>
      </c>
      <c r="H18" s="219" t="str">
        <f t="shared" si="0"/>
        <v>อินสยามลูกตาลลอยแก้ว160กX4</v>
      </c>
      <c r="I18" s="218">
        <v>1</v>
      </c>
      <c r="J18" s="217">
        <f t="shared" si="4"/>
        <v>85</v>
      </c>
      <c r="K18" s="218">
        <f t="shared" si="5"/>
        <v>4</v>
      </c>
    </row>
    <row r="19" spans="1:12">
      <c r="A19" s="214"/>
      <c r="B19" s="215"/>
      <c r="C19" s="216"/>
      <c r="D19" s="221">
        <f>L19*J19</f>
        <v>743.62222222222226</v>
      </c>
      <c r="E19" s="222"/>
      <c r="F19" s="222">
        <v>613951</v>
      </c>
      <c r="G19" s="223" t="s">
        <v>13</v>
      </c>
      <c r="H19" s="223" t="s">
        <v>13</v>
      </c>
      <c r="I19" s="222"/>
      <c r="J19" s="221">
        <v>109</v>
      </c>
      <c r="K19" s="224">
        <f>SUM(K13:K18)*0.1</f>
        <v>20.466666666666669</v>
      </c>
      <c r="L19" s="171">
        <f>K19/3</f>
        <v>6.8222222222222229</v>
      </c>
    </row>
    <row r="20" spans="1:12">
      <c r="A20" s="214">
        <v>4</v>
      </c>
      <c r="B20" s="215" t="s">
        <v>461</v>
      </c>
      <c r="C20" s="216" t="str">
        <f t="shared" si="1"/>
        <v>บริษัท เซอร์เคิล เรสทัวรองท์ จำกัด (ส</v>
      </c>
      <c r="D20" s="217" t="str">
        <f t="shared" si="3"/>
        <v/>
      </c>
      <c r="E20" s="216"/>
      <c r="F20" s="216"/>
      <c r="G20" s="218">
        <v>5.833333333333333</v>
      </c>
      <c r="H20" s="219" t="str">
        <f t="shared" si="0"/>
        <v/>
      </c>
      <c r="I20" s="218" t="str">
        <f t="shared" si="2"/>
        <v/>
      </c>
      <c r="J20" s="217" t="str">
        <f t="shared" ref="J20:J25" si="6">_xlfn.XLOOKUP(H20,S:S,T:T,"")</f>
        <v/>
      </c>
      <c r="K20" s="218" t="str">
        <f t="shared" si="5"/>
        <v/>
      </c>
    </row>
    <row r="21" spans="1:12">
      <c r="A21" s="214"/>
      <c r="B21" s="215" t="s">
        <v>448</v>
      </c>
      <c r="C21" s="216" t="str">
        <f t="shared" si="1"/>
        <v/>
      </c>
      <c r="D21" s="217">
        <f t="shared" si="3"/>
        <v>2270.3333333333335</v>
      </c>
      <c r="E21" s="216"/>
      <c r="F21" s="216"/>
      <c r="G21" s="218">
        <v>2.3333333333333335</v>
      </c>
      <c r="H21" s="219" t="str">
        <f t="shared" si="0"/>
        <v>S&amp;P กล้วยไข่บวดชี 200G X 4ซอง</v>
      </c>
      <c r="I21" s="218">
        <f t="shared" si="2"/>
        <v>16.333333333333336</v>
      </c>
      <c r="J21" s="217">
        <f t="shared" si="6"/>
        <v>139</v>
      </c>
      <c r="K21" s="218">
        <f t="shared" si="5"/>
        <v>65.333333333333343</v>
      </c>
    </row>
    <row r="22" spans="1:12">
      <c r="A22" s="214"/>
      <c r="B22" s="215" t="s">
        <v>452</v>
      </c>
      <c r="C22" s="216" t="str">
        <f t="shared" si="1"/>
        <v/>
      </c>
      <c r="D22" s="217">
        <f t="shared" si="3"/>
        <v>370.22222222222223</v>
      </c>
      <c r="E22" s="216"/>
      <c r="F22" s="216"/>
      <c r="G22" s="218">
        <v>0.3888888888888889</v>
      </c>
      <c r="H22" s="219" t="str">
        <f t="shared" si="0"/>
        <v>S&amp;P บัวลอยน้ำขิง150ก*4</v>
      </c>
      <c r="I22" s="218">
        <f t="shared" si="2"/>
        <v>2.7222222222222223</v>
      </c>
      <c r="J22" s="217">
        <f t="shared" si="6"/>
        <v>136</v>
      </c>
      <c r="K22" s="218">
        <f t="shared" si="5"/>
        <v>10.888888888888889</v>
      </c>
    </row>
    <row r="23" spans="1:12">
      <c r="A23" s="214"/>
      <c r="B23" s="215" t="s">
        <v>449</v>
      </c>
      <c r="C23" s="216" t="str">
        <f t="shared" si="1"/>
        <v/>
      </c>
      <c r="D23" s="217">
        <f t="shared" si="3"/>
        <v>615.99999999999989</v>
      </c>
      <c r="E23" s="216"/>
      <c r="F23" s="216"/>
      <c r="G23" s="218">
        <v>0.88888888888888884</v>
      </c>
      <c r="H23" s="219" t="str">
        <f t="shared" si="0"/>
        <v>S&amp;P บัวลอยเผือก 150G X 4แพ็ค</v>
      </c>
      <c r="I23" s="218">
        <f t="shared" si="2"/>
        <v>6.2222222222222214</v>
      </c>
      <c r="J23" s="217">
        <f t="shared" si="6"/>
        <v>99</v>
      </c>
      <c r="K23" s="218">
        <f t="shared" si="5"/>
        <v>24.888888888888886</v>
      </c>
    </row>
    <row r="24" spans="1:12">
      <c r="A24" s="214"/>
      <c r="B24" s="215" t="s">
        <v>451</v>
      </c>
      <c r="C24" s="216" t="str">
        <f t="shared" si="1"/>
        <v/>
      </c>
      <c r="D24" s="217">
        <f t="shared" si="3"/>
        <v>1501.5</v>
      </c>
      <c r="E24" s="216"/>
      <c r="F24" s="216"/>
      <c r="G24" s="218">
        <v>2.1666666666666665</v>
      </c>
      <c r="H24" s="219" t="str">
        <f t="shared" si="0"/>
        <v>S&amp;P บัวลอยสามสี 160G X 4แพ็ค</v>
      </c>
      <c r="I24" s="218">
        <f t="shared" si="2"/>
        <v>15.166666666666666</v>
      </c>
      <c r="J24" s="217">
        <f t="shared" si="6"/>
        <v>99</v>
      </c>
      <c r="K24" s="218">
        <f t="shared" si="5"/>
        <v>60.666666666666664</v>
      </c>
    </row>
    <row r="25" spans="1:12">
      <c r="A25" s="214"/>
      <c r="B25" s="215" t="s">
        <v>458</v>
      </c>
      <c r="C25" s="216" t="str">
        <f t="shared" si="1"/>
        <v/>
      </c>
      <c r="D25" s="217">
        <f t="shared" si="3"/>
        <v>221.66666666666663</v>
      </c>
      <c r="E25" s="216"/>
      <c r="F25" s="216"/>
      <c r="G25" s="218">
        <v>5.5555555555555552E-2</v>
      </c>
      <c r="H25" s="219" t="str">
        <f t="shared" si="0"/>
        <v>S&amp;Pบัวลอยสามสี X5PACK</v>
      </c>
      <c r="I25" s="218">
        <f t="shared" si="2"/>
        <v>0.38888888888888884</v>
      </c>
      <c r="J25" s="217">
        <f t="shared" si="6"/>
        <v>570</v>
      </c>
      <c r="K25" s="218">
        <f t="shared" si="5"/>
        <v>1.5555555555555554</v>
      </c>
    </row>
    <row r="26" spans="1:12">
      <c r="A26" s="214"/>
      <c r="B26" s="215"/>
      <c r="C26" s="216"/>
      <c r="D26" s="221">
        <f>L26*J26</f>
        <v>593.44444444444434</v>
      </c>
      <c r="E26" s="222"/>
      <c r="F26" s="222">
        <v>613951</v>
      </c>
      <c r="G26" s="223" t="s">
        <v>13</v>
      </c>
      <c r="H26" s="223" t="s">
        <v>13</v>
      </c>
      <c r="I26" s="222"/>
      <c r="J26" s="221">
        <v>109</v>
      </c>
      <c r="K26" s="224">
        <f>SUM(K20:K25)*0.1</f>
        <v>16.333333333333332</v>
      </c>
      <c r="L26" s="171">
        <f>K26/3</f>
        <v>5.4444444444444438</v>
      </c>
    </row>
    <row r="27" spans="1:12">
      <c r="A27" s="214">
        <v>5</v>
      </c>
      <c r="B27" s="215" t="s">
        <v>462</v>
      </c>
      <c r="C27" s="216" t="str">
        <f t="shared" si="1"/>
        <v>บริษัท อารยา 5151 จำกัด</v>
      </c>
      <c r="D27" s="217" t="str">
        <f t="shared" si="3"/>
        <v/>
      </c>
      <c r="E27" s="216"/>
      <c r="F27" s="216"/>
      <c r="G27" s="218">
        <v>4.9444444444444446</v>
      </c>
      <c r="H27" s="219" t="str">
        <f t="shared" si="0"/>
        <v/>
      </c>
      <c r="I27" s="218" t="str">
        <f t="shared" si="2"/>
        <v/>
      </c>
      <c r="J27" s="217" t="str">
        <f>_xlfn.XLOOKUP(H27,S:S,T:T,"")</f>
        <v/>
      </c>
      <c r="K27" s="218" t="str">
        <f t="shared" si="5"/>
        <v/>
      </c>
    </row>
    <row r="28" spans="1:12">
      <c r="A28" s="214"/>
      <c r="B28" s="215" t="s">
        <v>452</v>
      </c>
      <c r="C28" s="216" t="str">
        <f t="shared" si="1"/>
        <v/>
      </c>
      <c r="D28" s="217">
        <f t="shared" si="3"/>
        <v>2723.7777777777778</v>
      </c>
      <c r="E28" s="216"/>
      <c r="F28" s="216"/>
      <c r="G28" s="218">
        <v>2.8611111111111112</v>
      </c>
      <c r="H28" s="219" t="str">
        <f t="shared" si="0"/>
        <v>S&amp;P บัวลอยน้ำขิง150ก*4</v>
      </c>
      <c r="I28" s="218">
        <f t="shared" si="2"/>
        <v>20.027777777777779</v>
      </c>
      <c r="J28" s="217">
        <f>_xlfn.XLOOKUP(H28,S:S,T:T,"")</f>
        <v>136</v>
      </c>
      <c r="K28" s="218">
        <f t="shared" si="5"/>
        <v>80.111111111111114</v>
      </c>
    </row>
    <row r="29" spans="1:12">
      <c r="A29" s="214"/>
      <c r="B29" s="215" t="s">
        <v>451</v>
      </c>
      <c r="C29" s="216" t="str">
        <f t="shared" si="1"/>
        <v/>
      </c>
      <c r="D29" s="217">
        <f t="shared" si="3"/>
        <v>1443.75</v>
      </c>
      <c r="E29" s="216"/>
      <c r="F29" s="216"/>
      <c r="G29" s="218">
        <v>2.0833333333333335</v>
      </c>
      <c r="H29" s="219" t="str">
        <f t="shared" si="0"/>
        <v>S&amp;P บัวลอยสามสี 160G X 4แพ็ค</v>
      </c>
      <c r="I29" s="218">
        <f t="shared" si="2"/>
        <v>14.583333333333334</v>
      </c>
      <c r="J29" s="217">
        <f>_xlfn.XLOOKUP(H29,S:S,T:T,"")</f>
        <v>99</v>
      </c>
      <c r="K29" s="218">
        <f t="shared" si="5"/>
        <v>58.333333333333336</v>
      </c>
    </row>
    <row r="30" spans="1:12">
      <c r="A30" s="214"/>
      <c r="B30" s="215"/>
      <c r="C30" s="216"/>
      <c r="D30" s="221">
        <f>L30*J30</f>
        <v>503.01481481481488</v>
      </c>
      <c r="E30" s="222"/>
      <c r="F30" s="222">
        <v>613951</v>
      </c>
      <c r="G30" s="223" t="s">
        <v>13</v>
      </c>
      <c r="H30" s="223" t="s">
        <v>13</v>
      </c>
      <c r="I30" s="222"/>
      <c r="J30" s="221">
        <v>109</v>
      </c>
      <c r="K30" s="224">
        <f>SUM(K28:K29)*0.1</f>
        <v>13.844444444444447</v>
      </c>
      <c r="L30" s="171">
        <f>K30/3</f>
        <v>4.6148148148148156</v>
      </c>
    </row>
    <row r="31" spans="1:12">
      <c r="A31" s="214">
        <v>6</v>
      </c>
      <c r="B31" s="215" t="s">
        <v>463</v>
      </c>
      <c r="C31" s="216" t="str">
        <f t="shared" si="1"/>
        <v>หจก.เดอะการ์เด้น มิวสิค แอนด์ เรสเตอ</v>
      </c>
      <c r="D31" s="217" t="str">
        <f t="shared" si="3"/>
        <v/>
      </c>
      <c r="E31" s="216"/>
      <c r="F31" s="216"/>
      <c r="G31" s="218">
        <v>4.6944444444444446</v>
      </c>
      <c r="H31" s="219" t="str">
        <f t="shared" si="0"/>
        <v/>
      </c>
      <c r="I31" s="218" t="str">
        <f t="shared" si="2"/>
        <v/>
      </c>
      <c r="J31" s="217" t="str">
        <f>_xlfn.XLOOKUP(H31,S:S,T:T,"")</f>
        <v/>
      </c>
      <c r="K31" s="218" t="str">
        <f t="shared" si="5"/>
        <v/>
      </c>
    </row>
    <row r="32" spans="1:12">
      <c r="A32" s="214"/>
      <c r="B32" s="215" t="s">
        <v>450</v>
      </c>
      <c r="C32" s="216" t="str">
        <f t="shared" si="1"/>
        <v/>
      </c>
      <c r="D32" s="217">
        <f t="shared" si="3"/>
        <v>1801.5277777777778</v>
      </c>
      <c r="E32" s="216"/>
      <c r="F32" s="216"/>
      <c r="G32" s="218">
        <v>2.3611111111111112</v>
      </c>
      <c r="H32" s="219" t="str">
        <f t="shared" si="0"/>
        <v>S&amp;P ทับทิมกรอบมะพร้าวอ่อน 160G X4</v>
      </c>
      <c r="I32" s="218">
        <f t="shared" si="2"/>
        <v>16.527777777777779</v>
      </c>
      <c r="J32" s="217">
        <f>_xlfn.XLOOKUP(H32,S:S,T:T,"")</f>
        <v>109</v>
      </c>
      <c r="K32" s="218">
        <f t="shared" si="5"/>
        <v>66.111111111111114</v>
      </c>
    </row>
    <row r="33" spans="1:12">
      <c r="A33" s="214"/>
      <c r="B33" s="215" t="s">
        <v>452</v>
      </c>
      <c r="C33" s="216" t="str">
        <f t="shared" si="1"/>
        <v/>
      </c>
      <c r="D33" s="217">
        <f t="shared" si="3"/>
        <v>766.88888888888891</v>
      </c>
      <c r="E33" s="216"/>
      <c r="F33" s="216"/>
      <c r="G33" s="218">
        <v>0.80555555555555558</v>
      </c>
      <c r="H33" s="219" t="str">
        <f t="shared" si="0"/>
        <v>S&amp;P บัวลอยน้ำขิง150ก*4</v>
      </c>
      <c r="I33" s="218">
        <f t="shared" si="2"/>
        <v>5.6388888888888893</v>
      </c>
      <c r="J33" s="217">
        <f>_xlfn.XLOOKUP(H33,S:S,T:T,"")</f>
        <v>136</v>
      </c>
      <c r="K33" s="218">
        <f t="shared" si="5"/>
        <v>22.555555555555557</v>
      </c>
    </row>
    <row r="34" spans="1:12">
      <c r="A34" s="214"/>
      <c r="B34" s="215" t="s">
        <v>449</v>
      </c>
      <c r="C34" s="216" t="str">
        <f t="shared" si="1"/>
        <v/>
      </c>
      <c r="D34" s="217">
        <f t="shared" si="3"/>
        <v>1058.7499999999998</v>
      </c>
      <c r="E34" s="216"/>
      <c r="F34" s="216"/>
      <c r="G34" s="218">
        <v>1.5277777777777777</v>
      </c>
      <c r="H34" s="219" t="str">
        <f t="shared" si="0"/>
        <v>S&amp;P บัวลอยเผือก 150G X 4แพ็ค</v>
      </c>
      <c r="I34" s="218">
        <f t="shared" si="2"/>
        <v>10.694444444444443</v>
      </c>
      <c r="J34" s="217">
        <f>_xlfn.XLOOKUP(H34,S:S,T:T,"")</f>
        <v>99</v>
      </c>
      <c r="K34" s="218">
        <f t="shared" si="5"/>
        <v>42.777777777777771</v>
      </c>
    </row>
    <row r="35" spans="1:12">
      <c r="A35" s="214"/>
      <c r="B35" s="215"/>
      <c r="C35" s="216"/>
      <c r="D35" s="221">
        <f>L35*J35</f>
        <v>477.58148148148155</v>
      </c>
      <c r="E35" s="222"/>
      <c r="F35" s="222">
        <v>613951</v>
      </c>
      <c r="G35" s="223" t="s">
        <v>13</v>
      </c>
      <c r="H35" s="223" t="s">
        <v>13</v>
      </c>
      <c r="I35" s="222"/>
      <c r="J35" s="221">
        <v>109</v>
      </c>
      <c r="K35" s="224">
        <f>SUM(K32:K34)*0.1</f>
        <v>13.144444444444446</v>
      </c>
      <c r="L35" s="171">
        <f>K35/3</f>
        <v>4.3814814814814822</v>
      </c>
    </row>
    <row r="36" spans="1:12">
      <c r="A36" s="214">
        <v>7</v>
      </c>
      <c r="B36" s="215" t="s">
        <v>464</v>
      </c>
      <c r="C36" s="216" t="str">
        <f t="shared" si="1"/>
        <v>บริษัท บ้านริมเวียง จำกัด</v>
      </c>
      <c r="D36" s="217" t="str">
        <f t="shared" si="3"/>
        <v/>
      </c>
      <c r="E36" s="216"/>
      <c r="F36" s="216"/>
      <c r="G36" s="218">
        <v>3.3888888888888888</v>
      </c>
      <c r="H36" s="219" t="str">
        <f t="shared" si="0"/>
        <v/>
      </c>
      <c r="I36" s="218" t="str">
        <f t="shared" si="2"/>
        <v/>
      </c>
      <c r="J36" s="217" t="str">
        <f>_xlfn.XLOOKUP(H36,S:S,T:T,"")</f>
        <v/>
      </c>
      <c r="K36" s="218" t="str">
        <f t="shared" si="5"/>
        <v/>
      </c>
    </row>
    <row r="37" spans="1:12">
      <c r="A37" s="214"/>
      <c r="B37" s="215" t="s">
        <v>451</v>
      </c>
      <c r="C37" s="216" t="str">
        <f t="shared" si="1"/>
        <v/>
      </c>
      <c r="D37" s="217">
        <f t="shared" si="3"/>
        <v>2348.5</v>
      </c>
      <c r="E37" s="216"/>
      <c r="F37" s="216"/>
      <c r="G37" s="218">
        <v>3.3888888888888888</v>
      </c>
      <c r="H37" s="219" t="str">
        <f t="shared" si="0"/>
        <v>S&amp;P บัวลอยสามสี 160G X 4แพ็ค</v>
      </c>
      <c r="I37" s="218">
        <f t="shared" si="2"/>
        <v>23.722222222222221</v>
      </c>
      <c r="J37" s="217">
        <f>_xlfn.XLOOKUP(H37,S:S,T:T,"")</f>
        <v>99</v>
      </c>
      <c r="K37" s="218">
        <f t="shared" si="5"/>
        <v>94.888888888888886</v>
      </c>
    </row>
    <row r="38" spans="1:12">
      <c r="A38" s="214"/>
      <c r="B38" s="215"/>
      <c r="C38" s="216"/>
      <c r="D38" s="221">
        <f>L38*J38</f>
        <v>344.76296296296294</v>
      </c>
      <c r="E38" s="222"/>
      <c r="F38" s="222">
        <v>613951</v>
      </c>
      <c r="G38" s="223" t="s">
        <v>13</v>
      </c>
      <c r="H38" s="223" t="s">
        <v>13</v>
      </c>
      <c r="I38" s="222"/>
      <c r="J38" s="221">
        <v>109</v>
      </c>
      <c r="K38" s="224">
        <f>SUM(K37)*0.1</f>
        <v>9.4888888888888889</v>
      </c>
      <c r="L38" s="171">
        <f>K38/3</f>
        <v>3.162962962962963</v>
      </c>
    </row>
    <row r="39" spans="1:12">
      <c r="A39" s="214">
        <v>8</v>
      </c>
      <c r="B39" s="215" t="s">
        <v>465</v>
      </c>
      <c r="C39" s="216" t="str">
        <f t="shared" si="1"/>
        <v>บริษัท ขนมจีนน้ำยาปู เชียงใหม่ จำกั</v>
      </c>
      <c r="D39" s="217" t="str">
        <f t="shared" si="3"/>
        <v/>
      </c>
      <c r="E39" s="216"/>
      <c r="F39" s="216"/>
      <c r="G39" s="218">
        <v>3.2777777777777777</v>
      </c>
      <c r="H39" s="219" t="str">
        <f t="shared" si="0"/>
        <v/>
      </c>
      <c r="I39" s="218" t="str">
        <f t="shared" si="2"/>
        <v/>
      </c>
      <c r="J39" s="217" t="str">
        <f>_xlfn.XLOOKUP(H39,S:S,T:T,"")</f>
        <v/>
      </c>
      <c r="K39" s="218" t="str">
        <f t="shared" si="5"/>
        <v/>
      </c>
    </row>
    <row r="40" spans="1:12">
      <c r="A40" s="214"/>
      <c r="B40" s="215" t="s">
        <v>448</v>
      </c>
      <c r="C40" s="216" t="str">
        <f t="shared" si="1"/>
        <v/>
      </c>
      <c r="D40" s="217">
        <f t="shared" si="3"/>
        <v>594.6111111111112</v>
      </c>
      <c r="E40" s="216"/>
      <c r="F40" s="216"/>
      <c r="G40" s="218">
        <v>0.61111111111111116</v>
      </c>
      <c r="H40" s="219" t="str">
        <f t="shared" si="0"/>
        <v>S&amp;P กล้วยไข่บวดชี 200G X 4ซอง</v>
      </c>
      <c r="I40" s="218">
        <f t="shared" si="2"/>
        <v>4.2777777777777786</v>
      </c>
      <c r="J40" s="217">
        <f>_xlfn.XLOOKUP(H40,S:S,T:T,"")</f>
        <v>139</v>
      </c>
      <c r="K40" s="218">
        <f t="shared" si="5"/>
        <v>17.111111111111114</v>
      </c>
    </row>
    <row r="41" spans="1:12">
      <c r="A41" s="214"/>
      <c r="B41" s="215" t="s">
        <v>450</v>
      </c>
      <c r="C41" s="216" t="str">
        <f t="shared" si="1"/>
        <v/>
      </c>
      <c r="D41" s="217">
        <f t="shared" si="3"/>
        <v>1102.1111111111111</v>
      </c>
      <c r="E41" s="216"/>
      <c r="F41" s="216"/>
      <c r="G41" s="218">
        <v>1.4444444444444444</v>
      </c>
      <c r="H41" s="219" t="str">
        <f t="shared" si="0"/>
        <v>S&amp;P ทับทิมกรอบมะพร้าวอ่อน 160G X4</v>
      </c>
      <c r="I41" s="218">
        <f t="shared" si="2"/>
        <v>10.111111111111111</v>
      </c>
      <c r="J41" s="217">
        <f>_xlfn.XLOOKUP(H41,S:S,T:T,"")</f>
        <v>109</v>
      </c>
      <c r="K41" s="218">
        <f t="shared" si="5"/>
        <v>40.444444444444443</v>
      </c>
    </row>
    <row r="42" spans="1:12">
      <c r="A42" s="214"/>
      <c r="B42" s="215" t="s">
        <v>452</v>
      </c>
      <c r="C42" s="216" t="str">
        <f t="shared" si="1"/>
        <v/>
      </c>
      <c r="D42" s="217">
        <f t="shared" si="3"/>
        <v>740.44444444444446</v>
      </c>
      <c r="E42" s="216"/>
      <c r="F42" s="216"/>
      <c r="G42" s="218">
        <v>0.77777777777777779</v>
      </c>
      <c r="H42" s="219" t="str">
        <f t="shared" si="0"/>
        <v>S&amp;P บัวลอยน้ำขิง150ก*4</v>
      </c>
      <c r="I42" s="218">
        <f t="shared" si="2"/>
        <v>5.4444444444444446</v>
      </c>
      <c r="J42" s="217">
        <f>_xlfn.XLOOKUP(H42,S:S,T:T,"")</f>
        <v>136</v>
      </c>
      <c r="K42" s="218">
        <f t="shared" si="5"/>
        <v>21.777777777777779</v>
      </c>
    </row>
    <row r="43" spans="1:12">
      <c r="A43" s="214"/>
      <c r="B43" s="215" t="s">
        <v>449</v>
      </c>
      <c r="C43" s="216" t="str">
        <f t="shared" si="1"/>
        <v/>
      </c>
      <c r="D43" s="217">
        <f t="shared" si="3"/>
        <v>307.99999999999994</v>
      </c>
      <c r="E43" s="216"/>
      <c r="F43" s="216"/>
      <c r="G43" s="218">
        <v>0.44444444444444442</v>
      </c>
      <c r="H43" s="219" t="str">
        <f t="shared" si="0"/>
        <v>S&amp;P บัวลอยเผือก 150G X 4แพ็ค</v>
      </c>
      <c r="I43" s="218">
        <f t="shared" si="2"/>
        <v>3.1111111111111107</v>
      </c>
      <c r="J43" s="217">
        <f>_xlfn.XLOOKUP(H43,S:S,T:T,"")</f>
        <v>99</v>
      </c>
      <c r="K43" s="218">
        <f t="shared" si="5"/>
        <v>12.444444444444443</v>
      </c>
    </row>
    <row r="44" spans="1:12">
      <c r="A44" s="214"/>
      <c r="B44" s="215"/>
      <c r="C44" s="216"/>
      <c r="D44" s="221">
        <f>L44*J44</f>
        <v>333.45925925925934</v>
      </c>
      <c r="E44" s="222"/>
      <c r="F44" s="222">
        <v>613951</v>
      </c>
      <c r="G44" s="223" t="s">
        <v>13</v>
      </c>
      <c r="H44" s="223" t="s">
        <v>13</v>
      </c>
      <c r="I44" s="222"/>
      <c r="J44" s="221">
        <v>109</v>
      </c>
      <c r="K44" s="224">
        <f>SUM(K40:K43)*0.1</f>
        <v>9.1777777777777789</v>
      </c>
      <c r="L44" s="171">
        <f>K44/3</f>
        <v>3.0592592592592598</v>
      </c>
    </row>
    <row r="45" spans="1:12">
      <c r="A45" s="214">
        <v>9</v>
      </c>
      <c r="B45" s="215" t="s">
        <v>466</v>
      </c>
      <c r="C45" s="216" t="str">
        <f t="shared" si="1"/>
        <v>บริษัท ชาลา นัมเบอร์ ซิก จำกัด</v>
      </c>
      <c r="D45" s="217" t="str">
        <f t="shared" si="3"/>
        <v/>
      </c>
      <c r="E45" s="216"/>
      <c r="F45" s="216"/>
      <c r="G45" s="218">
        <v>2.9444444444444446</v>
      </c>
      <c r="H45" s="219" t="str">
        <f t="shared" si="0"/>
        <v/>
      </c>
      <c r="I45" s="218" t="str">
        <f t="shared" si="2"/>
        <v/>
      </c>
      <c r="J45" s="217" t="str">
        <f>_xlfn.XLOOKUP(H45,S:S,T:T,"")</f>
        <v/>
      </c>
      <c r="K45" s="218" t="str">
        <f t="shared" si="5"/>
        <v/>
      </c>
    </row>
    <row r="46" spans="1:12">
      <c r="A46" s="214"/>
      <c r="B46" s="215" t="s">
        <v>450</v>
      </c>
      <c r="C46" s="216" t="str">
        <f t="shared" si="1"/>
        <v/>
      </c>
      <c r="D46" s="217">
        <f t="shared" si="3"/>
        <v>953.75</v>
      </c>
      <c r="E46" s="216"/>
      <c r="F46" s="216"/>
      <c r="G46" s="218">
        <v>1.25</v>
      </c>
      <c r="H46" s="219" t="str">
        <f t="shared" si="0"/>
        <v>S&amp;P ทับทิมกรอบมะพร้าวอ่อน 160G X4</v>
      </c>
      <c r="I46" s="218">
        <f t="shared" si="2"/>
        <v>8.75</v>
      </c>
      <c r="J46" s="217">
        <f>_xlfn.XLOOKUP(H46,S:S,T:T,"")</f>
        <v>109</v>
      </c>
      <c r="K46" s="218">
        <f t="shared" si="5"/>
        <v>35</v>
      </c>
    </row>
    <row r="47" spans="1:12">
      <c r="A47" s="214"/>
      <c r="B47" s="215" t="s">
        <v>451</v>
      </c>
      <c r="C47" s="216" t="str">
        <f t="shared" si="1"/>
        <v/>
      </c>
      <c r="D47" s="217">
        <f t="shared" si="3"/>
        <v>1174.25</v>
      </c>
      <c r="E47" s="216"/>
      <c r="F47" s="216"/>
      <c r="G47" s="218">
        <v>1.6944444444444444</v>
      </c>
      <c r="H47" s="219" t="str">
        <f t="shared" si="0"/>
        <v>S&amp;P บัวลอยสามสี 160G X 4แพ็ค</v>
      </c>
      <c r="I47" s="218">
        <f t="shared" si="2"/>
        <v>11.861111111111111</v>
      </c>
      <c r="J47" s="217">
        <f>_xlfn.XLOOKUP(H47,S:S,T:T,"")</f>
        <v>99</v>
      </c>
      <c r="K47" s="218">
        <f t="shared" si="5"/>
        <v>47.444444444444443</v>
      </c>
    </row>
    <row r="48" spans="1:12">
      <c r="A48" s="214"/>
      <c r="B48" s="215"/>
      <c r="C48" s="216"/>
      <c r="D48" s="221">
        <f>L48*J48</f>
        <v>299.54814814814819</v>
      </c>
      <c r="E48" s="222"/>
      <c r="F48" s="222">
        <v>613951</v>
      </c>
      <c r="G48" s="223" t="s">
        <v>13</v>
      </c>
      <c r="H48" s="223" t="s">
        <v>13</v>
      </c>
      <c r="I48" s="222"/>
      <c r="J48" s="221">
        <v>109</v>
      </c>
      <c r="K48" s="224">
        <f>SUM(K46:K47)*0.1</f>
        <v>8.2444444444444454</v>
      </c>
      <c r="L48" s="171">
        <f>K48/3</f>
        <v>2.7481481481481485</v>
      </c>
    </row>
    <row r="49" spans="1:12">
      <c r="A49" s="214">
        <v>10</v>
      </c>
      <c r="B49" s="215" t="s">
        <v>467</v>
      </c>
      <c r="C49" s="216" t="str">
        <f t="shared" si="1"/>
        <v>บริษัท เชฟ 2 เก็ตเตอร์ จำกัด</v>
      </c>
      <c r="D49" s="217" t="str">
        <f t="shared" si="3"/>
        <v/>
      </c>
      <c r="E49" s="216"/>
      <c r="F49" s="216"/>
      <c r="G49" s="218">
        <v>2.6944444444444446</v>
      </c>
      <c r="H49" s="219" t="str">
        <f t="shared" si="0"/>
        <v/>
      </c>
      <c r="I49" s="218" t="str">
        <f t="shared" si="2"/>
        <v/>
      </c>
      <c r="J49" s="217" t="str">
        <f>_xlfn.XLOOKUP(H49,S:S,T:T,"")</f>
        <v/>
      </c>
      <c r="K49" s="218" t="str">
        <f t="shared" si="5"/>
        <v/>
      </c>
    </row>
    <row r="50" spans="1:12">
      <c r="A50" s="214"/>
      <c r="B50" s="215" t="s">
        <v>450</v>
      </c>
      <c r="C50" s="216" t="str">
        <f t="shared" si="1"/>
        <v/>
      </c>
      <c r="D50" s="217">
        <f t="shared" si="3"/>
        <v>911.36111111111109</v>
      </c>
      <c r="E50" s="216"/>
      <c r="F50" s="216"/>
      <c r="G50" s="218">
        <v>1.1944444444444444</v>
      </c>
      <c r="H50" s="219" t="str">
        <f t="shared" si="0"/>
        <v>S&amp;P ทับทิมกรอบมะพร้าวอ่อน 160G X4</v>
      </c>
      <c r="I50" s="218">
        <f t="shared" si="2"/>
        <v>8.3611111111111107</v>
      </c>
      <c r="J50" s="217">
        <f>_xlfn.XLOOKUP(H50,S:S,T:T,"")</f>
        <v>109</v>
      </c>
      <c r="K50" s="218">
        <f t="shared" si="5"/>
        <v>33.444444444444443</v>
      </c>
    </row>
    <row r="51" spans="1:12">
      <c r="A51" s="214"/>
      <c r="B51" s="215" t="s">
        <v>452</v>
      </c>
      <c r="C51" s="216" t="str">
        <f t="shared" si="1"/>
        <v/>
      </c>
      <c r="D51" s="217">
        <f t="shared" si="3"/>
        <v>476</v>
      </c>
      <c r="E51" s="216"/>
      <c r="F51" s="216"/>
      <c r="G51" s="218">
        <v>0.5</v>
      </c>
      <c r="H51" s="219" t="str">
        <f t="shared" si="0"/>
        <v>S&amp;P บัวลอยน้ำขิง150ก*4</v>
      </c>
      <c r="I51" s="218">
        <f t="shared" si="2"/>
        <v>3.5</v>
      </c>
      <c r="J51" s="217">
        <f>_xlfn.XLOOKUP(H51,S:S,T:T,"")</f>
        <v>136</v>
      </c>
      <c r="K51" s="218">
        <f t="shared" si="5"/>
        <v>14</v>
      </c>
    </row>
    <row r="52" spans="1:12">
      <c r="A52" s="214"/>
      <c r="B52" s="215" t="s">
        <v>449</v>
      </c>
      <c r="C52" s="216" t="str">
        <f t="shared" si="1"/>
        <v/>
      </c>
      <c r="D52" s="217">
        <f t="shared" si="3"/>
        <v>693</v>
      </c>
      <c r="E52" s="216"/>
      <c r="F52" s="216"/>
      <c r="G52" s="218">
        <v>1</v>
      </c>
      <c r="H52" s="219" t="str">
        <f t="shared" si="0"/>
        <v>S&amp;P บัวลอยเผือก 150G X 4แพ็ค</v>
      </c>
      <c r="I52" s="218">
        <f t="shared" si="2"/>
        <v>7</v>
      </c>
      <c r="J52" s="217">
        <f>_xlfn.XLOOKUP(H52,S:S,T:T,"")</f>
        <v>99</v>
      </c>
      <c r="K52" s="218">
        <f t="shared" si="5"/>
        <v>28</v>
      </c>
    </row>
    <row r="53" spans="1:12">
      <c r="A53" s="214"/>
      <c r="B53" s="215" t="s">
        <v>457</v>
      </c>
      <c r="C53" s="216" t="str">
        <f t="shared" si="1"/>
        <v/>
      </c>
      <c r="D53" s="217">
        <f t="shared" si="3"/>
        <v>0</v>
      </c>
      <c r="E53" s="216"/>
      <c r="F53" s="216"/>
      <c r="G53" s="218">
        <v>0</v>
      </c>
      <c r="H53" s="219" t="str">
        <f t="shared" si="0"/>
        <v>S&amp;PบัวลอยเผือกX 5PACK</v>
      </c>
      <c r="I53" s="218">
        <f t="shared" si="2"/>
        <v>0</v>
      </c>
      <c r="J53" s="217">
        <f>_xlfn.XLOOKUP(H53,S:S,T:T,"")</f>
        <v>570</v>
      </c>
      <c r="K53" s="218">
        <f t="shared" si="5"/>
        <v>0</v>
      </c>
    </row>
    <row r="54" spans="1:12">
      <c r="A54" s="214"/>
      <c r="B54" s="215"/>
      <c r="C54" s="216"/>
      <c r="D54" s="221">
        <f>L54*J54</f>
        <v>274.11481481481479</v>
      </c>
      <c r="E54" s="222"/>
      <c r="F54" s="222">
        <v>613951</v>
      </c>
      <c r="G54" s="223" t="s">
        <v>13</v>
      </c>
      <c r="H54" s="223" t="s">
        <v>13</v>
      </c>
      <c r="I54" s="222"/>
      <c r="J54" s="221">
        <v>109</v>
      </c>
      <c r="K54" s="224">
        <f>SUM(K50:K53)*0.1</f>
        <v>7.5444444444444443</v>
      </c>
      <c r="L54" s="171">
        <f>K54/3</f>
        <v>2.5148148148148146</v>
      </c>
    </row>
    <row r="55" spans="1:12">
      <c r="A55" s="214"/>
      <c r="B55" s="215" t="s">
        <v>468</v>
      </c>
      <c r="C55" s="216" t="str">
        <f t="shared" si="1"/>
        <v>บริษัท ลานนาไวลด์ จำกัด</v>
      </c>
      <c r="D55" s="217" t="str">
        <f t="shared" si="3"/>
        <v/>
      </c>
      <c r="E55" s="216"/>
      <c r="F55" s="216"/>
      <c r="G55" s="218">
        <v>2.4722222222222223</v>
      </c>
      <c r="H55" s="219" t="str">
        <f t="shared" si="0"/>
        <v/>
      </c>
      <c r="I55" s="218" t="str">
        <f t="shared" si="2"/>
        <v/>
      </c>
      <c r="J55" s="217" t="str">
        <f t="shared" ref="J55:J60" si="7">_xlfn.XLOOKUP(H55,S:S,T:T,"")</f>
        <v/>
      </c>
      <c r="K55" s="218" t="str">
        <f t="shared" si="5"/>
        <v/>
      </c>
    </row>
    <row r="56" spans="1:12">
      <c r="A56" s="214"/>
      <c r="B56" s="215" t="s">
        <v>448</v>
      </c>
      <c r="C56" s="216" t="str">
        <f t="shared" si="1"/>
        <v/>
      </c>
      <c r="D56" s="217">
        <f t="shared" si="3"/>
        <v>675.69444444444434</v>
      </c>
      <c r="E56" s="216"/>
      <c r="F56" s="216"/>
      <c r="G56" s="218">
        <v>0.69444444444444442</v>
      </c>
      <c r="H56" s="219" t="str">
        <f t="shared" si="0"/>
        <v>S&amp;P กล้วยไข่บวดชี 200G X 4ซอง</v>
      </c>
      <c r="I56" s="218">
        <f t="shared" si="2"/>
        <v>4.8611111111111107</v>
      </c>
      <c r="J56" s="217">
        <f t="shared" si="7"/>
        <v>139</v>
      </c>
      <c r="K56" s="218">
        <f t="shared" si="5"/>
        <v>19.444444444444443</v>
      </c>
    </row>
    <row r="57" spans="1:12">
      <c r="A57" s="214"/>
      <c r="B57" s="215" t="s">
        <v>450</v>
      </c>
      <c r="C57" s="216" t="str">
        <f t="shared" si="1"/>
        <v/>
      </c>
      <c r="D57" s="217">
        <f t="shared" si="3"/>
        <v>423.88888888888891</v>
      </c>
      <c r="E57" s="216"/>
      <c r="F57" s="216"/>
      <c r="G57" s="218">
        <v>0.55555555555555558</v>
      </c>
      <c r="H57" s="219" t="str">
        <f t="shared" si="0"/>
        <v>S&amp;P ทับทิมกรอบมะพร้าวอ่อน 160G X4</v>
      </c>
      <c r="I57" s="218">
        <f t="shared" si="2"/>
        <v>3.8888888888888893</v>
      </c>
      <c r="J57" s="217">
        <f t="shared" si="7"/>
        <v>109</v>
      </c>
      <c r="K57" s="218">
        <f t="shared" si="5"/>
        <v>15.555555555555557</v>
      </c>
    </row>
    <row r="58" spans="1:12">
      <c r="A58" s="214"/>
      <c r="B58" s="215" t="s">
        <v>452</v>
      </c>
      <c r="C58" s="216" t="str">
        <f t="shared" si="1"/>
        <v/>
      </c>
      <c r="D58" s="217">
        <f t="shared" si="3"/>
        <v>185.11111111111111</v>
      </c>
      <c r="E58" s="216"/>
      <c r="F58" s="216"/>
      <c r="G58" s="218">
        <v>0.19444444444444445</v>
      </c>
      <c r="H58" s="219" t="str">
        <f t="shared" si="0"/>
        <v>S&amp;P บัวลอยน้ำขิง150ก*4</v>
      </c>
      <c r="I58" s="218">
        <f t="shared" si="2"/>
        <v>1.3611111111111112</v>
      </c>
      <c r="J58" s="217">
        <f t="shared" si="7"/>
        <v>136</v>
      </c>
      <c r="K58" s="218">
        <f t="shared" si="5"/>
        <v>5.4444444444444446</v>
      </c>
    </row>
    <row r="59" spans="1:12">
      <c r="A59" s="214"/>
      <c r="B59" s="215" t="s">
        <v>449</v>
      </c>
      <c r="C59" s="216" t="str">
        <f t="shared" si="1"/>
        <v/>
      </c>
      <c r="D59" s="217">
        <f t="shared" si="3"/>
        <v>327.25</v>
      </c>
      <c r="E59" s="216"/>
      <c r="F59" s="216"/>
      <c r="G59" s="218">
        <v>0.47222222222222221</v>
      </c>
      <c r="H59" s="219" t="str">
        <f t="shared" si="0"/>
        <v>S&amp;P บัวลอยเผือก 150G X 4แพ็ค</v>
      </c>
      <c r="I59" s="218">
        <f t="shared" si="2"/>
        <v>3.3055555555555554</v>
      </c>
      <c r="J59" s="217">
        <f t="shared" si="7"/>
        <v>99</v>
      </c>
      <c r="K59" s="218">
        <f t="shared" si="5"/>
        <v>13.222222222222221</v>
      </c>
    </row>
    <row r="60" spans="1:12">
      <c r="A60" s="214"/>
      <c r="B60" s="215" t="s">
        <v>451</v>
      </c>
      <c r="C60" s="216" t="str">
        <f t="shared" si="1"/>
        <v/>
      </c>
      <c r="D60" s="217">
        <f t="shared" si="3"/>
        <v>385.00000000000006</v>
      </c>
      <c r="E60" s="216"/>
      <c r="F60" s="216"/>
      <c r="G60" s="218">
        <v>0.55555555555555558</v>
      </c>
      <c r="H60" s="219" t="str">
        <f t="shared" si="0"/>
        <v>S&amp;P บัวลอยสามสี 160G X 4แพ็ค</v>
      </c>
      <c r="I60" s="218">
        <f t="shared" si="2"/>
        <v>3.8888888888888893</v>
      </c>
      <c r="J60" s="217">
        <f t="shared" si="7"/>
        <v>99</v>
      </c>
      <c r="K60" s="218">
        <f t="shared" si="5"/>
        <v>15.555555555555557</v>
      </c>
    </row>
    <row r="61" spans="1:12">
      <c r="A61" s="214"/>
      <c r="B61" s="215"/>
      <c r="C61" s="216"/>
      <c r="D61" s="221">
        <f>L61*J61</f>
        <v>251.50740740740744</v>
      </c>
      <c r="E61" s="222"/>
      <c r="F61" s="222">
        <v>613951</v>
      </c>
      <c r="G61" s="223" t="s">
        <v>13</v>
      </c>
      <c r="H61" s="223" t="s">
        <v>13</v>
      </c>
      <c r="I61" s="222"/>
      <c r="J61" s="221">
        <v>109</v>
      </c>
      <c r="K61" s="224">
        <f>SUM(K55:K60)*0.1</f>
        <v>6.9222222222222234</v>
      </c>
      <c r="L61" s="171">
        <f>K61/3</f>
        <v>2.3074074074074078</v>
      </c>
    </row>
    <row r="62" spans="1:12">
      <c r="A62" s="214"/>
      <c r="B62" s="215" t="s">
        <v>469</v>
      </c>
      <c r="C62" s="216" t="str">
        <f t="shared" si="1"/>
        <v>บจ.เพิ่มพูลปิโตรเลียม(9999)</v>
      </c>
      <c r="D62" s="217" t="str">
        <f t="shared" si="3"/>
        <v/>
      </c>
      <c r="E62" s="216"/>
      <c r="F62" s="216"/>
      <c r="G62" s="218">
        <v>2.4722222222222223</v>
      </c>
      <c r="H62" s="219" t="str">
        <f t="shared" si="0"/>
        <v/>
      </c>
      <c r="I62" s="218" t="str">
        <f t="shared" si="2"/>
        <v/>
      </c>
      <c r="J62" s="217" t="str">
        <f>_xlfn.XLOOKUP(H62,S:S,T:T,"")</f>
        <v/>
      </c>
      <c r="K62" s="218" t="str">
        <f t="shared" si="5"/>
        <v/>
      </c>
    </row>
    <row r="63" spans="1:12">
      <c r="A63" s="214"/>
      <c r="B63" s="215" t="s">
        <v>452</v>
      </c>
      <c r="C63" s="216" t="str">
        <f t="shared" si="1"/>
        <v/>
      </c>
      <c r="D63" s="217">
        <f t="shared" si="3"/>
        <v>793.33333333333337</v>
      </c>
      <c r="E63" s="216"/>
      <c r="F63" s="216"/>
      <c r="G63" s="218">
        <v>0.83333333333333337</v>
      </c>
      <c r="H63" s="219" t="str">
        <f t="shared" si="0"/>
        <v>S&amp;P บัวลอยน้ำขิง150ก*4</v>
      </c>
      <c r="I63" s="218">
        <f t="shared" si="2"/>
        <v>5.8333333333333339</v>
      </c>
      <c r="J63" s="217">
        <f>_xlfn.XLOOKUP(H63,S:S,T:T,"")</f>
        <v>136</v>
      </c>
      <c r="K63" s="218">
        <f t="shared" si="5"/>
        <v>23.333333333333336</v>
      </c>
    </row>
    <row r="64" spans="1:12">
      <c r="A64" s="214"/>
      <c r="B64" s="215" t="s">
        <v>449</v>
      </c>
      <c r="C64" s="216" t="str">
        <f t="shared" si="1"/>
        <v/>
      </c>
      <c r="D64" s="217">
        <f t="shared" si="3"/>
        <v>539</v>
      </c>
      <c r="E64" s="216"/>
      <c r="F64" s="216"/>
      <c r="G64" s="218">
        <v>0.77777777777777779</v>
      </c>
      <c r="H64" s="219" t="str">
        <f t="shared" si="0"/>
        <v>S&amp;P บัวลอยเผือก 150G X 4แพ็ค</v>
      </c>
      <c r="I64" s="218">
        <f t="shared" si="2"/>
        <v>5.4444444444444446</v>
      </c>
      <c r="J64" s="217">
        <f>_xlfn.XLOOKUP(H64,S:S,T:T,"")</f>
        <v>99</v>
      </c>
      <c r="K64" s="218">
        <f t="shared" si="5"/>
        <v>21.777777777777779</v>
      </c>
    </row>
    <row r="65" spans="1:12">
      <c r="A65" s="214"/>
      <c r="B65" s="215" t="s">
        <v>451</v>
      </c>
      <c r="C65" s="216" t="str">
        <f t="shared" si="1"/>
        <v/>
      </c>
      <c r="D65" s="217">
        <f t="shared" si="3"/>
        <v>596.75000000000011</v>
      </c>
      <c r="E65" s="216"/>
      <c r="F65" s="216"/>
      <c r="G65" s="218">
        <v>0.86111111111111116</v>
      </c>
      <c r="H65" s="219" t="str">
        <f t="shared" si="0"/>
        <v>S&amp;P บัวลอยสามสี 160G X 4แพ็ค</v>
      </c>
      <c r="I65" s="218">
        <f t="shared" si="2"/>
        <v>6.0277777777777786</v>
      </c>
      <c r="J65" s="217">
        <f>_xlfn.XLOOKUP(H65,S:S,T:T,"")</f>
        <v>99</v>
      </c>
      <c r="K65" s="218">
        <f t="shared" si="5"/>
        <v>24.111111111111114</v>
      </c>
    </row>
    <row r="66" spans="1:12">
      <c r="A66" s="214"/>
      <c r="B66" s="215"/>
      <c r="C66" s="216"/>
      <c r="D66" s="221">
        <f>L66*J66</f>
        <v>251.50740740740744</v>
      </c>
      <c r="E66" s="222"/>
      <c r="F66" s="222">
        <v>613951</v>
      </c>
      <c r="G66" s="223" t="s">
        <v>13</v>
      </c>
      <c r="H66" s="223" t="s">
        <v>13</v>
      </c>
      <c r="I66" s="222"/>
      <c r="J66" s="221">
        <v>109</v>
      </c>
      <c r="K66" s="224">
        <f>SUM(K63:K65)*0.1</f>
        <v>6.9222222222222234</v>
      </c>
      <c r="L66" s="171">
        <f>K66/3</f>
        <v>2.3074074074074078</v>
      </c>
    </row>
    <row r="67" spans="1:12">
      <c r="A67" s="214"/>
      <c r="B67" s="215" t="s">
        <v>470</v>
      </c>
      <c r="C67" s="216" t="str">
        <f t="shared" si="1"/>
        <v>บจก.ภูเขาแอดเวอร์ไทซิ่ง (สาขาที่4 ดอย</v>
      </c>
      <c r="D67" s="217" t="str">
        <f t="shared" si="3"/>
        <v/>
      </c>
      <c r="E67" s="216"/>
      <c r="F67" s="216"/>
      <c r="G67" s="218">
        <v>2.1944444444444442</v>
      </c>
      <c r="H67" s="219" t="str">
        <f t="shared" si="0"/>
        <v/>
      </c>
      <c r="I67" s="218" t="str">
        <f t="shared" si="2"/>
        <v/>
      </c>
      <c r="J67" s="217" t="str">
        <f>_xlfn.XLOOKUP(H67,S:S,T:T,"")</f>
        <v/>
      </c>
      <c r="K67" s="218" t="str">
        <f t="shared" si="5"/>
        <v/>
      </c>
    </row>
    <row r="68" spans="1:12">
      <c r="A68" s="214"/>
      <c r="B68" s="215" t="s">
        <v>448</v>
      </c>
      <c r="C68" s="216" t="str">
        <f t="shared" si="1"/>
        <v/>
      </c>
      <c r="D68" s="217">
        <f t="shared" si="3"/>
        <v>378.38888888888891</v>
      </c>
      <c r="E68" s="216"/>
      <c r="F68" s="216"/>
      <c r="G68" s="218">
        <v>0.3888888888888889</v>
      </c>
      <c r="H68" s="219" t="str">
        <f t="shared" si="0"/>
        <v>S&amp;P กล้วยไข่บวดชี 200G X 4ซอง</v>
      </c>
      <c r="I68" s="218">
        <f t="shared" si="2"/>
        <v>2.7222222222222223</v>
      </c>
      <c r="J68" s="217">
        <f>_xlfn.XLOOKUP(H68,S:S,T:T,"")</f>
        <v>139</v>
      </c>
      <c r="K68" s="218">
        <f t="shared" si="5"/>
        <v>10.888888888888889</v>
      </c>
    </row>
    <row r="69" spans="1:12">
      <c r="A69" s="214"/>
      <c r="B69" s="215" t="s">
        <v>450</v>
      </c>
      <c r="C69" s="216" t="str">
        <f t="shared" si="1"/>
        <v/>
      </c>
      <c r="D69" s="217">
        <f t="shared" si="3"/>
        <v>254.33333333333331</v>
      </c>
      <c r="E69" s="216"/>
      <c r="F69" s="216"/>
      <c r="G69" s="218">
        <v>0.33333333333333331</v>
      </c>
      <c r="H69" s="219" t="str">
        <f t="shared" si="0"/>
        <v>S&amp;P ทับทิมกรอบมะพร้าวอ่อน 160G X4</v>
      </c>
      <c r="I69" s="218">
        <f t="shared" si="2"/>
        <v>2.333333333333333</v>
      </c>
      <c r="J69" s="217">
        <f>_xlfn.XLOOKUP(H69,S:S,T:T,"")</f>
        <v>109</v>
      </c>
      <c r="K69" s="218">
        <f t="shared" si="5"/>
        <v>9.3333333333333321</v>
      </c>
    </row>
    <row r="70" spans="1:12">
      <c r="A70" s="214"/>
      <c r="B70" s="215" t="s">
        <v>449</v>
      </c>
      <c r="C70" s="216" t="str">
        <f t="shared" si="1"/>
        <v/>
      </c>
      <c r="D70" s="217">
        <f t="shared" si="3"/>
        <v>481.24999999999994</v>
      </c>
      <c r="E70" s="216"/>
      <c r="F70" s="216"/>
      <c r="G70" s="218">
        <v>0.69444444444444442</v>
      </c>
      <c r="H70" s="219" t="str">
        <f t="shared" si="0"/>
        <v>S&amp;P บัวลอยเผือก 150G X 4แพ็ค</v>
      </c>
      <c r="I70" s="218">
        <f t="shared" si="2"/>
        <v>4.8611111111111107</v>
      </c>
      <c r="J70" s="217">
        <f>_xlfn.XLOOKUP(H70,S:S,T:T,"")</f>
        <v>99</v>
      </c>
      <c r="K70" s="218">
        <f t="shared" si="5"/>
        <v>19.444444444444443</v>
      </c>
    </row>
    <row r="71" spans="1:12">
      <c r="A71" s="214"/>
      <c r="B71" s="215" t="s">
        <v>451</v>
      </c>
      <c r="C71" s="216" t="str">
        <f t="shared" si="1"/>
        <v/>
      </c>
      <c r="D71" s="217">
        <f t="shared" si="3"/>
        <v>539</v>
      </c>
      <c r="E71" s="216"/>
      <c r="F71" s="216"/>
      <c r="G71" s="218">
        <v>0.77777777777777779</v>
      </c>
      <c r="H71" s="219" t="str">
        <f t="shared" si="0"/>
        <v>S&amp;P บัวลอยสามสี 160G X 4แพ็ค</v>
      </c>
      <c r="I71" s="218">
        <f t="shared" si="2"/>
        <v>5.4444444444444446</v>
      </c>
      <c r="J71" s="217">
        <f>_xlfn.XLOOKUP(H71,S:S,T:T,"")</f>
        <v>99</v>
      </c>
      <c r="K71" s="218">
        <f t="shared" si="5"/>
        <v>21.777777777777779</v>
      </c>
    </row>
    <row r="72" spans="1:12">
      <c r="A72" s="214"/>
      <c r="B72" s="215"/>
      <c r="C72" s="216"/>
      <c r="D72" s="221">
        <f>L72*J72</f>
        <v>223.24814814814818</v>
      </c>
      <c r="E72" s="222"/>
      <c r="F72" s="222">
        <v>613951</v>
      </c>
      <c r="G72" s="223" t="s">
        <v>13</v>
      </c>
      <c r="H72" s="223" t="s">
        <v>13</v>
      </c>
      <c r="I72" s="222"/>
      <c r="J72" s="221">
        <v>109</v>
      </c>
      <c r="K72" s="224">
        <f>SUM(K68:K71)*0.1</f>
        <v>6.1444444444444448</v>
      </c>
      <c r="L72" s="171">
        <f>K72/3</f>
        <v>2.0481481481481483</v>
      </c>
    </row>
    <row r="73" spans="1:12">
      <c r="A73" s="214"/>
      <c r="B73" s="215" t="s">
        <v>471</v>
      </c>
      <c r="C73" s="216" t="str">
        <f t="shared" si="1"/>
        <v>วทัญญู ภิรมนา</v>
      </c>
      <c r="D73" s="217" t="str">
        <f t="shared" si="3"/>
        <v/>
      </c>
      <c r="E73" s="216"/>
      <c r="F73" s="216"/>
      <c r="G73" s="218">
        <v>2.1111111111111112</v>
      </c>
      <c r="H73" s="219" t="str">
        <f t="shared" si="0"/>
        <v/>
      </c>
      <c r="I73" s="218" t="str">
        <f t="shared" si="2"/>
        <v/>
      </c>
      <c r="J73" s="217" t="str">
        <f>_xlfn.XLOOKUP(H73,S:S,T:T,"")</f>
        <v/>
      </c>
      <c r="K73" s="218" t="str">
        <f t="shared" si="5"/>
        <v/>
      </c>
    </row>
    <row r="74" spans="1:12">
      <c r="A74" s="214"/>
      <c r="B74" s="215" t="s">
        <v>450</v>
      </c>
      <c r="C74" s="216" t="str">
        <f t="shared" si="1"/>
        <v/>
      </c>
      <c r="D74" s="217">
        <f t="shared" si="3"/>
        <v>551.05555555555554</v>
      </c>
      <c r="E74" s="216"/>
      <c r="F74" s="216"/>
      <c r="G74" s="218">
        <v>0.72222222222222221</v>
      </c>
      <c r="H74" s="219" t="str">
        <f t="shared" si="0"/>
        <v>S&amp;P ทับทิมกรอบมะพร้าวอ่อน 160G X4</v>
      </c>
      <c r="I74" s="218">
        <f t="shared" si="2"/>
        <v>5.0555555555555554</v>
      </c>
      <c r="J74" s="217">
        <f>_xlfn.XLOOKUP(H74,S:S,T:T,"")</f>
        <v>109</v>
      </c>
      <c r="K74" s="218">
        <f t="shared" si="5"/>
        <v>20.222222222222221</v>
      </c>
    </row>
    <row r="75" spans="1:12">
      <c r="A75" s="214"/>
      <c r="B75" s="216" t="s">
        <v>452</v>
      </c>
      <c r="C75" s="216" t="str">
        <f t="shared" si="1"/>
        <v/>
      </c>
      <c r="D75" s="217">
        <f t="shared" si="3"/>
        <v>26.444444444444443</v>
      </c>
      <c r="E75" s="216"/>
      <c r="F75" s="216"/>
      <c r="G75" s="218">
        <v>2.7777777777777776E-2</v>
      </c>
      <c r="H75" s="219" t="str">
        <f t="shared" si="0"/>
        <v>S&amp;P บัวลอยน้ำขิง150ก*4</v>
      </c>
      <c r="I75" s="218">
        <f t="shared" si="2"/>
        <v>0.19444444444444442</v>
      </c>
      <c r="J75" s="217">
        <f>_xlfn.XLOOKUP(H75,S:S,T:T,"")</f>
        <v>136</v>
      </c>
      <c r="K75" s="218">
        <f t="shared" si="5"/>
        <v>0.77777777777777768</v>
      </c>
    </row>
    <row r="76" spans="1:12">
      <c r="A76" s="214"/>
      <c r="B76" s="216" t="s">
        <v>449</v>
      </c>
      <c r="C76" s="216" t="str">
        <f t="shared" si="1"/>
        <v/>
      </c>
      <c r="D76" s="217">
        <f t="shared" si="3"/>
        <v>500.5</v>
      </c>
      <c r="E76" s="216"/>
      <c r="F76" s="216"/>
      <c r="G76" s="218">
        <v>0.72222222222222221</v>
      </c>
      <c r="H76" s="219" t="str">
        <f t="shared" si="0"/>
        <v>S&amp;P บัวลอยเผือก 150G X 4แพ็ค</v>
      </c>
      <c r="I76" s="218">
        <f t="shared" si="2"/>
        <v>5.0555555555555554</v>
      </c>
      <c r="J76" s="217">
        <f>_xlfn.XLOOKUP(H76,S:S,T:T,"")</f>
        <v>99</v>
      </c>
      <c r="K76" s="218">
        <f t="shared" si="5"/>
        <v>20.222222222222221</v>
      </c>
    </row>
    <row r="77" spans="1:12">
      <c r="A77" s="214"/>
      <c r="B77" s="216" t="s">
        <v>451</v>
      </c>
      <c r="C77" s="216" t="str">
        <f t="shared" si="1"/>
        <v/>
      </c>
      <c r="D77" s="217">
        <f t="shared" si="3"/>
        <v>442.74999999999994</v>
      </c>
      <c r="E77" s="216"/>
      <c r="F77" s="216"/>
      <c r="G77" s="218">
        <v>0.63888888888888884</v>
      </c>
      <c r="H77" s="219" t="str">
        <f t="shared" si="0"/>
        <v>S&amp;P บัวลอยสามสี 160G X 4แพ็ค</v>
      </c>
      <c r="I77" s="218">
        <f t="shared" si="2"/>
        <v>4.4722222222222214</v>
      </c>
      <c r="J77" s="217">
        <f>_xlfn.XLOOKUP(H77,S:S,T:T,"")</f>
        <v>99</v>
      </c>
      <c r="K77" s="218">
        <f t="shared" si="5"/>
        <v>17.888888888888886</v>
      </c>
    </row>
    <row r="78" spans="1:12">
      <c r="A78" s="214"/>
      <c r="B78" s="215"/>
      <c r="C78" s="216"/>
      <c r="D78" s="221">
        <f>L78*J78</f>
        <v>214.77037037037039</v>
      </c>
      <c r="E78" s="222"/>
      <c r="F78" s="222">
        <v>613951</v>
      </c>
      <c r="G78" s="223" t="s">
        <v>13</v>
      </c>
      <c r="H78" s="223" t="s">
        <v>13</v>
      </c>
      <c r="I78" s="222"/>
      <c r="J78" s="221">
        <v>109</v>
      </c>
      <c r="K78" s="224">
        <f>SUM(K74:K77)*0.1</f>
        <v>5.9111111111111114</v>
      </c>
      <c r="L78" s="171">
        <f>K78/3</f>
        <v>1.9703703703703705</v>
      </c>
    </row>
    <row r="79" spans="1:12">
      <c r="A79" s="214"/>
      <c r="B79" s="216" t="s">
        <v>472</v>
      </c>
      <c r="C79" s="216" t="str">
        <f t="shared" si="1"/>
        <v>บจก.ภูเขาแอดเวอร์ไทซิ่ง (สาขาที่5 ดอย</v>
      </c>
      <c r="D79" s="217" t="str">
        <f t="shared" si="3"/>
        <v/>
      </c>
      <c r="E79" s="216"/>
      <c r="F79" s="216"/>
      <c r="G79" s="218">
        <v>2.083333333333333</v>
      </c>
      <c r="H79" s="219" t="str">
        <f t="shared" si="0"/>
        <v/>
      </c>
      <c r="I79" s="218" t="str">
        <f t="shared" si="2"/>
        <v/>
      </c>
      <c r="J79" s="217" t="str">
        <f t="shared" ref="J79:J84" si="8">_xlfn.XLOOKUP(H79,S:S,T:T,"")</f>
        <v/>
      </c>
      <c r="K79" s="218" t="str">
        <f t="shared" ref="K79:K142" si="9">IF(H79="","",I79*4)</f>
        <v/>
      </c>
    </row>
    <row r="80" spans="1:12">
      <c r="A80" s="214"/>
      <c r="B80" s="216" t="s">
        <v>448</v>
      </c>
      <c r="C80" s="216" t="str">
        <f t="shared" si="1"/>
        <v/>
      </c>
      <c r="D80" s="217">
        <f t="shared" si="3"/>
        <v>324.33333333333331</v>
      </c>
      <c r="E80" s="216"/>
      <c r="F80" s="216"/>
      <c r="G80" s="218">
        <v>0.33333333333333331</v>
      </c>
      <c r="H80" s="219" t="str">
        <f t="shared" si="0"/>
        <v>S&amp;P กล้วยไข่บวดชี 200G X 4ซอง</v>
      </c>
      <c r="I80" s="218">
        <f t="shared" si="2"/>
        <v>2.333333333333333</v>
      </c>
      <c r="J80" s="217">
        <f t="shared" si="8"/>
        <v>139</v>
      </c>
      <c r="K80" s="218">
        <f t="shared" si="9"/>
        <v>9.3333333333333321</v>
      </c>
    </row>
    <row r="81" spans="1:12">
      <c r="A81" s="214"/>
      <c r="B81" s="216" t="s">
        <v>450</v>
      </c>
      <c r="C81" s="216" t="str">
        <f t="shared" si="1"/>
        <v/>
      </c>
      <c r="D81" s="217">
        <f t="shared" si="3"/>
        <v>317.91666666666669</v>
      </c>
      <c r="E81" s="216"/>
      <c r="F81" s="216"/>
      <c r="G81" s="218">
        <v>0.41666666666666669</v>
      </c>
      <c r="H81" s="219" t="str">
        <f t="shared" si="0"/>
        <v>S&amp;P ทับทิมกรอบมะพร้าวอ่อน 160G X4</v>
      </c>
      <c r="I81" s="218">
        <f t="shared" si="2"/>
        <v>2.916666666666667</v>
      </c>
      <c r="J81" s="217">
        <f t="shared" si="8"/>
        <v>109</v>
      </c>
      <c r="K81" s="218">
        <f t="shared" si="9"/>
        <v>11.666666666666668</v>
      </c>
    </row>
    <row r="82" spans="1:12">
      <c r="A82" s="214"/>
      <c r="B82" s="216" t="s">
        <v>452</v>
      </c>
      <c r="C82" s="216" t="str">
        <f t="shared" si="1"/>
        <v/>
      </c>
      <c r="D82" s="217">
        <f t="shared" si="3"/>
        <v>26.444444444444443</v>
      </c>
      <c r="E82" s="216"/>
      <c r="F82" s="216"/>
      <c r="G82" s="218">
        <v>2.7777777777777776E-2</v>
      </c>
      <c r="H82" s="219" t="str">
        <f t="shared" ref="H82:H158" si="10">IF(OR(ISNUMBER(SEARCH("X",B82)), ISNUMBER(SEARCH("~*",B82)), ISNUMBER(SEARCH("แพ็ค",B82))), B82, "")</f>
        <v>S&amp;P บัวลอยน้ำขิง150ก*4</v>
      </c>
      <c r="I82" s="218">
        <f t="shared" si="2"/>
        <v>0.19444444444444442</v>
      </c>
      <c r="J82" s="217">
        <f t="shared" si="8"/>
        <v>136</v>
      </c>
      <c r="K82" s="218">
        <f t="shared" si="9"/>
        <v>0.77777777777777768</v>
      </c>
    </row>
    <row r="83" spans="1:12">
      <c r="A83" s="214"/>
      <c r="B83" s="216" t="s">
        <v>449</v>
      </c>
      <c r="C83" s="216" t="str">
        <f t="shared" si="1"/>
        <v/>
      </c>
      <c r="D83" s="217">
        <f t="shared" ref="D83:D160" si="11">IF(H83="","",I83*J83)</f>
        <v>423.50000000000006</v>
      </c>
      <c r="E83" s="216"/>
      <c r="F83" s="216"/>
      <c r="G83" s="218">
        <v>0.61111111111111116</v>
      </c>
      <c r="H83" s="219" t="str">
        <f t="shared" si="10"/>
        <v>S&amp;P บัวลอยเผือก 150G X 4แพ็ค</v>
      </c>
      <c r="I83" s="218">
        <f t="shared" si="2"/>
        <v>4.2777777777777786</v>
      </c>
      <c r="J83" s="217">
        <f t="shared" si="8"/>
        <v>99</v>
      </c>
      <c r="K83" s="218">
        <f t="shared" si="9"/>
        <v>17.111111111111114</v>
      </c>
    </row>
    <row r="84" spans="1:12">
      <c r="A84" s="214"/>
      <c r="B84" s="216" t="s">
        <v>451</v>
      </c>
      <c r="C84" s="216" t="str">
        <f t="shared" ref="C84:C161" si="12">IF(H84="", B84, "")</f>
        <v/>
      </c>
      <c r="D84" s="217">
        <f t="shared" si="11"/>
        <v>481.24999999999994</v>
      </c>
      <c r="E84" s="216"/>
      <c r="F84" s="216"/>
      <c r="G84" s="218">
        <v>0.69444444444444442</v>
      </c>
      <c r="H84" s="219" t="str">
        <f t="shared" si="10"/>
        <v>S&amp;P บัวลอยสามสี 160G X 4แพ็ค</v>
      </c>
      <c r="I84" s="218">
        <f t="shared" ref="I84:I161" si="13">IF(H84="","",G84*7)</f>
        <v>4.8611111111111107</v>
      </c>
      <c r="J84" s="217">
        <f t="shared" si="8"/>
        <v>99</v>
      </c>
      <c r="K84" s="218">
        <f t="shared" si="9"/>
        <v>19.444444444444443</v>
      </c>
    </row>
    <row r="85" spans="1:12">
      <c r="A85" s="214"/>
      <c r="B85" s="215"/>
      <c r="C85" s="216"/>
      <c r="D85" s="221">
        <f>L85*J85</f>
        <v>211.94444444444446</v>
      </c>
      <c r="E85" s="222"/>
      <c r="F85" s="222">
        <v>613951</v>
      </c>
      <c r="G85" s="223" t="s">
        <v>13</v>
      </c>
      <c r="H85" s="223" t="s">
        <v>13</v>
      </c>
      <c r="I85" s="222"/>
      <c r="J85" s="221">
        <v>109</v>
      </c>
      <c r="K85" s="224">
        <f>SUM(K80:K84)*0.1</f>
        <v>5.8333333333333339</v>
      </c>
      <c r="L85" s="171">
        <f>K85/3</f>
        <v>1.9444444444444446</v>
      </c>
    </row>
    <row r="86" spans="1:12">
      <c r="A86" s="214"/>
      <c r="B86" s="216" t="s">
        <v>473</v>
      </c>
      <c r="C86" s="216" t="str">
        <f t="shared" si="12"/>
        <v>หจก.บ่อกุ้งบ้านสวนบ้านมอญ</v>
      </c>
      <c r="D86" s="217" t="str">
        <f t="shared" si="11"/>
        <v/>
      </c>
      <c r="E86" s="216"/>
      <c r="F86" s="216"/>
      <c r="G86" s="218">
        <v>2.0555555555555554</v>
      </c>
      <c r="H86" s="219" t="str">
        <f t="shared" si="10"/>
        <v/>
      </c>
      <c r="I86" s="218" t="str">
        <f t="shared" si="13"/>
        <v/>
      </c>
      <c r="J86" s="217" t="str">
        <f>_xlfn.XLOOKUP(H86,S:S,T:T,"")</f>
        <v/>
      </c>
      <c r="K86" s="218" t="str">
        <f t="shared" si="9"/>
        <v/>
      </c>
    </row>
    <row r="87" spans="1:12">
      <c r="A87" s="214"/>
      <c r="B87" s="216" t="s">
        <v>450</v>
      </c>
      <c r="C87" s="216" t="str">
        <f t="shared" si="12"/>
        <v/>
      </c>
      <c r="D87" s="217">
        <f t="shared" si="11"/>
        <v>42.388888888888886</v>
      </c>
      <c r="E87" s="216"/>
      <c r="F87" s="216"/>
      <c r="G87" s="218">
        <v>5.5555555555555552E-2</v>
      </c>
      <c r="H87" s="219" t="str">
        <f t="shared" si="10"/>
        <v>S&amp;P ทับทิมกรอบมะพร้าวอ่อน 160G X4</v>
      </c>
      <c r="I87" s="218">
        <f t="shared" si="13"/>
        <v>0.38888888888888884</v>
      </c>
      <c r="J87" s="217">
        <f>_xlfn.XLOOKUP(H87,S:S,T:T,"")</f>
        <v>109</v>
      </c>
      <c r="K87" s="218">
        <f t="shared" si="9"/>
        <v>1.5555555555555554</v>
      </c>
    </row>
    <row r="88" spans="1:12">
      <c r="A88" s="214"/>
      <c r="B88" s="216" t="s">
        <v>449</v>
      </c>
      <c r="C88" s="216" t="str">
        <f t="shared" si="12"/>
        <v/>
      </c>
      <c r="D88" s="217">
        <f t="shared" si="11"/>
        <v>481.24999999999994</v>
      </c>
      <c r="E88" s="216"/>
      <c r="F88" s="216"/>
      <c r="G88" s="218">
        <v>0.69444444444444442</v>
      </c>
      <c r="H88" s="219" t="str">
        <f t="shared" si="10"/>
        <v>S&amp;P บัวลอยเผือก 150G X 4แพ็ค</v>
      </c>
      <c r="I88" s="218">
        <f t="shared" si="13"/>
        <v>4.8611111111111107</v>
      </c>
      <c r="J88" s="217">
        <f>_xlfn.XLOOKUP(H88,S:S,T:T,"")</f>
        <v>99</v>
      </c>
      <c r="K88" s="218">
        <f t="shared" si="9"/>
        <v>19.444444444444443</v>
      </c>
    </row>
    <row r="89" spans="1:12">
      <c r="A89" s="214"/>
      <c r="B89" s="216" t="s">
        <v>451</v>
      </c>
      <c r="C89" s="216" t="str">
        <f t="shared" si="12"/>
        <v/>
      </c>
      <c r="D89" s="217">
        <f t="shared" si="11"/>
        <v>615.99999999999989</v>
      </c>
      <c r="E89" s="216"/>
      <c r="F89" s="216"/>
      <c r="G89" s="218">
        <v>0.88888888888888884</v>
      </c>
      <c r="H89" s="219" t="str">
        <f t="shared" si="10"/>
        <v>S&amp;P บัวลอยสามสี 160G X 4แพ็ค</v>
      </c>
      <c r="I89" s="218">
        <f t="shared" si="13"/>
        <v>6.2222222222222214</v>
      </c>
      <c r="J89" s="217">
        <f>_xlfn.XLOOKUP(H89,S:S,T:T,"")</f>
        <v>99</v>
      </c>
      <c r="K89" s="218">
        <f t="shared" si="9"/>
        <v>24.888888888888886</v>
      </c>
    </row>
    <row r="90" spans="1:12">
      <c r="A90" s="214"/>
      <c r="B90" s="216" t="s">
        <v>454</v>
      </c>
      <c r="C90" s="216" t="str">
        <f t="shared" si="12"/>
        <v/>
      </c>
      <c r="D90" s="217">
        <f t="shared" si="11"/>
        <v>247.91666666666669</v>
      </c>
      <c r="E90" s="216"/>
      <c r="F90" s="216"/>
      <c r="G90" s="218">
        <v>0.41666666666666669</v>
      </c>
      <c r="H90" s="219" t="str">
        <f t="shared" si="10"/>
        <v>อินสยามลูกตาลลอยแก้ว160กX4</v>
      </c>
      <c r="I90" s="218">
        <f t="shared" si="13"/>
        <v>2.916666666666667</v>
      </c>
      <c r="J90" s="217">
        <f>_xlfn.XLOOKUP(H90,S:S,T:T,"")</f>
        <v>85</v>
      </c>
      <c r="K90" s="218">
        <f t="shared" si="9"/>
        <v>11.666666666666668</v>
      </c>
    </row>
    <row r="91" spans="1:12">
      <c r="A91" s="214"/>
      <c r="B91" s="215"/>
      <c r="C91" s="216"/>
      <c r="D91" s="221">
        <f>L91*J91</f>
        <v>209.11851851851856</v>
      </c>
      <c r="E91" s="222"/>
      <c r="F91" s="222">
        <v>613951</v>
      </c>
      <c r="G91" s="223" t="s">
        <v>13</v>
      </c>
      <c r="H91" s="223" t="s">
        <v>13</v>
      </c>
      <c r="I91" s="222"/>
      <c r="J91" s="221">
        <v>109</v>
      </c>
      <c r="K91" s="224">
        <f>SUM(K87:K90)*0.1</f>
        <v>5.7555555555555564</v>
      </c>
      <c r="L91" s="171">
        <f>K91/3</f>
        <v>1.9185185185185187</v>
      </c>
    </row>
    <row r="92" spans="1:12">
      <c r="A92" s="214"/>
      <c r="B92" s="216" t="s">
        <v>474</v>
      </c>
      <c r="C92" s="216" t="str">
        <f t="shared" si="12"/>
        <v>แชมป์ส้มตำ</v>
      </c>
      <c r="D92" s="217" t="str">
        <f t="shared" si="11"/>
        <v/>
      </c>
      <c r="E92" s="216"/>
      <c r="F92" s="216"/>
      <c r="G92" s="218">
        <v>1.9722222222222223</v>
      </c>
      <c r="H92" s="219" t="str">
        <f t="shared" si="10"/>
        <v/>
      </c>
      <c r="I92" s="218" t="str">
        <f t="shared" si="13"/>
        <v/>
      </c>
      <c r="J92" s="217" t="str">
        <f>_xlfn.XLOOKUP(H92,S:S,T:T,"")</f>
        <v/>
      </c>
      <c r="K92" s="218" t="str">
        <f t="shared" si="9"/>
        <v/>
      </c>
    </row>
    <row r="93" spans="1:12">
      <c r="A93" s="214"/>
      <c r="B93" s="216" t="s">
        <v>450</v>
      </c>
      <c r="C93" s="216" t="str">
        <f t="shared" si="12"/>
        <v/>
      </c>
      <c r="D93" s="217">
        <f t="shared" si="11"/>
        <v>551.05555555555554</v>
      </c>
      <c r="E93" s="216"/>
      <c r="F93" s="216"/>
      <c r="G93" s="218">
        <v>0.72222222222222221</v>
      </c>
      <c r="H93" s="219" t="str">
        <f t="shared" si="10"/>
        <v>S&amp;P ทับทิมกรอบมะพร้าวอ่อน 160G X4</v>
      </c>
      <c r="I93" s="218">
        <f t="shared" si="13"/>
        <v>5.0555555555555554</v>
      </c>
      <c r="J93" s="217">
        <f>_xlfn.XLOOKUP(H93,S:S,T:T,"")</f>
        <v>109</v>
      </c>
      <c r="K93" s="218">
        <f t="shared" si="9"/>
        <v>20.222222222222221</v>
      </c>
    </row>
    <row r="94" spans="1:12">
      <c r="A94" s="214"/>
      <c r="B94" s="216" t="s">
        <v>449</v>
      </c>
      <c r="C94" s="216" t="str">
        <f t="shared" si="12"/>
        <v/>
      </c>
      <c r="D94" s="217">
        <f t="shared" si="11"/>
        <v>500.5</v>
      </c>
      <c r="E94" s="216"/>
      <c r="F94" s="216"/>
      <c r="G94" s="218">
        <v>0.72222222222222221</v>
      </c>
      <c r="H94" s="219" t="str">
        <f t="shared" si="10"/>
        <v>S&amp;P บัวลอยเผือก 150G X 4แพ็ค</v>
      </c>
      <c r="I94" s="218">
        <f t="shared" si="13"/>
        <v>5.0555555555555554</v>
      </c>
      <c r="J94" s="217">
        <f>_xlfn.XLOOKUP(H94,S:S,T:T,"")</f>
        <v>99</v>
      </c>
      <c r="K94" s="218">
        <f t="shared" si="9"/>
        <v>20.222222222222221</v>
      </c>
    </row>
    <row r="95" spans="1:12">
      <c r="A95" s="214"/>
      <c r="B95" s="216" t="s">
        <v>451</v>
      </c>
      <c r="C95" s="216" t="str">
        <f t="shared" si="12"/>
        <v/>
      </c>
      <c r="D95" s="217">
        <f t="shared" si="11"/>
        <v>365.75</v>
      </c>
      <c r="E95" s="216"/>
      <c r="F95" s="216"/>
      <c r="G95" s="218">
        <v>0.52777777777777779</v>
      </c>
      <c r="H95" s="219" t="str">
        <f t="shared" si="10"/>
        <v>S&amp;P บัวลอยสามสี 160G X 4แพ็ค</v>
      </c>
      <c r="I95" s="218">
        <f t="shared" si="13"/>
        <v>3.6944444444444446</v>
      </c>
      <c r="J95" s="217">
        <f>_xlfn.XLOOKUP(H95,S:S,T:T,"")</f>
        <v>99</v>
      </c>
      <c r="K95" s="218">
        <f t="shared" si="9"/>
        <v>14.777777777777779</v>
      </c>
    </row>
    <row r="96" spans="1:12">
      <c r="A96" s="214"/>
      <c r="B96" s="215"/>
      <c r="C96" s="216"/>
      <c r="D96" s="221">
        <f>L96*J96</f>
        <v>200.64074074074074</v>
      </c>
      <c r="E96" s="222"/>
      <c r="F96" s="222">
        <v>613951</v>
      </c>
      <c r="G96" s="223" t="s">
        <v>13</v>
      </c>
      <c r="H96" s="223" t="s">
        <v>13</v>
      </c>
      <c r="I96" s="222"/>
      <c r="J96" s="221">
        <v>109</v>
      </c>
      <c r="K96" s="224">
        <f>SUM(K93:K95)*0.1</f>
        <v>5.5222222222222221</v>
      </c>
      <c r="L96" s="171">
        <f>K96/3</f>
        <v>1.8407407407407408</v>
      </c>
    </row>
    <row r="97" spans="1:12">
      <c r="A97" s="214"/>
      <c r="B97" s="216" t="s">
        <v>475</v>
      </c>
      <c r="C97" s="216" t="str">
        <f t="shared" si="12"/>
        <v>ร้านชามโต ชมทุ่ง</v>
      </c>
      <c r="D97" s="217" t="str">
        <f t="shared" si="11"/>
        <v/>
      </c>
      <c r="E97" s="216"/>
      <c r="F97" s="216"/>
      <c r="G97" s="218">
        <v>1.8333333333333335</v>
      </c>
      <c r="H97" s="219" t="str">
        <f t="shared" si="10"/>
        <v/>
      </c>
      <c r="I97" s="218" t="str">
        <f t="shared" si="13"/>
        <v/>
      </c>
      <c r="J97" s="217" t="str">
        <f>_xlfn.XLOOKUP(H97,S:S,T:T,"")</f>
        <v/>
      </c>
      <c r="K97" s="218" t="str">
        <f t="shared" si="9"/>
        <v/>
      </c>
    </row>
    <row r="98" spans="1:12">
      <c r="A98" s="214"/>
      <c r="B98" s="216" t="s">
        <v>450</v>
      </c>
      <c r="C98" s="216" t="str">
        <f t="shared" si="12"/>
        <v/>
      </c>
      <c r="D98" s="217">
        <f t="shared" si="11"/>
        <v>614.63888888888891</v>
      </c>
      <c r="E98" s="216"/>
      <c r="F98" s="216"/>
      <c r="G98" s="218">
        <v>0.80555555555555558</v>
      </c>
      <c r="H98" s="219" t="str">
        <f t="shared" si="10"/>
        <v>S&amp;P ทับทิมกรอบมะพร้าวอ่อน 160G X4</v>
      </c>
      <c r="I98" s="218">
        <f t="shared" si="13"/>
        <v>5.6388888888888893</v>
      </c>
      <c r="J98" s="217">
        <f>_xlfn.XLOOKUP(H98,S:S,T:T,"")</f>
        <v>109</v>
      </c>
      <c r="K98" s="218">
        <f t="shared" si="9"/>
        <v>22.555555555555557</v>
      </c>
    </row>
    <row r="99" spans="1:12">
      <c r="A99" s="214"/>
      <c r="B99" s="216" t="s">
        <v>452</v>
      </c>
      <c r="C99" s="216" t="str">
        <f t="shared" si="12"/>
        <v/>
      </c>
      <c r="D99" s="217">
        <f t="shared" si="11"/>
        <v>343.77777777777777</v>
      </c>
      <c r="E99" s="216"/>
      <c r="F99" s="216"/>
      <c r="G99" s="218">
        <v>0.3611111111111111</v>
      </c>
      <c r="H99" s="219" t="str">
        <f t="shared" si="10"/>
        <v>S&amp;P บัวลอยน้ำขิง150ก*4</v>
      </c>
      <c r="I99" s="218">
        <f t="shared" si="13"/>
        <v>2.5277777777777777</v>
      </c>
      <c r="J99" s="217">
        <f>_xlfn.XLOOKUP(H99,S:S,T:T,"")</f>
        <v>136</v>
      </c>
      <c r="K99" s="218">
        <f t="shared" si="9"/>
        <v>10.111111111111111</v>
      </c>
    </row>
    <row r="100" spans="1:12">
      <c r="A100" s="214"/>
      <c r="B100" s="216" t="s">
        <v>449</v>
      </c>
      <c r="C100" s="216" t="str">
        <f t="shared" si="12"/>
        <v/>
      </c>
      <c r="D100" s="217">
        <f t="shared" si="11"/>
        <v>461.99999999999994</v>
      </c>
      <c r="E100" s="216"/>
      <c r="F100" s="216"/>
      <c r="G100" s="218">
        <v>0.66666666666666663</v>
      </c>
      <c r="H100" s="219" t="str">
        <f t="shared" si="10"/>
        <v>S&amp;P บัวลอยเผือก 150G X 4แพ็ค</v>
      </c>
      <c r="I100" s="218">
        <f t="shared" si="13"/>
        <v>4.6666666666666661</v>
      </c>
      <c r="J100" s="217">
        <f>_xlfn.XLOOKUP(H100,S:S,T:T,"")</f>
        <v>99</v>
      </c>
      <c r="K100" s="218">
        <f t="shared" si="9"/>
        <v>18.666666666666664</v>
      </c>
    </row>
    <row r="101" spans="1:12">
      <c r="A101" s="214"/>
      <c r="B101" s="216" t="s">
        <v>457</v>
      </c>
      <c r="C101" s="216" t="str">
        <f t="shared" si="12"/>
        <v/>
      </c>
      <c r="D101" s="217">
        <f t="shared" si="11"/>
        <v>0</v>
      </c>
      <c r="E101" s="216"/>
      <c r="F101" s="216"/>
      <c r="G101" s="218">
        <v>0</v>
      </c>
      <c r="H101" s="219" t="str">
        <f t="shared" si="10"/>
        <v>S&amp;PบัวลอยเผือกX 5PACK</v>
      </c>
      <c r="I101" s="218">
        <f t="shared" si="13"/>
        <v>0</v>
      </c>
      <c r="J101" s="217">
        <f>_xlfn.XLOOKUP(H101,S:S,T:T,"")</f>
        <v>570</v>
      </c>
      <c r="K101" s="218">
        <f t="shared" si="9"/>
        <v>0</v>
      </c>
    </row>
    <row r="102" spans="1:12">
      <c r="A102" s="214"/>
      <c r="B102" s="215"/>
      <c r="C102" s="216"/>
      <c r="D102" s="221">
        <f>L102*J102</f>
        <v>186.51111111111112</v>
      </c>
      <c r="E102" s="222"/>
      <c r="F102" s="222">
        <v>613951</v>
      </c>
      <c r="G102" s="223" t="s">
        <v>13</v>
      </c>
      <c r="H102" s="223" t="s">
        <v>13</v>
      </c>
      <c r="I102" s="222"/>
      <c r="J102" s="221">
        <v>109</v>
      </c>
      <c r="K102" s="224">
        <f>SUM(K98:K101)*0.1</f>
        <v>5.1333333333333337</v>
      </c>
      <c r="L102" s="171">
        <f>K102/3</f>
        <v>1.7111111111111112</v>
      </c>
    </row>
    <row r="103" spans="1:12">
      <c r="A103" s="214"/>
      <c r="B103" s="216" t="s">
        <v>476</v>
      </c>
      <c r="C103" s="216" t="str">
        <f t="shared" si="12"/>
        <v>บริษัท มีล ไมเนอร์ จำกัด</v>
      </c>
      <c r="D103" s="217" t="str">
        <f t="shared" si="11"/>
        <v/>
      </c>
      <c r="E103" s="216"/>
      <c r="F103" s="216"/>
      <c r="G103" s="218">
        <v>1.7222222222222219</v>
      </c>
      <c r="H103" s="219" t="str">
        <f t="shared" si="10"/>
        <v/>
      </c>
      <c r="I103" s="218" t="str">
        <f t="shared" si="13"/>
        <v/>
      </c>
      <c r="J103" s="217" t="str">
        <f>_xlfn.XLOOKUP(H103,S:S,T:T,"")</f>
        <v/>
      </c>
      <c r="K103" s="218" t="str">
        <f t="shared" si="9"/>
        <v/>
      </c>
    </row>
    <row r="104" spans="1:12">
      <c r="A104" s="214"/>
      <c r="B104" s="216" t="s">
        <v>450</v>
      </c>
      <c r="C104" s="216" t="str">
        <f t="shared" si="12"/>
        <v/>
      </c>
      <c r="D104" s="217">
        <f t="shared" si="11"/>
        <v>508.66666666666663</v>
      </c>
      <c r="E104" s="216"/>
      <c r="F104" s="216"/>
      <c r="G104" s="218">
        <v>0.66666666666666663</v>
      </c>
      <c r="H104" s="219" t="str">
        <f t="shared" si="10"/>
        <v>S&amp;P ทับทิมกรอบมะพร้าวอ่อน 160G X4</v>
      </c>
      <c r="I104" s="218">
        <f t="shared" si="13"/>
        <v>4.6666666666666661</v>
      </c>
      <c r="J104" s="217">
        <f>_xlfn.XLOOKUP(H104,S:S,T:T,"")</f>
        <v>109</v>
      </c>
      <c r="K104" s="218">
        <f t="shared" si="9"/>
        <v>18.666666666666664</v>
      </c>
    </row>
    <row r="105" spans="1:12">
      <c r="A105" s="214"/>
      <c r="B105" s="216" t="s">
        <v>452</v>
      </c>
      <c r="C105" s="216" t="str">
        <f t="shared" si="12"/>
        <v/>
      </c>
      <c r="D105" s="217">
        <f t="shared" si="11"/>
        <v>476</v>
      </c>
      <c r="E105" s="216"/>
      <c r="F105" s="216"/>
      <c r="G105" s="218">
        <v>0.5</v>
      </c>
      <c r="H105" s="219" t="str">
        <f t="shared" si="10"/>
        <v>S&amp;P บัวลอยน้ำขิง150ก*4</v>
      </c>
      <c r="I105" s="218">
        <f t="shared" si="13"/>
        <v>3.5</v>
      </c>
      <c r="J105" s="217">
        <f>_xlfn.XLOOKUP(H105,S:S,T:T,"")</f>
        <v>136</v>
      </c>
      <c r="K105" s="218">
        <f t="shared" si="9"/>
        <v>14</v>
      </c>
    </row>
    <row r="106" spans="1:12">
      <c r="A106" s="214"/>
      <c r="B106" s="216" t="s">
        <v>451</v>
      </c>
      <c r="C106" s="216" t="str">
        <f t="shared" si="12"/>
        <v/>
      </c>
      <c r="D106" s="217">
        <f t="shared" si="11"/>
        <v>365.75</v>
      </c>
      <c r="E106" s="216"/>
      <c r="F106" s="216"/>
      <c r="G106" s="218">
        <v>0.52777777777777779</v>
      </c>
      <c r="H106" s="219" t="str">
        <f t="shared" si="10"/>
        <v>S&amp;P บัวลอยสามสี 160G X 4แพ็ค</v>
      </c>
      <c r="I106" s="218">
        <f t="shared" si="13"/>
        <v>3.6944444444444446</v>
      </c>
      <c r="J106" s="217">
        <f>_xlfn.XLOOKUP(H106,S:S,T:T,"")</f>
        <v>99</v>
      </c>
      <c r="K106" s="218">
        <f t="shared" si="9"/>
        <v>14.777777777777779</v>
      </c>
    </row>
    <row r="107" spans="1:12">
      <c r="A107" s="214"/>
      <c r="B107" s="216" t="s">
        <v>458</v>
      </c>
      <c r="C107" s="216" t="str">
        <f t="shared" si="12"/>
        <v/>
      </c>
      <c r="D107" s="217">
        <f t="shared" si="11"/>
        <v>110.83333333333331</v>
      </c>
      <c r="E107" s="216"/>
      <c r="F107" s="216"/>
      <c r="G107" s="218">
        <v>2.7777777777777776E-2</v>
      </c>
      <c r="H107" s="219" t="str">
        <f t="shared" si="10"/>
        <v>S&amp;Pบัวลอยสามสี X5PACK</v>
      </c>
      <c r="I107" s="218">
        <f t="shared" si="13"/>
        <v>0.19444444444444442</v>
      </c>
      <c r="J107" s="217">
        <f>_xlfn.XLOOKUP(H107,S:S,T:T,"")</f>
        <v>570</v>
      </c>
      <c r="K107" s="218">
        <f t="shared" si="9"/>
        <v>0.77777777777777768</v>
      </c>
    </row>
    <row r="108" spans="1:12">
      <c r="A108" s="214"/>
      <c r="B108" s="215"/>
      <c r="C108" s="216"/>
      <c r="D108" s="221">
        <f>L108*J108</f>
        <v>175.20740740740743</v>
      </c>
      <c r="E108" s="222"/>
      <c r="F108" s="222">
        <v>613951</v>
      </c>
      <c r="G108" s="223" t="s">
        <v>13</v>
      </c>
      <c r="H108" s="223" t="s">
        <v>13</v>
      </c>
      <c r="I108" s="222"/>
      <c r="J108" s="221">
        <v>109</v>
      </c>
      <c r="K108" s="224">
        <f>SUM(K104:K107)*0.1</f>
        <v>4.8222222222222229</v>
      </c>
      <c r="L108" s="171">
        <f>K108/3</f>
        <v>1.6074074074074076</v>
      </c>
    </row>
    <row r="109" spans="1:12">
      <c r="A109" s="214"/>
      <c r="B109" s="216" t="s">
        <v>477</v>
      </c>
      <c r="C109" s="216" t="str">
        <f t="shared" si="12"/>
        <v>บริษัท ไทยลานนา ฟู้ด แอนด์ คัลเชอรัล</v>
      </c>
      <c r="D109" s="217" t="str">
        <f t="shared" si="11"/>
        <v/>
      </c>
      <c r="E109" s="216"/>
      <c r="F109" s="216"/>
      <c r="G109" s="218">
        <v>1.6388888888888888</v>
      </c>
      <c r="H109" s="219" t="str">
        <f t="shared" si="10"/>
        <v/>
      </c>
      <c r="I109" s="218" t="str">
        <f t="shared" si="13"/>
        <v/>
      </c>
      <c r="J109" s="217" t="str">
        <f>_xlfn.XLOOKUP(H109,S:S,T:T,"")</f>
        <v/>
      </c>
      <c r="K109" s="218" t="str">
        <f t="shared" si="9"/>
        <v/>
      </c>
    </row>
    <row r="110" spans="1:12">
      <c r="A110" s="214"/>
      <c r="B110" s="216" t="s">
        <v>448</v>
      </c>
      <c r="C110" s="216" t="str">
        <f t="shared" si="12"/>
        <v/>
      </c>
      <c r="D110" s="217">
        <f t="shared" si="11"/>
        <v>297.3055555555556</v>
      </c>
      <c r="E110" s="216"/>
      <c r="F110" s="216"/>
      <c r="G110" s="218">
        <v>0.30555555555555558</v>
      </c>
      <c r="H110" s="219" t="str">
        <f t="shared" si="10"/>
        <v>S&amp;P กล้วยไข่บวดชี 200G X 4ซอง</v>
      </c>
      <c r="I110" s="218">
        <f t="shared" si="13"/>
        <v>2.1388888888888893</v>
      </c>
      <c r="J110" s="217">
        <f>_xlfn.XLOOKUP(H110,S:S,T:T,"")</f>
        <v>139</v>
      </c>
      <c r="K110" s="218">
        <f t="shared" si="9"/>
        <v>8.5555555555555571</v>
      </c>
    </row>
    <row r="111" spans="1:12">
      <c r="A111" s="214"/>
      <c r="B111" s="216" t="s">
        <v>450</v>
      </c>
      <c r="C111" s="216" t="str">
        <f t="shared" si="12"/>
        <v/>
      </c>
      <c r="D111" s="217">
        <f t="shared" si="11"/>
        <v>635.83333333333337</v>
      </c>
      <c r="E111" s="216"/>
      <c r="F111" s="216"/>
      <c r="G111" s="218">
        <v>0.83333333333333337</v>
      </c>
      <c r="H111" s="219" t="str">
        <f t="shared" si="10"/>
        <v>S&amp;P ทับทิมกรอบมะพร้าวอ่อน 160G X4</v>
      </c>
      <c r="I111" s="218">
        <f t="shared" si="13"/>
        <v>5.8333333333333339</v>
      </c>
      <c r="J111" s="217">
        <f>_xlfn.XLOOKUP(H111,S:S,T:T,"")</f>
        <v>109</v>
      </c>
      <c r="K111" s="218">
        <f t="shared" si="9"/>
        <v>23.333333333333336</v>
      </c>
    </row>
    <row r="112" spans="1:12">
      <c r="A112" s="214"/>
      <c r="B112" s="216" t="s">
        <v>449</v>
      </c>
      <c r="C112" s="216" t="str">
        <f t="shared" si="12"/>
        <v/>
      </c>
      <c r="D112" s="217">
        <f t="shared" si="11"/>
        <v>346.5</v>
      </c>
      <c r="E112" s="216"/>
      <c r="F112" s="216"/>
      <c r="G112" s="218">
        <v>0.5</v>
      </c>
      <c r="H112" s="219" t="str">
        <f t="shared" si="10"/>
        <v>S&amp;P บัวลอยเผือก 150G X 4แพ็ค</v>
      </c>
      <c r="I112" s="218">
        <f t="shared" si="13"/>
        <v>3.5</v>
      </c>
      <c r="J112" s="217">
        <f>_xlfn.XLOOKUP(H112,S:S,T:T,"")</f>
        <v>99</v>
      </c>
      <c r="K112" s="218">
        <f t="shared" si="9"/>
        <v>14</v>
      </c>
    </row>
    <row r="113" spans="1:12">
      <c r="A113" s="214"/>
      <c r="B113" s="215"/>
      <c r="C113" s="216"/>
      <c r="D113" s="221">
        <f>L113*J113</f>
        <v>166.72962962962967</v>
      </c>
      <c r="E113" s="222"/>
      <c r="F113" s="222">
        <v>613951</v>
      </c>
      <c r="G113" s="223" t="s">
        <v>13</v>
      </c>
      <c r="H113" s="223" t="s">
        <v>13</v>
      </c>
      <c r="I113" s="222"/>
      <c r="J113" s="221">
        <v>109</v>
      </c>
      <c r="K113" s="224">
        <f>SUM(K110:K112)*0.1</f>
        <v>4.5888888888888895</v>
      </c>
      <c r="L113" s="171">
        <f>K113/3</f>
        <v>1.5296296296296299</v>
      </c>
    </row>
    <row r="114" spans="1:12">
      <c r="A114" s="214"/>
      <c r="B114" s="216" t="s">
        <v>478</v>
      </c>
      <c r="C114" s="216" t="str">
        <f t="shared" si="12"/>
        <v>บริษัท บ้านลันได ฟายน์ไทย ควิซีน จำก</v>
      </c>
      <c r="D114" s="217" t="str">
        <f t="shared" si="11"/>
        <v/>
      </c>
      <c r="E114" s="216"/>
      <c r="F114" s="216"/>
      <c r="G114" s="218">
        <v>1.5277777777777779</v>
      </c>
      <c r="H114" s="219" t="str">
        <f t="shared" si="10"/>
        <v/>
      </c>
      <c r="I114" s="218" t="str">
        <f t="shared" si="13"/>
        <v/>
      </c>
      <c r="J114" s="217" t="str">
        <f>_xlfn.XLOOKUP(H114,S:S,T:T,"")</f>
        <v/>
      </c>
      <c r="K114" s="218" t="str">
        <f t="shared" si="9"/>
        <v/>
      </c>
    </row>
    <row r="115" spans="1:12">
      <c r="A115" s="214"/>
      <c r="B115" s="216" t="s">
        <v>448</v>
      </c>
      <c r="C115" s="216" t="str">
        <f t="shared" si="12"/>
        <v/>
      </c>
      <c r="D115" s="217">
        <f t="shared" si="11"/>
        <v>405.41666666666669</v>
      </c>
      <c r="E115" s="216"/>
      <c r="F115" s="216"/>
      <c r="G115" s="218">
        <v>0.41666666666666669</v>
      </c>
      <c r="H115" s="219" t="str">
        <f t="shared" si="10"/>
        <v>S&amp;P กล้วยไข่บวดชี 200G X 4ซอง</v>
      </c>
      <c r="I115" s="218">
        <f t="shared" si="13"/>
        <v>2.916666666666667</v>
      </c>
      <c r="J115" s="217">
        <f>_xlfn.XLOOKUP(H115,S:S,T:T,"")</f>
        <v>139</v>
      </c>
      <c r="K115" s="218">
        <f t="shared" si="9"/>
        <v>11.666666666666668</v>
      </c>
    </row>
    <row r="116" spans="1:12">
      <c r="A116" s="214"/>
      <c r="B116" s="216" t="s">
        <v>454</v>
      </c>
      <c r="C116" s="216" t="str">
        <f t="shared" si="12"/>
        <v/>
      </c>
      <c r="D116" s="217">
        <f t="shared" si="11"/>
        <v>661.1111111111112</v>
      </c>
      <c r="E116" s="216"/>
      <c r="F116" s="216"/>
      <c r="G116" s="218">
        <v>1.1111111111111112</v>
      </c>
      <c r="H116" s="219" t="str">
        <f t="shared" si="10"/>
        <v>อินสยามลูกตาลลอยแก้ว160กX4</v>
      </c>
      <c r="I116" s="218">
        <f t="shared" si="13"/>
        <v>7.7777777777777786</v>
      </c>
      <c r="J116" s="217">
        <f>_xlfn.XLOOKUP(H116,S:S,T:T,"")</f>
        <v>85</v>
      </c>
      <c r="K116" s="218">
        <f t="shared" si="9"/>
        <v>31.111111111111114</v>
      </c>
    </row>
    <row r="117" spans="1:12">
      <c r="A117" s="214"/>
      <c r="B117" s="215"/>
      <c r="C117" s="216"/>
      <c r="D117" s="221">
        <f>L117*J117</f>
        <v>155.42592592592595</v>
      </c>
      <c r="E117" s="222"/>
      <c r="F117" s="222">
        <v>613951</v>
      </c>
      <c r="G117" s="223" t="s">
        <v>13</v>
      </c>
      <c r="H117" s="223" t="s">
        <v>13</v>
      </c>
      <c r="I117" s="222"/>
      <c r="J117" s="221">
        <v>109</v>
      </c>
      <c r="K117" s="224">
        <f>SUM(K115:K116)*0.1</f>
        <v>4.2777777777777786</v>
      </c>
      <c r="L117" s="171">
        <f>K117/3</f>
        <v>1.4259259259259263</v>
      </c>
    </row>
    <row r="118" spans="1:12">
      <c r="A118" s="214"/>
      <c r="B118" s="216" t="s">
        <v>479</v>
      </c>
      <c r="C118" s="216" t="str">
        <f t="shared" si="12"/>
        <v>ก้องกิจ มากทรัพย์</v>
      </c>
      <c r="D118" s="217" t="str">
        <f t="shared" si="11"/>
        <v/>
      </c>
      <c r="E118" s="216"/>
      <c r="F118" s="216"/>
      <c r="G118" s="218">
        <v>1.4722222222222221</v>
      </c>
      <c r="H118" s="219" t="str">
        <f t="shared" si="10"/>
        <v/>
      </c>
      <c r="I118" s="218" t="str">
        <f t="shared" si="13"/>
        <v/>
      </c>
      <c r="J118" s="217" t="str">
        <f t="shared" ref="J118:J123" si="14">_xlfn.XLOOKUP(H118,S:S,T:T,"")</f>
        <v/>
      </c>
      <c r="K118" s="218" t="str">
        <f t="shared" si="9"/>
        <v/>
      </c>
    </row>
    <row r="119" spans="1:12">
      <c r="A119" s="214"/>
      <c r="B119" s="216" t="s">
        <v>448</v>
      </c>
      <c r="C119" s="216" t="str">
        <f t="shared" si="12"/>
        <v/>
      </c>
      <c r="D119" s="217">
        <f t="shared" si="11"/>
        <v>135.13888888888891</v>
      </c>
      <c r="E119" s="216"/>
      <c r="F119" s="216"/>
      <c r="G119" s="218">
        <v>0.1388888888888889</v>
      </c>
      <c r="H119" s="219" t="str">
        <f t="shared" si="10"/>
        <v>S&amp;P กล้วยไข่บวดชี 200G X 4ซอง</v>
      </c>
      <c r="I119" s="218">
        <f t="shared" si="13"/>
        <v>0.97222222222222232</v>
      </c>
      <c r="J119" s="217">
        <f t="shared" si="14"/>
        <v>139</v>
      </c>
      <c r="K119" s="218">
        <f t="shared" si="9"/>
        <v>3.8888888888888893</v>
      </c>
    </row>
    <row r="120" spans="1:12">
      <c r="A120" s="214"/>
      <c r="B120" s="216" t="s">
        <v>450</v>
      </c>
      <c r="C120" s="216" t="str">
        <f t="shared" si="12"/>
        <v/>
      </c>
      <c r="D120" s="217">
        <f t="shared" si="11"/>
        <v>529.86111111111109</v>
      </c>
      <c r="E120" s="216"/>
      <c r="F120" s="216"/>
      <c r="G120" s="218">
        <v>0.69444444444444442</v>
      </c>
      <c r="H120" s="219" t="str">
        <f t="shared" si="10"/>
        <v>S&amp;P ทับทิมกรอบมะพร้าวอ่อน 160G X4</v>
      </c>
      <c r="I120" s="218">
        <f t="shared" si="13"/>
        <v>4.8611111111111107</v>
      </c>
      <c r="J120" s="217">
        <f t="shared" si="14"/>
        <v>109</v>
      </c>
      <c r="K120" s="218">
        <f t="shared" si="9"/>
        <v>19.444444444444443</v>
      </c>
    </row>
    <row r="121" spans="1:12">
      <c r="A121" s="214"/>
      <c r="B121" s="216" t="s">
        <v>452</v>
      </c>
      <c r="C121" s="216" t="str">
        <f t="shared" si="12"/>
        <v/>
      </c>
      <c r="D121" s="217">
        <f t="shared" si="11"/>
        <v>52.888888888888886</v>
      </c>
      <c r="E121" s="216"/>
      <c r="F121" s="216"/>
      <c r="G121" s="218">
        <v>5.5555555555555552E-2</v>
      </c>
      <c r="H121" s="219" t="str">
        <f t="shared" si="10"/>
        <v>S&amp;P บัวลอยน้ำขิง150ก*4</v>
      </c>
      <c r="I121" s="218">
        <f t="shared" si="13"/>
        <v>0.38888888888888884</v>
      </c>
      <c r="J121" s="217">
        <f t="shared" si="14"/>
        <v>136</v>
      </c>
      <c r="K121" s="218">
        <f>IF(H121="","",I121*4)</f>
        <v>1.5555555555555554</v>
      </c>
    </row>
    <row r="122" spans="1:12">
      <c r="A122" s="214"/>
      <c r="B122" s="216" t="s">
        <v>449</v>
      </c>
      <c r="C122" s="216" t="str">
        <f t="shared" si="12"/>
        <v/>
      </c>
      <c r="D122" s="217">
        <f t="shared" si="11"/>
        <v>173.25</v>
      </c>
      <c r="E122" s="216"/>
      <c r="F122" s="216"/>
      <c r="G122" s="218">
        <v>0.25</v>
      </c>
      <c r="H122" s="219" t="str">
        <f t="shared" si="10"/>
        <v>S&amp;P บัวลอยเผือก 150G X 4แพ็ค</v>
      </c>
      <c r="I122" s="218">
        <f t="shared" si="13"/>
        <v>1.75</v>
      </c>
      <c r="J122" s="217">
        <f t="shared" si="14"/>
        <v>99</v>
      </c>
      <c r="K122" s="218">
        <f t="shared" si="9"/>
        <v>7</v>
      </c>
    </row>
    <row r="123" spans="1:12">
      <c r="A123" s="214"/>
      <c r="B123" s="216" t="s">
        <v>451</v>
      </c>
      <c r="C123" s="216" t="str">
        <f t="shared" si="12"/>
        <v/>
      </c>
      <c r="D123" s="217">
        <f t="shared" si="11"/>
        <v>230.99999999999997</v>
      </c>
      <c r="E123" s="216"/>
      <c r="F123" s="216"/>
      <c r="G123" s="218">
        <v>0.33333333333333331</v>
      </c>
      <c r="H123" s="219" t="str">
        <f t="shared" si="10"/>
        <v>S&amp;P บัวลอยสามสี 160G X 4แพ็ค</v>
      </c>
      <c r="I123" s="218">
        <f t="shared" si="13"/>
        <v>2.333333333333333</v>
      </c>
      <c r="J123" s="217">
        <f t="shared" si="14"/>
        <v>99</v>
      </c>
      <c r="K123" s="218">
        <f t="shared" si="9"/>
        <v>9.3333333333333321</v>
      </c>
    </row>
    <row r="124" spans="1:12">
      <c r="A124" s="214"/>
      <c r="B124" s="215"/>
      <c r="C124" s="216"/>
      <c r="D124" s="221">
        <f>L124*J124</f>
        <v>149.77407407407406</v>
      </c>
      <c r="E124" s="222"/>
      <c r="F124" s="222">
        <v>613951</v>
      </c>
      <c r="G124" s="223" t="s">
        <v>13</v>
      </c>
      <c r="H124" s="223" t="s">
        <v>13</v>
      </c>
      <c r="I124" s="222"/>
      <c r="J124" s="221">
        <v>109</v>
      </c>
      <c r="K124" s="224">
        <f>SUM(K118:K123)*0.1</f>
        <v>4.1222222222222218</v>
      </c>
      <c r="L124" s="171">
        <f>K124/3</f>
        <v>1.374074074074074</v>
      </c>
    </row>
    <row r="125" spans="1:12">
      <c r="A125" s="214"/>
      <c r="B125" s="216" t="s">
        <v>480</v>
      </c>
      <c r="C125" s="216" t="str">
        <f t="shared" si="12"/>
        <v>หจก.สวนอาหารเสน่ห์ชายน้ำเชียงใหม่</v>
      </c>
      <c r="D125" s="217" t="str">
        <f t="shared" si="11"/>
        <v/>
      </c>
      <c r="E125" s="216"/>
      <c r="F125" s="216"/>
      <c r="G125" s="218">
        <v>1.4444444444444444</v>
      </c>
      <c r="H125" s="219" t="str">
        <f t="shared" si="10"/>
        <v/>
      </c>
      <c r="I125" s="218" t="str">
        <f t="shared" si="13"/>
        <v/>
      </c>
      <c r="J125" s="217" t="str">
        <f>_xlfn.XLOOKUP(H125,S:S,T:T,"")</f>
        <v/>
      </c>
      <c r="K125" s="218" t="str">
        <f t="shared" si="9"/>
        <v/>
      </c>
    </row>
    <row r="126" spans="1:12">
      <c r="A126" s="214"/>
      <c r="B126" s="216" t="s">
        <v>450</v>
      </c>
      <c r="C126" s="216" t="str">
        <f t="shared" si="12"/>
        <v/>
      </c>
      <c r="D126" s="217">
        <f t="shared" si="11"/>
        <v>339.11111111111109</v>
      </c>
      <c r="E126" s="216"/>
      <c r="F126" s="216"/>
      <c r="G126" s="218">
        <v>0.44444444444444442</v>
      </c>
      <c r="H126" s="219" t="str">
        <f t="shared" si="10"/>
        <v>S&amp;P ทับทิมกรอบมะพร้าวอ่อน 160G X4</v>
      </c>
      <c r="I126" s="218">
        <f t="shared" si="13"/>
        <v>3.1111111111111107</v>
      </c>
      <c r="J126" s="217">
        <f>_xlfn.XLOOKUP(H126,S:S,T:T,"")</f>
        <v>109</v>
      </c>
      <c r="K126" s="218">
        <f t="shared" si="9"/>
        <v>12.444444444444443</v>
      </c>
    </row>
    <row r="127" spans="1:12">
      <c r="A127" s="214"/>
      <c r="B127" s="216" t="s">
        <v>452</v>
      </c>
      <c r="C127" s="216" t="str">
        <f t="shared" si="12"/>
        <v/>
      </c>
      <c r="D127" s="217">
        <f t="shared" si="11"/>
        <v>449.55555555555554</v>
      </c>
      <c r="E127" s="216"/>
      <c r="F127" s="216"/>
      <c r="G127" s="218">
        <v>0.47222222222222221</v>
      </c>
      <c r="H127" s="219" t="str">
        <f t="shared" si="10"/>
        <v>S&amp;P บัวลอยน้ำขิง150ก*4</v>
      </c>
      <c r="I127" s="218">
        <f t="shared" si="13"/>
        <v>3.3055555555555554</v>
      </c>
      <c r="J127" s="217">
        <f>_xlfn.XLOOKUP(H127,S:S,T:T,"")</f>
        <v>136</v>
      </c>
      <c r="K127" s="218">
        <f t="shared" si="9"/>
        <v>13.222222222222221</v>
      </c>
    </row>
    <row r="128" spans="1:12">
      <c r="A128" s="214"/>
      <c r="B128" s="216" t="s">
        <v>451</v>
      </c>
      <c r="C128" s="216" t="str">
        <f t="shared" si="12"/>
        <v/>
      </c>
      <c r="D128" s="217">
        <f t="shared" si="11"/>
        <v>365.75</v>
      </c>
      <c r="E128" s="216"/>
      <c r="F128" s="216"/>
      <c r="G128" s="218">
        <v>0.52777777777777779</v>
      </c>
      <c r="H128" s="219" t="str">
        <f t="shared" si="10"/>
        <v>S&amp;P บัวลอยสามสี 160G X 4แพ็ค</v>
      </c>
      <c r="I128" s="218">
        <f t="shared" si="13"/>
        <v>3.6944444444444446</v>
      </c>
      <c r="J128" s="217">
        <f>_xlfn.XLOOKUP(H128,S:S,T:T,"")</f>
        <v>99</v>
      </c>
      <c r="K128" s="218">
        <f t="shared" si="9"/>
        <v>14.777777777777779</v>
      </c>
    </row>
    <row r="129" spans="1:12">
      <c r="A129" s="214"/>
      <c r="B129" s="215"/>
      <c r="C129" s="216"/>
      <c r="D129" s="221">
        <f>L129*J129</f>
        <v>146.94814814814814</v>
      </c>
      <c r="E129" s="222"/>
      <c r="F129" s="222">
        <v>613951</v>
      </c>
      <c r="G129" s="223" t="s">
        <v>13</v>
      </c>
      <c r="H129" s="223" t="s">
        <v>13</v>
      </c>
      <c r="I129" s="222"/>
      <c r="J129" s="221">
        <v>109</v>
      </c>
      <c r="K129" s="224">
        <f>SUM(K126:K128)*0.1</f>
        <v>4.0444444444444443</v>
      </c>
      <c r="L129" s="171">
        <f>K129/3</f>
        <v>1.3481481481481481</v>
      </c>
    </row>
    <row r="130" spans="1:12">
      <c r="A130" s="214"/>
      <c r="B130" s="216" t="s">
        <v>481</v>
      </c>
      <c r="C130" s="216" t="str">
        <f t="shared" si="12"/>
        <v>นางสาว สริยาภรณ์ แก่นหิน (บ้านหอมมะล</v>
      </c>
      <c r="D130" s="217" t="str">
        <f t="shared" si="11"/>
        <v/>
      </c>
      <c r="E130" s="216"/>
      <c r="F130" s="216"/>
      <c r="G130" s="218">
        <v>1.4166666666666665</v>
      </c>
      <c r="H130" s="219" t="str">
        <f t="shared" si="10"/>
        <v/>
      </c>
      <c r="I130" s="218" t="str">
        <f t="shared" si="13"/>
        <v/>
      </c>
      <c r="J130" s="217" t="str">
        <f>_xlfn.XLOOKUP(H130,S:S,T:T,"")</f>
        <v/>
      </c>
      <c r="K130" s="218" t="str">
        <f t="shared" si="9"/>
        <v/>
      </c>
    </row>
    <row r="131" spans="1:12">
      <c r="A131" s="214"/>
      <c r="B131" s="216" t="s">
        <v>450</v>
      </c>
      <c r="C131" s="216" t="str">
        <f t="shared" si="12"/>
        <v/>
      </c>
      <c r="D131" s="217">
        <f t="shared" si="11"/>
        <v>317.91666666666669</v>
      </c>
      <c r="E131" s="216"/>
      <c r="F131" s="216"/>
      <c r="G131" s="218">
        <v>0.41666666666666669</v>
      </c>
      <c r="H131" s="219" t="str">
        <f t="shared" si="10"/>
        <v>S&amp;P ทับทิมกรอบมะพร้าวอ่อน 160G X4</v>
      </c>
      <c r="I131" s="218">
        <f t="shared" si="13"/>
        <v>2.916666666666667</v>
      </c>
      <c r="J131" s="217">
        <f>_xlfn.XLOOKUP(H131,S:S,T:T,"")</f>
        <v>109</v>
      </c>
      <c r="K131" s="218">
        <f t="shared" si="9"/>
        <v>11.666666666666668</v>
      </c>
    </row>
    <row r="132" spans="1:12">
      <c r="A132" s="214"/>
      <c r="B132" s="216" t="s">
        <v>452</v>
      </c>
      <c r="C132" s="216" t="str">
        <f t="shared" si="12"/>
        <v/>
      </c>
      <c r="D132" s="217">
        <f t="shared" si="11"/>
        <v>343.77777777777777</v>
      </c>
      <c r="E132" s="216"/>
      <c r="F132" s="216"/>
      <c r="G132" s="218">
        <v>0.3611111111111111</v>
      </c>
      <c r="H132" s="219" t="str">
        <f t="shared" si="10"/>
        <v>S&amp;P บัวลอยน้ำขิง150ก*4</v>
      </c>
      <c r="I132" s="218">
        <f t="shared" si="13"/>
        <v>2.5277777777777777</v>
      </c>
      <c r="J132" s="217">
        <f>_xlfn.XLOOKUP(H132,S:S,T:T,"")</f>
        <v>136</v>
      </c>
      <c r="K132" s="218">
        <f t="shared" si="9"/>
        <v>10.111111111111111</v>
      </c>
    </row>
    <row r="133" spans="1:12">
      <c r="A133" s="214"/>
      <c r="B133" s="216" t="s">
        <v>449</v>
      </c>
      <c r="C133" s="216" t="str">
        <f t="shared" si="12"/>
        <v/>
      </c>
      <c r="D133" s="217">
        <f t="shared" si="11"/>
        <v>250.25</v>
      </c>
      <c r="E133" s="216"/>
      <c r="F133" s="216"/>
      <c r="G133" s="218">
        <v>0.3611111111111111</v>
      </c>
      <c r="H133" s="219" t="str">
        <f t="shared" si="10"/>
        <v>S&amp;P บัวลอยเผือก 150G X 4แพ็ค</v>
      </c>
      <c r="I133" s="218">
        <f t="shared" si="13"/>
        <v>2.5277777777777777</v>
      </c>
      <c r="J133" s="217">
        <f>_xlfn.XLOOKUP(H133,S:S,T:T,"")</f>
        <v>99</v>
      </c>
      <c r="K133" s="218">
        <f t="shared" si="9"/>
        <v>10.111111111111111</v>
      </c>
    </row>
    <row r="134" spans="1:12">
      <c r="A134" s="214"/>
      <c r="B134" s="216" t="s">
        <v>454</v>
      </c>
      <c r="C134" s="216" t="str">
        <f t="shared" si="12"/>
        <v/>
      </c>
      <c r="D134" s="217">
        <f t="shared" si="11"/>
        <v>165.2777777777778</v>
      </c>
      <c r="E134" s="216"/>
      <c r="F134" s="216"/>
      <c r="G134" s="218">
        <v>0.27777777777777779</v>
      </c>
      <c r="H134" s="219" t="str">
        <f t="shared" si="10"/>
        <v>อินสยามลูกตาลลอยแก้ว160กX4</v>
      </c>
      <c r="I134" s="218">
        <f t="shared" si="13"/>
        <v>1.9444444444444446</v>
      </c>
      <c r="J134" s="217">
        <f>_xlfn.XLOOKUP(H134,S:S,T:T,"")</f>
        <v>85</v>
      </c>
      <c r="K134" s="218">
        <f t="shared" si="9"/>
        <v>7.7777777777777786</v>
      </c>
    </row>
    <row r="135" spans="1:12">
      <c r="A135" s="214"/>
      <c r="B135" s="215"/>
      <c r="C135" s="216"/>
      <c r="D135" s="221">
        <f>L135*J135</f>
        <v>144.12222222222223</v>
      </c>
      <c r="E135" s="222"/>
      <c r="F135" s="222">
        <v>613951</v>
      </c>
      <c r="G135" s="223" t="s">
        <v>13</v>
      </c>
      <c r="H135" s="223" t="s">
        <v>13</v>
      </c>
      <c r="I135" s="222"/>
      <c r="J135" s="221">
        <v>109</v>
      </c>
      <c r="K135" s="224">
        <f>SUM(K131:K134)*0.1</f>
        <v>3.9666666666666672</v>
      </c>
      <c r="L135" s="171">
        <f>K135/3</f>
        <v>1.3222222222222224</v>
      </c>
    </row>
    <row r="136" spans="1:12">
      <c r="A136" s="214"/>
      <c r="B136" s="216" t="s">
        <v>482</v>
      </c>
      <c r="C136" s="216" t="str">
        <f t="shared" si="12"/>
        <v>สวนองุ่นอิ่มสุข</v>
      </c>
      <c r="D136" s="217" t="str">
        <f t="shared" si="11"/>
        <v/>
      </c>
      <c r="E136" s="216"/>
      <c r="F136" s="216"/>
      <c r="G136" s="218">
        <v>1.3333333333333333</v>
      </c>
      <c r="H136" s="219" t="str">
        <f t="shared" si="10"/>
        <v/>
      </c>
      <c r="I136" s="218" t="str">
        <f t="shared" si="13"/>
        <v/>
      </c>
      <c r="J136" s="217" t="str">
        <f>_xlfn.XLOOKUP(H136,S:S,T:T,"")</f>
        <v/>
      </c>
      <c r="K136" s="218" t="str">
        <f t="shared" si="9"/>
        <v/>
      </c>
    </row>
    <row r="137" spans="1:12">
      <c r="A137" s="214"/>
      <c r="B137" s="216" t="s">
        <v>450</v>
      </c>
      <c r="C137" s="216" t="str">
        <f t="shared" si="12"/>
        <v/>
      </c>
      <c r="D137" s="217">
        <f t="shared" si="11"/>
        <v>275.52777777777777</v>
      </c>
      <c r="E137" s="216"/>
      <c r="F137" s="216"/>
      <c r="G137" s="218">
        <v>0.3611111111111111</v>
      </c>
      <c r="H137" s="219" t="str">
        <f t="shared" si="10"/>
        <v>S&amp;P ทับทิมกรอบมะพร้าวอ่อน 160G X4</v>
      </c>
      <c r="I137" s="218">
        <f t="shared" si="13"/>
        <v>2.5277777777777777</v>
      </c>
      <c r="J137" s="217">
        <f>_xlfn.XLOOKUP(H137,S:S,T:T,"")</f>
        <v>109</v>
      </c>
      <c r="K137" s="218">
        <f t="shared" si="9"/>
        <v>10.111111111111111</v>
      </c>
    </row>
    <row r="138" spans="1:12">
      <c r="A138" s="214"/>
      <c r="B138" s="216" t="s">
        <v>452</v>
      </c>
      <c r="C138" s="216" t="str">
        <f t="shared" si="12"/>
        <v/>
      </c>
      <c r="D138" s="217">
        <f t="shared" si="11"/>
        <v>396.66666666666669</v>
      </c>
      <c r="E138" s="216"/>
      <c r="F138" s="216"/>
      <c r="G138" s="218">
        <v>0.41666666666666669</v>
      </c>
      <c r="H138" s="219" t="str">
        <f t="shared" si="10"/>
        <v>S&amp;P บัวลอยน้ำขิง150ก*4</v>
      </c>
      <c r="I138" s="218">
        <f t="shared" si="13"/>
        <v>2.916666666666667</v>
      </c>
      <c r="J138" s="217">
        <f>_xlfn.XLOOKUP(H138,S:S,T:T,"")</f>
        <v>136</v>
      </c>
      <c r="K138" s="218">
        <f t="shared" si="9"/>
        <v>11.666666666666668</v>
      </c>
    </row>
    <row r="139" spans="1:12">
      <c r="A139" s="214"/>
      <c r="B139" s="216" t="s">
        <v>449</v>
      </c>
      <c r="C139" s="216" t="str">
        <f t="shared" si="12"/>
        <v/>
      </c>
      <c r="D139" s="217">
        <f t="shared" si="11"/>
        <v>365.75</v>
      </c>
      <c r="E139" s="216"/>
      <c r="F139" s="216"/>
      <c r="G139" s="218">
        <v>0.52777777777777779</v>
      </c>
      <c r="H139" s="219" t="str">
        <f t="shared" si="10"/>
        <v>S&amp;P บัวลอยเผือก 150G X 4แพ็ค</v>
      </c>
      <c r="I139" s="218">
        <f t="shared" si="13"/>
        <v>3.6944444444444446</v>
      </c>
      <c r="J139" s="217">
        <f>_xlfn.XLOOKUP(H139,S:S,T:T,"")</f>
        <v>99</v>
      </c>
      <c r="K139" s="218">
        <f t="shared" si="9"/>
        <v>14.777777777777779</v>
      </c>
    </row>
    <row r="140" spans="1:12">
      <c r="A140" s="214"/>
      <c r="B140" s="216" t="s">
        <v>451</v>
      </c>
      <c r="C140" s="216" t="str">
        <f t="shared" si="12"/>
        <v/>
      </c>
      <c r="D140" s="217">
        <f t="shared" si="11"/>
        <v>19.249999999999996</v>
      </c>
      <c r="E140" s="216"/>
      <c r="F140" s="216"/>
      <c r="G140" s="218">
        <v>2.7777777777777776E-2</v>
      </c>
      <c r="H140" s="219" t="str">
        <f t="shared" si="10"/>
        <v>S&amp;P บัวลอยสามสี 160G X 4แพ็ค</v>
      </c>
      <c r="I140" s="218">
        <f t="shared" si="13"/>
        <v>0.19444444444444442</v>
      </c>
      <c r="J140" s="217">
        <f>_xlfn.XLOOKUP(H140,S:S,T:T,"")</f>
        <v>99</v>
      </c>
      <c r="K140" s="218">
        <f t="shared" si="9"/>
        <v>0.77777777777777768</v>
      </c>
    </row>
    <row r="141" spans="1:12">
      <c r="A141" s="214"/>
      <c r="B141" s="215"/>
      <c r="C141" s="216"/>
      <c r="D141" s="221">
        <f>L141*J141</f>
        <v>135.64444444444447</v>
      </c>
      <c r="E141" s="222"/>
      <c r="F141" s="222">
        <v>613951</v>
      </c>
      <c r="G141" s="223" t="s">
        <v>13</v>
      </c>
      <c r="H141" s="223" t="s">
        <v>13</v>
      </c>
      <c r="I141" s="222"/>
      <c r="J141" s="221">
        <v>109</v>
      </c>
      <c r="K141" s="224">
        <f>SUM(K137:K140)*0.1</f>
        <v>3.7333333333333338</v>
      </c>
      <c r="L141" s="171">
        <f>K141/3</f>
        <v>1.2444444444444447</v>
      </c>
    </row>
    <row r="142" spans="1:12">
      <c r="A142" s="214"/>
      <c r="B142" s="216" t="s">
        <v>483</v>
      </c>
      <c r="C142" s="216" t="str">
        <f t="shared" si="12"/>
        <v>บริษัท ภูเขาแอดเวอร์ไทซิ่ง จำกัด</v>
      </c>
      <c r="D142" s="217" t="str">
        <f t="shared" si="11"/>
        <v/>
      </c>
      <c r="E142" s="216"/>
      <c r="F142" s="216"/>
      <c r="G142" s="218">
        <v>1.2222222222222221</v>
      </c>
      <c r="H142" s="219" t="str">
        <f t="shared" si="10"/>
        <v/>
      </c>
      <c r="I142" s="218" t="str">
        <f t="shared" si="13"/>
        <v/>
      </c>
      <c r="J142" s="217" t="str">
        <f t="shared" ref="J142:J147" si="15">_xlfn.XLOOKUP(H142,S:S,T:T,"")</f>
        <v/>
      </c>
      <c r="K142" s="218" t="str">
        <f t="shared" si="9"/>
        <v/>
      </c>
    </row>
    <row r="143" spans="1:12">
      <c r="A143" s="214"/>
      <c r="B143" s="216" t="s">
        <v>448</v>
      </c>
      <c r="C143" s="216" t="str">
        <f t="shared" si="12"/>
        <v/>
      </c>
      <c r="D143" s="217">
        <f t="shared" si="11"/>
        <v>243.25</v>
      </c>
      <c r="E143" s="216"/>
      <c r="F143" s="216"/>
      <c r="G143" s="218">
        <v>0.25</v>
      </c>
      <c r="H143" s="219" t="str">
        <f t="shared" si="10"/>
        <v>S&amp;P กล้วยไข่บวดชี 200G X 4ซอง</v>
      </c>
      <c r="I143" s="218">
        <f t="shared" si="13"/>
        <v>1.75</v>
      </c>
      <c r="J143" s="217">
        <f t="shared" si="15"/>
        <v>139</v>
      </c>
      <c r="K143" s="218">
        <f t="shared" ref="K143:K218" si="16">IF(H143="","",I143*4)</f>
        <v>7</v>
      </c>
    </row>
    <row r="144" spans="1:12">
      <c r="A144" s="214"/>
      <c r="B144" s="216" t="s">
        <v>450</v>
      </c>
      <c r="C144" s="216" t="str">
        <f t="shared" si="12"/>
        <v/>
      </c>
      <c r="D144" s="217">
        <f t="shared" si="11"/>
        <v>148.36111111111111</v>
      </c>
      <c r="E144" s="216"/>
      <c r="F144" s="216"/>
      <c r="G144" s="218">
        <v>0.19444444444444445</v>
      </c>
      <c r="H144" s="219" t="str">
        <f t="shared" si="10"/>
        <v>S&amp;P ทับทิมกรอบมะพร้าวอ่อน 160G X4</v>
      </c>
      <c r="I144" s="218">
        <f t="shared" si="13"/>
        <v>1.3611111111111112</v>
      </c>
      <c r="J144" s="217">
        <f t="shared" si="15"/>
        <v>109</v>
      </c>
      <c r="K144" s="218">
        <f t="shared" si="16"/>
        <v>5.4444444444444446</v>
      </c>
    </row>
    <row r="145" spans="1:12">
      <c r="A145" s="214"/>
      <c r="B145" s="216" t="s">
        <v>452</v>
      </c>
      <c r="C145" s="216" t="str">
        <f t="shared" si="12"/>
        <v/>
      </c>
      <c r="D145" s="217">
        <f t="shared" si="11"/>
        <v>132.22222222222223</v>
      </c>
      <c r="E145" s="216"/>
      <c r="F145" s="216"/>
      <c r="G145" s="218">
        <v>0.1388888888888889</v>
      </c>
      <c r="H145" s="219" t="str">
        <f t="shared" si="10"/>
        <v>S&amp;P บัวลอยน้ำขิง150ก*4</v>
      </c>
      <c r="I145" s="218">
        <f t="shared" si="13"/>
        <v>0.97222222222222232</v>
      </c>
      <c r="J145" s="217">
        <f t="shared" si="15"/>
        <v>136</v>
      </c>
      <c r="K145" s="218">
        <f t="shared" si="16"/>
        <v>3.8888888888888893</v>
      </c>
    </row>
    <row r="146" spans="1:12">
      <c r="A146" s="214"/>
      <c r="B146" s="216" t="s">
        <v>449</v>
      </c>
      <c r="C146" s="216" t="str">
        <f t="shared" si="12"/>
        <v/>
      </c>
      <c r="D146" s="217">
        <f t="shared" si="11"/>
        <v>211.75000000000003</v>
      </c>
      <c r="E146" s="216"/>
      <c r="F146" s="216"/>
      <c r="G146" s="218">
        <v>0.30555555555555558</v>
      </c>
      <c r="H146" s="219" t="str">
        <f t="shared" si="10"/>
        <v>S&amp;P บัวลอยเผือก 150G X 4แพ็ค</v>
      </c>
      <c r="I146" s="218">
        <f t="shared" si="13"/>
        <v>2.1388888888888893</v>
      </c>
      <c r="J146" s="217">
        <f t="shared" si="15"/>
        <v>99</v>
      </c>
      <c r="K146" s="218">
        <f t="shared" si="16"/>
        <v>8.5555555555555571</v>
      </c>
    </row>
    <row r="147" spans="1:12">
      <c r="A147" s="214"/>
      <c r="B147" s="216" t="s">
        <v>451</v>
      </c>
      <c r="C147" s="216" t="str">
        <f t="shared" si="12"/>
        <v/>
      </c>
      <c r="D147" s="217">
        <f t="shared" si="11"/>
        <v>230.99999999999997</v>
      </c>
      <c r="E147" s="216"/>
      <c r="F147" s="216"/>
      <c r="G147" s="218">
        <v>0.33333333333333331</v>
      </c>
      <c r="H147" s="219" t="str">
        <f t="shared" si="10"/>
        <v>S&amp;P บัวลอยสามสี 160G X 4แพ็ค</v>
      </c>
      <c r="I147" s="218">
        <f t="shared" si="13"/>
        <v>2.333333333333333</v>
      </c>
      <c r="J147" s="217">
        <f t="shared" si="15"/>
        <v>99</v>
      </c>
      <c r="K147" s="218">
        <f t="shared" si="16"/>
        <v>9.3333333333333321</v>
      </c>
    </row>
    <row r="148" spans="1:12">
      <c r="A148" s="214"/>
      <c r="B148" s="215"/>
      <c r="C148" s="216"/>
      <c r="D148" s="221">
        <f>L148*J148</f>
        <v>124.34074074074077</v>
      </c>
      <c r="E148" s="222"/>
      <c r="F148" s="222">
        <v>613951</v>
      </c>
      <c r="G148" s="223" t="s">
        <v>13</v>
      </c>
      <c r="H148" s="223" t="s">
        <v>13</v>
      </c>
      <c r="I148" s="222"/>
      <c r="J148" s="221">
        <v>109</v>
      </c>
      <c r="K148" s="224">
        <f>SUM(K142:K147)*0.1</f>
        <v>3.4222222222222229</v>
      </c>
      <c r="L148" s="171">
        <f>K148/3</f>
        <v>1.1407407407407411</v>
      </c>
    </row>
    <row r="149" spans="1:12">
      <c r="A149" s="214"/>
      <c r="B149" s="216" t="s">
        <v>484</v>
      </c>
      <c r="C149" s="216" t="str">
        <f t="shared" si="12"/>
        <v>YE MIN THANT</v>
      </c>
      <c r="D149" s="217" t="str">
        <f t="shared" si="11"/>
        <v/>
      </c>
      <c r="E149" s="216"/>
      <c r="F149" s="216"/>
      <c r="G149" s="218">
        <v>1.2222222222222223</v>
      </c>
      <c r="H149" s="219" t="str">
        <f t="shared" si="10"/>
        <v/>
      </c>
      <c r="I149" s="218" t="str">
        <f t="shared" si="13"/>
        <v/>
      </c>
      <c r="J149" s="217" t="str">
        <f>_xlfn.XLOOKUP(H149,S:S,T:T,"")</f>
        <v/>
      </c>
      <c r="K149" s="218" t="str">
        <f t="shared" si="16"/>
        <v/>
      </c>
    </row>
    <row r="150" spans="1:12">
      <c r="A150" s="214"/>
      <c r="B150" s="216" t="s">
        <v>448</v>
      </c>
      <c r="C150" s="216" t="str">
        <f t="shared" si="12"/>
        <v/>
      </c>
      <c r="D150" s="217">
        <f t="shared" si="11"/>
        <v>270.27777777777783</v>
      </c>
      <c r="E150" s="216"/>
      <c r="F150" s="216"/>
      <c r="G150" s="218">
        <v>0.27777777777777779</v>
      </c>
      <c r="H150" s="219" t="str">
        <f t="shared" si="10"/>
        <v>S&amp;P กล้วยไข่บวดชี 200G X 4ซอง</v>
      </c>
      <c r="I150" s="218">
        <f t="shared" si="13"/>
        <v>1.9444444444444446</v>
      </c>
      <c r="J150" s="217">
        <f>_xlfn.XLOOKUP(H150,S:S,T:T,"")</f>
        <v>139</v>
      </c>
      <c r="K150" s="218">
        <f t="shared" si="16"/>
        <v>7.7777777777777786</v>
      </c>
    </row>
    <row r="151" spans="1:12">
      <c r="A151" s="214"/>
      <c r="B151" s="216" t="s">
        <v>450</v>
      </c>
      <c r="C151" s="216" t="str">
        <f t="shared" si="12"/>
        <v/>
      </c>
      <c r="D151" s="217">
        <f t="shared" si="11"/>
        <v>296.72222222222223</v>
      </c>
      <c r="E151" s="216"/>
      <c r="F151" s="216"/>
      <c r="G151" s="218">
        <v>0.3888888888888889</v>
      </c>
      <c r="H151" s="219" t="str">
        <f t="shared" si="10"/>
        <v>S&amp;P ทับทิมกรอบมะพร้าวอ่อน 160G X4</v>
      </c>
      <c r="I151" s="218">
        <f t="shared" si="13"/>
        <v>2.7222222222222223</v>
      </c>
      <c r="J151" s="217">
        <f>_xlfn.XLOOKUP(H151,S:S,T:T,"")</f>
        <v>109</v>
      </c>
      <c r="K151" s="218">
        <f t="shared" si="16"/>
        <v>10.888888888888889</v>
      </c>
    </row>
    <row r="152" spans="1:12">
      <c r="A152" s="214"/>
      <c r="B152" s="216" t="s">
        <v>449</v>
      </c>
      <c r="C152" s="216" t="str">
        <f t="shared" si="12"/>
        <v/>
      </c>
      <c r="D152" s="217">
        <f t="shared" si="11"/>
        <v>346.5</v>
      </c>
      <c r="E152" s="216"/>
      <c r="F152" s="216"/>
      <c r="G152" s="218">
        <v>0.5</v>
      </c>
      <c r="H152" s="219" t="str">
        <f t="shared" si="10"/>
        <v>S&amp;P บัวลอยเผือก 150G X 4แพ็ค</v>
      </c>
      <c r="I152" s="218">
        <f t="shared" si="13"/>
        <v>3.5</v>
      </c>
      <c r="J152" s="217">
        <f>_xlfn.XLOOKUP(H152,S:S,T:T,"")</f>
        <v>99</v>
      </c>
      <c r="K152" s="218">
        <f t="shared" si="16"/>
        <v>14</v>
      </c>
    </row>
    <row r="153" spans="1:12">
      <c r="A153" s="214"/>
      <c r="B153" s="216" t="s">
        <v>456</v>
      </c>
      <c r="C153" s="216" t="str">
        <f t="shared" si="12"/>
        <v/>
      </c>
      <c r="D153" s="217">
        <f t="shared" si="11"/>
        <v>244.99999999999997</v>
      </c>
      <c r="E153" s="216"/>
      <c r="F153" s="216"/>
      <c r="G153" s="218">
        <v>5.5555555555555552E-2</v>
      </c>
      <c r="H153" s="219" t="str">
        <f t="shared" si="10"/>
        <v>S&amp;Pทับทิมกรอบมะพร้าวอ่อนX5PACK</v>
      </c>
      <c r="I153" s="218">
        <f t="shared" si="13"/>
        <v>0.38888888888888884</v>
      </c>
      <c r="J153" s="217">
        <f>_xlfn.XLOOKUP(H153,S:S,T:T,"")</f>
        <v>630</v>
      </c>
      <c r="K153" s="218">
        <f t="shared" si="16"/>
        <v>1.5555555555555554</v>
      </c>
    </row>
    <row r="154" spans="1:12">
      <c r="A154" s="214"/>
      <c r="B154" s="215"/>
      <c r="C154" s="216"/>
      <c r="D154" s="221">
        <f>L154*J154</f>
        <v>124.34074074074077</v>
      </c>
      <c r="E154" s="222"/>
      <c r="F154" s="222">
        <v>613951</v>
      </c>
      <c r="G154" s="223" t="s">
        <v>13</v>
      </c>
      <c r="H154" s="223" t="s">
        <v>13</v>
      </c>
      <c r="I154" s="222"/>
      <c r="J154" s="221">
        <v>109</v>
      </c>
      <c r="K154" s="224">
        <f>SUM(K149:K153)*0.1</f>
        <v>3.4222222222222229</v>
      </c>
      <c r="L154" s="171">
        <f>K154/3</f>
        <v>1.1407407407407411</v>
      </c>
    </row>
    <row r="155" spans="1:12">
      <c r="A155" s="214"/>
      <c r="B155" s="216" t="s">
        <v>485</v>
      </c>
      <c r="C155" s="216" t="str">
        <f t="shared" si="12"/>
        <v>ข้าวซอยช้างม่อย</v>
      </c>
      <c r="D155" s="217" t="str">
        <f t="shared" si="11"/>
        <v/>
      </c>
      <c r="E155" s="216"/>
      <c r="F155" s="216"/>
      <c r="G155" s="218">
        <v>1.1388888888888891</v>
      </c>
      <c r="H155" s="219" t="str">
        <f t="shared" si="10"/>
        <v/>
      </c>
      <c r="I155" s="218" t="str">
        <f t="shared" si="13"/>
        <v/>
      </c>
      <c r="J155" s="217" t="str">
        <f>_xlfn.XLOOKUP(H155,S:S,T:T,"")</f>
        <v/>
      </c>
      <c r="K155" s="218" t="str">
        <f t="shared" si="16"/>
        <v/>
      </c>
    </row>
    <row r="156" spans="1:12">
      <c r="A156" s="214"/>
      <c r="B156" s="216" t="s">
        <v>450</v>
      </c>
      <c r="C156" s="216" t="str">
        <f t="shared" si="12"/>
        <v/>
      </c>
      <c r="D156" s="217">
        <f t="shared" si="11"/>
        <v>381.5</v>
      </c>
      <c r="E156" s="216"/>
      <c r="F156" s="216"/>
      <c r="G156" s="218">
        <v>0.5</v>
      </c>
      <c r="H156" s="219" t="str">
        <f t="shared" si="10"/>
        <v>S&amp;P ทับทิมกรอบมะพร้าวอ่อน 160G X4</v>
      </c>
      <c r="I156" s="218">
        <f t="shared" si="13"/>
        <v>3.5</v>
      </c>
      <c r="J156" s="217">
        <f>_xlfn.XLOOKUP(H156,S:S,T:T,"")</f>
        <v>109</v>
      </c>
      <c r="K156" s="218">
        <f t="shared" si="16"/>
        <v>14</v>
      </c>
    </row>
    <row r="157" spans="1:12">
      <c r="A157" s="214"/>
      <c r="B157" s="216" t="s">
        <v>449</v>
      </c>
      <c r="C157" s="216" t="str">
        <f t="shared" si="12"/>
        <v/>
      </c>
      <c r="D157" s="217">
        <f t="shared" si="11"/>
        <v>404.25000000000006</v>
      </c>
      <c r="E157" s="216"/>
      <c r="F157" s="216"/>
      <c r="G157" s="218">
        <v>0.58333333333333337</v>
      </c>
      <c r="H157" s="219" t="str">
        <f t="shared" si="10"/>
        <v>S&amp;P บัวลอยเผือก 150G X 4แพ็ค</v>
      </c>
      <c r="I157" s="218">
        <f t="shared" si="13"/>
        <v>4.0833333333333339</v>
      </c>
      <c r="J157" s="217">
        <f>_xlfn.XLOOKUP(H157,S:S,T:T,"")</f>
        <v>99</v>
      </c>
      <c r="K157" s="218">
        <f t="shared" si="16"/>
        <v>16.333333333333336</v>
      </c>
    </row>
    <row r="158" spans="1:12">
      <c r="A158" s="214"/>
      <c r="B158" s="216" t="s">
        <v>451</v>
      </c>
      <c r="C158" s="216" t="str">
        <f t="shared" si="12"/>
        <v/>
      </c>
      <c r="D158" s="217">
        <f t="shared" si="11"/>
        <v>38.499999999999993</v>
      </c>
      <c r="E158" s="216"/>
      <c r="F158" s="216"/>
      <c r="G158" s="218">
        <v>5.5555555555555552E-2</v>
      </c>
      <c r="H158" s="219" t="str">
        <f t="shared" si="10"/>
        <v>S&amp;P บัวลอยสามสี 160G X 4แพ็ค</v>
      </c>
      <c r="I158" s="218">
        <f t="shared" si="13"/>
        <v>0.38888888888888884</v>
      </c>
      <c r="J158" s="217">
        <f>_xlfn.XLOOKUP(H158,S:S,T:T,"")</f>
        <v>99</v>
      </c>
      <c r="K158" s="218">
        <f t="shared" si="16"/>
        <v>1.5555555555555554</v>
      </c>
    </row>
    <row r="159" spans="1:12">
      <c r="A159" s="214"/>
      <c r="B159" s="215"/>
      <c r="C159" s="216"/>
      <c r="D159" s="221">
        <f>L159*J159</f>
        <v>115.86296296296298</v>
      </c>
      <c r="E159" s="222"/>
      <c r="F159" s="222">
        <v>613951</v>
      </c>
      <c r="G159" s="223" t="s">
        <v>13</v>
      </c>
      <c r="H159" s="223" t="s">
        <v>13</v>
      </c>
      <c r="I159" s="222"/>
      <c r="J159" s="221">
        <v>109</v>
      </c>
      <c r="K159" s="224">
        <f>SUM(K155:K158)*0.1</f>
        <v>3.1888888888888896</v>
      </c>
      <c r="L159" s="171">
        <f>K159/3</f>
        <v>1.0629629629629631</v>
      </c>
    </row>
    <row r="160" spans="1:12">
      <c r="A160" s="214"/>
      <c r="B160" s="216" t="s">
        <v>486</v>
      </c>
      <c r="C160" s="216" t="str">
        <f t="shared" si="12"/>
        <v>ชามโต ชมทุ่ง</v>
      </c>
      <c r="D160" s="217" t="str">
        <f t="shared" si="11"/>
        <v/>
      </c>
      <c r="E160" s="216"/>
      <c r="F160" s="216"/>
      <c r="G160" s="218">
        <v>1.1388888888888888</v>
      </c>
      <c r="H160" s="219" t="str">
        <f t="shared" ref="H160:H235" si="17">IF(OR(ISNUMBER(SEARCH("X",B160)), ISNUMBER(SEARCH("~*",B160)), ISNUMBER(SEARCH("แพ็ค",B160))), B160, "")</f>
        <v/>
      </c>
      <c r="I160" s="218" t="str">
        <f t="shared" si="13"/>
        <v/>
      </c>
      <c r="J160" s="217" t="str">
        <f>_xlfn.XLOOKUP(H160,S:S,T:T,"")</f>
        <v/>
      </c>
      <c r="K160" s="218" t="str">
        <f t="shared" si="16"/>
        <v/>
      </c>
    </row>
    <row r="161" spans="1:12">
      <c r="A161" s="214"/>
      <c r="B161" s="216" t="s">
        <v>450</v>
      </c>
      <c r="C161" s="216" t="str">
        <f t="shared" si="12"/>
        <v/>
      </c>
      <c r="D161" s="217">
        <f t="shared" ref="D161:D236" si="18">IF(H161="","",I161*J161)</f>
        <v>423.88888888888891</v>
      </c>
      <c r="E161" s="216"/>
      <c r="F161" s="216"/>
      <c r="G161" s="218">
        <v>0.55555555555555558</v>
      </c>
      <c r="H161" s="219" t="str">
        <f t="shared" si="17"/>
        <v>S&amp;P ทับทิมกรอบมะพร้าวอ่อน 160G X4</v>
      </c>
      <c r="I161" s="218">
        <f t="shared" si="13"/>
        <v>3.8888888888888893</v>
      </c>
      <c r="J161" s="217">
        <f>_xlfn.XLOOKUP(H161,S:S,T:T,"")</f>
        <v>109</v>
      </c>
      <c r="K161" s="218">
        <f t="shared" si="16"/>
        <v>15.555555555555557</v>
      </c>
    </row>
    <row r="162" spans="1:12">
      <c r="A162" s="214"/>
      <c r="B162" s="216" t="s">
        <v>452</v>
      </c>
      <c r="C162" s="216" t="str">
        <f t="shared" ref="C162:C237" si="19">IF(H162="", B162, "")</f>
        <v/>
      </c>
      <c r="D162" s="217">
        <f t="shared" si="18"/>
        <v>158.66666666666666</v>
      </c>
      <c r="E162" s="216"/>
      <c r="F162" s="216"/>
      <c r="G162" s="218">
        <v>0.16666666666666666</v>
      </c>
      <c r="H162" s="219" t="str">
        <f t="shared" si="17"/>
        <v>S&amp;P บัวลอยน้ำขิง150ก*4</v>
      </c>
      <c r="I162" s="218">
        <f t="shared" ref="I162:I237" si="20">IF(H162="","",G162*7)</f>
        <v>1.1666666666666665</v>
      </c>
      <c r="J162" s="217">
        <f>_xlfn.XLOOKUP(H162,S:S,T:T,"")</f>
        <v>136</v>
      </c>
      <c r="K162" s="218">
        <f t="shared" si="16"/>
        <v>4.6666666666666661</v>
      </c>
    </row>
    <row r="163" spans="1:12">
      <c r="A163" s="214"/>
      <c r="B163" s="216" t="s">
        <v>449</v>
      </c>
      <c r="C163" s="216" t="str">
        <f t="shared" si="19"/>
        <v/>
      </c>
      <c r="D163" s="217">
        <f t="shared" si="18"/>
        <v>288.75000000000006</v>
      </c>
      <c r="E163" s="216"/>
      <c r="F163" s="216"/>
      <c r="G163" s="218">
        <v>0.41666666666666669</v>
      </c>
      <c r="H163" s="219" t="str">
        <f t="shared" si="17"/>
        <v>S&amp;P บัวลอยเผือก 150G X 4แพ็ค</v>
      </c>
      <c r="I163" s="218">
        <f t="shared" si="20"/>
        <v>2.916666666666667</v>
      </c>
      <c r="J163" s="217">
        <f>_xlfn.XLOOKUP(H163,S:S,T:T,"")</f>
        <v>99</v>
      </c>
      <c r="K163" s="218">
        <f t="shared" si="16"/>
        <v>11.666666666666668</v>
      </c>
    </row>
    <row r="164" spans="1:12">
      <c r="A164" s="214"/>
      <c r="B164" s="215"/>
      <c r="C164" s="216"/>
      <c r="D164" s="221">
        <f>L164*J164</f>
        <v>115.86296296296298</v>
      </c>
      <c r="E164" s="222"/>
      <c r="F164" s="222">
        <v>613951</v>
      </c>
      <c r="G164" s="223" t="s">
        <v>13</v>
      </c>
      <c r="H164" s="223" t="s">
        <v>13</v>
      </c>
      <c r="I164" s="222"/>
      <c r="J164" s="221">
        <v>109</v>
      </c>
      <c r="K164" s="224">
        <f>SUM(K160:K163)*0.1</f>
        <v>3.1888888888888891</v>
      </c>
      <c r="L164" s="171">
        <f>K164/3</f>
        <v>1.0629629629629631</v>
      </c>
    </row>
    <row r="165" spans="1:12">
      <c r="A165" s="214"/>
      <c r="B165" s="216" t="s">
        <v>487</v>
      </c>
      <c r="C165" s="216" t="str">
        <f t="shared" si="19"/>
        <v>นภัสนันท์ ศรีสุวรรณ์</v>
      </c>
      <c r="D165" s="217" t="str">
        <f t="shared" si="18"/>
        <v/>
      </c>
      <c r="E165" s="216"/>
      <c r="F165" s="216"/>
      <c r="G165" s="218">
        <v>1.0833333333333335</v>
      </c>
      <c r="H165" s="219" t="str">
        <f t="shared" si="17"/>
        <v/>
      </c>
      <c r="I165" s="218" t="str">
        <f t="shared" si="20"/>
        <v/>
      </c>
      <c r="J165" s="217" t="str">
        <f t="shared" ref="J165:J174" si="21">_xlfn.XLOOKUP(H165,S:S,T:T,"")</f>
        <v/>
      </c>
      <c r="K165" s="218" t="str">
        <f t="shared" si="16"/>
        <v/>
      </c>
    </row>
    <row r="166" spans="1:12">
      <c r="A166" s="214"/>
      <c r="B166" s="216" t="s">
        <v>448</v>
      </c>
      <c r="C166" s="216" t="str">
        <f t="shared" si="19"/>
        <v/>
      </c>
      <c r="D166" s="217">
        <f t="shared" si="18"/>
        <v>0</v>
      </c>
      <c r="E166" s="216"/>
      <c r="F166" s="216"/>
      <c r="G166" s="218">
        <v>0</v>
      </c>
      <c r="H166" s="219" t="str">
        <f t="shared" si="17"/>
        <v>S&amp;P กล้วยไข่บวดชี 200G X 4ซอง</v>
      </c>
      <c r="I166" s="218">
        <f t="shared" si="20"/>
        <v>0</v>
      </c>
      <c r="J166" s="217">
        <f t="shared" si="21"/>
        <v>139</v>
      </c>
      <c r="K166" s="218">
        <f t="shared" si="16"/>
        <v>0</v>
      </c>
    </row>
    <row r="167" spans="1:12">
      <c r="A167" s="214"/>
      <c r="B167" s="216" t="s">
        <v>450</v>
      </c>
      <c r="C167" s="216" t="str">
        <f t="shared" si="19"/>
        <v/>
      </c>
      <c r="D167" s="217">
        <f t="shared" si="18"/>
        <v>63.583333333333329</v>
      </c>
      <c r="E167" s="216"/>
      <c r="F167" s="216"/>
      <c r="G167" s="218">
        <v>8.3333333333333329E-2</v>
      </c>
      <c r="H167" s="219" t="str">
        <f t="shared" si="17"/>
        <v>S&amp;P ทับทิมกรอบมะพร้าวอ่อน 160G X4</v>
      </c>
      <c r="I167" s="218">
        <f t="shared" si="20"/>
        <v>0.58333333333333326</v>
      </c>
      <c r="J167" s="217">
        <f t="shared" si="21"/>
        <v>109</v>
      </c>
      <c r="K167" s="218">
        <f t="shared" si="16"/>
        <v>2.333333333333333</v>
      </c>
    </row>
    <row r="168" spans="1:12">
      <c r="A168" s="214"/>
      <c r="B168" s="216" t="s">
        <v>452</v>
      </c>
      <c r="C168" s="216" t="str">
        <f t="shared" si="19"/>
        <v/>
      </c>
      <c r="D168" s="217">
        <f t="shared" si="18"/>
        <v>0</v>
      </c>
      <c r="E168" s="216"/>
      <c r="F168" s="216"/>
      <c r="G168" s="218">
        <v>0</v>
      </c>
      <c r="H168" s="219" t="str">
        <f t="shared" si="17"/>
        <v>S&amp;P บัวลอยน้ำขิง150ก*4</v>
      </c>
      <c r="I168" s="218">
        <f t="shared" si="20"/>
        <v>0</v>
      </c>
      <c r="J168" s="217">
        <f t="shared" si="21"/>
        <v>136</v>
      </c>
      <c r="K168" s="218">
        <f t="shared" si="16"/>
        <v>0</v>
      </c>
    </row>
    <row r="169" spans="1:12">
      <c r="A169" s="214"/>
      <c r="B169" s="216" t="s">
        <v>449</v>
      </c>
      <c r="C169" s="216" t="str">
        <f t="shared" si="19"/>
        <v/>
      </c>
      <c r="D169" s="217">
        <f t="shared" si="18"/>
        <v>0</v>
      </c>
      <c r="E169" s="216"/>
      <c r="F169" s="216"/>
      <c r="G169" s="218">
        <v>0</v>
      </c>
      <c r="H169" s="219" t="str">
        <f t="shared" si="17"/>
        <v>S&amp;P บัวลอยเผือก 150G X 4แพ็ค</v>
      </c>
      <c r="I169" s="218">
        <f t="shared" si="20"/>
        <v>0</v>
      </c>
      <c r="J169" s="217">
        <f t="shared" si="21"/>
        <v>99</v>
      </c>
      <c r="K169" s="218">
        <f t="shared" si="16"/>
        <v>0</v>
      </c>
    </row>
    <row r="170" spans="1:12">
      <c r="A170" s="214"/>
      <c r="B170" s="216" t="s">
        <v>451</v>
      </c>
      <c r="C170" s="216" t="str">
        <f t="shared" si="19"/>
        <v/>
      </c>
      <c r="D170" s="217">
        <f t="shared" si="18"/>
        <v>0</v>
      </c>
      <c r="E170" s="216"/>
      <c r="F170" s="216"/>
      <c r="G170" s="218">
        <v>0</v>
      </c>
      <c r="H170" s="219" t="str">
        <f t="shared" si="17"/>
        <v>S&amp;P บัวลอยสามสี 160G X 4แพ็ค</v>
      </c>
      <c r="I170" s="218">
        <f t="shared" si="20"/>
        <v>0</v>
      </c>
      <c r="J170" s="217">
        <f t="shared" si="21"/>
        <v>99</v>
      </c>
      <c r="K170" s="218">
        <f t="shared" si="16"/>
        <v>0</v>
      </c>
    </row>
    <row r="171" spans="1:12">
      <c r="A171" s="214"/>
      <c r="B171" s="216" t="s">
        <v>456</v>
      </c>
      <c r="C171" s="216" t="str">
        <f t="shared" si="19"/>
        <v/>
      </c>
      <c r="D171" s="217">
        <f t="shared" si="18"/>
        <v>857.5</v>
      </c>
      <c r="E171" s="216"/>
      <c r="F171" s="216"/>
      <c r="G171" s="218">
        <v>0.19444444444444445</v>
      </c>
      <c r="H171" s="219" t="str">
        <f t="shared" si="17"/>
        <v>S&amp;Pทับทิมกรอบมะพร้าวอ่อนX5PACK</v>
      </c>
      <c r="I171" s="218">
        <f t="shared" si="20"/>
        <v>1.3611111111111112</v>
      </c>
      <c r="J171" s="217">
        <f t="shared" si="21"/>
        <v>630</v>
      </c>
      <c r="K171" s="218">
        <f t="shared" si="16"/>
        <v>5.4444444444444446</v>
      </c>
    </row>
    <row r="172" spans="1:12">
      <c r="A172" s="214"/>
      <c r="B172" s="216" t="s">
        <v>457</v>
      </c>
      <c r="C172" s="216" t="str">
        <f t="shared" si="19"/>
        <v/>
      </c>
      <c r="D172" s="217">
        <f t="shared" si="18"/>
        <v>1995</v>
      </c>
      <c r="E172" s="216"/>
      <c r="F172" s="216"/>
      <c r="G172" s="218">
        <v>0.5</v>
      </c>
      <c r="H172" s="219" t="str">
        <f t="shared" si="17"/>
        <v>S&amp;PบัวลอยเผือกX 5PACK</v>
      </c>
      <c r="I172" s="218">
        <f t="shared" si="20"/>
        <v>3.5</v>
      </c>
      <c r="J172" s="217">
        <f t="shared" si="21"/>
        <v>570</v>
      </c>
      <c r="K172" s="218">
        <f t="shared" si="16"/>
        <v>14</v>
      </c>
    </row>
    <row r="173" spans="1:12">
      <c r="A173" s="214"/>
      <c r="B173" s="216" t="s">
        <v>458</v>
      </c>
      <c r="C173" s="216" t="str">
        <f t="shared" si="19"/>
        <v/>
      </c>
      <c r="D173" s="217">
        <f t="shared" si="18"/>
        <v>332.49999999999994</v>
      </c>
      <c r="E173" s="216"/>
      <c r="F173" s="216"/>
      <c r="G173" s="218">
        <v>8.3333333333333329E-2</v>
      </c>
      <c r="H173" s="219" t="str">
        <f t="shared" si="17"/>
        <v>S&amp;Pบัวลอยสามสี X5PACK</v>
      </c>
      <c r="I173" s="218">
        <f t="shared" si="20"/>
        <v>0.58333333333333326</v>
      </c>
      <c r="J173" s="217">
        <f t="shared" si="21"/>
        <v>570</v>
      </c>
      <c r="K173" s="218">
        <f t="shared" si="16"/>
        <v>2.333333333333333</v>
      </c>
    </row>
    <row r="174" spans="1:12">
      <c r="A174" s="214"/>
      <c r="B174" s="216" t="s">
        <v>459</v>
      </c>
      <c r="C174" s="216" t="str">
        <f t="shared" si="19"/>
        <v/>
      </c>
      <c r="D174" s="217">
        <f t="shared" si="18"/>
        <v>979.99999999999989</v>
      </c>
      <c r="E174" s="216"/>
      <c r="F174" s="216"/>
      <c r="G174" s="218">
        <v>0.22222222222222221</v>
      </c>
      <c r="H174" s="219" t="str">
        <f t="shared" si="17"/>
        <v>บัวลอยน้ำขิง S&amp;P X5PACK</v>
      </c>
      <c r="I174" s="218">
        <f t="shared" si="20"/>
        <v>1.5555555555555554</v>
      </c>
      <c r="J174" s="217">
        <f t="shared" si="21"/>
        <v>630</v>
      </c>
      <c r="K174" s="218">
        <f t="shared" si="16"/>
        <v>6.2222222222222214</v>
      </c>
    </row>
    <row r="175" spans="1:12">
      <c r="A175" s="214"/>
      <c r="B175" s="215"/>
      <c r="C175" s="216"/>
      <c r="D175" s="221">
        <f>L175*J175</f>
        <v>110.21111111111111</v>
      </c>
      <c r="E175" s="222"/>
      <c r="F175" s="222">
        <v>613951</v>
      </c>
      <c r="G175" s="223" t="s">
        <v>13</v>
      </c>
      <c r="H175" s="223" t="s">
        <v>13</v>
      </c>
      <c r="I175" s="222"/>
      <c r="J175" s="221">
        <v>109</v>
      </c>
      <c r="K175" s="224">
        <f>SUM(K165:K174)*0.1</f>
        <v>3.0333333333333332</v>
      </c>
      <c r="L175" s="171">
        <f>K175/3</f>
        <v>1.0111111111111111</v>
      </c>
    </row>
    <row r="176" spans="1:12">
      <c r="A176" s="214"/>
      <c r="B176" s="216" t="s">
        <v>488</v>
      </c>
      <c r="C176" s="216" t="str">
        <f t="shared" si="19"/>
        <v>ห้างหุ้นส่วนจำกัด มหานครเชียงดาว</v>
      </c>
      <c r="D176" s="217" t="str">
        <f t="shared" si="18"/>
        <v/>
      </c>
      <c r="E176" s="216"/>
      <c r="F176" s="216"/>
      <c r="G176" s="218">
        <v>1.0555555555555556</v>
      </c>
      <c r="H176" s="219" t="str">
        <f t="shared" si="17"/>
        <v/>
      </c>
      <c r="I176" s="218" t="str">
        <f t="shared" si="20"/>
        <v/>
      </c>
      <c r="J176" s="217" t="str">
        <f>_xlfn.XLOOKUP(H176,S:S,T:T,"")</f>
        <v/>
      </c>
      <c r="K176" s="218" t="str">
        <f t="shared" si="16"/>
        <v/>
      </c>
    </row>
    <row r="177" spans="1:12">
      <c r="A177" s="214"/>
      <c r="B177" s="216" t="s">
        <v>448</v>
      </c>
      <c r="C177" s="216" t="str">
        <f t="shared" si="19"/>
        <v/>
      </c>
      <c r="D177" s="217">
        <f t="shared" si="18"/>
        <v>189.19444444444446</v>
      </c>
      <c r="E177" s="216"/>
      <c r="F177" s="216"/>
      <c r="G177" s="218">
        <v>0.19444444444444445</v>
      </c>
      <c r="H177" s="219" t="str">
        <f t="shared" si="17"/>
        <v>S&amp;P กล้วยไข่บวดชี 200G X 4ซอง</v>
      </c>
      <c r="I177" s="218">
        <f t="shared" si="20"/>
        <v>1.3611111111111112</v>
      </c>
      <c r="J177" s="217">
        <f>_xlfn.XLOOKUP(H177,S:S,T:T,"")</f>
        <v>139</v>
      </c>
      <c r="K177" s="218">
        <f t="shared" si="16"/>
        <v>5.4444444444444446</v>
      </c>
    </row>
    <row r="178" spans="1:12">
      <c r="A178" s="214"/>
      <c r="B178" s="216" t="s">
        <v>450</v>
      </c>
      <c r="C178" s="216" t="str">
        <f t="shared" si="19"/>
        <v/>
      </c>
      <c r="D178" s="217">
        <f t="shared" si="18"/>
        <v>657.02777777777783</v>
      </c>
      <c r="E178" s="216"/>
      <c r="F178" s="216"/>
      <c r="G178" s="218">
        <v>0.86111111111111116</v>
      </c>
      <c r="H178" s="219" t="str">
        <f t="shared" si="17"/>
        <v>S&amp;P ทับทิมกรอบมะพร้าวอ่อน 160G X4</v>
      </c>
      <c r="I178" s="218">
        <f t="shared" si="20"/>
        <v>6.0277777777777786</v>
      </c>
      <c r="J178" s="217">
        <f>_xlfn.XLOOKUP(H178,S:S,T:T,"")</f>
        <v>109</v>
      </c>
      <c r="K178" s="218">
        <f t="shared" si="16"/>
        <v>24.111111111111114</v>
      </c>
    </row>
    <row r="179" spans="1:12">
      <c r="A179" s="214"/>
      <c r="B179" s="215"/>
      <c r="C179" s="216"/>
      <c r="D179" s="221">
        <f>L179*J179</f>
        <v>107.38518518518519</v>
      </c>
      <c r="E179" s="222"/>
      <c r="F179" s="222">
        <v>613951</v>
      </c>
      <c r="G179" s="223" t="s">
        <v>13</v>
      </c>
      <c r="H179" s="223" t="s">
        <v>13</v>
      </c>
      <c r="I179" s="222"/>
      <c r="J179" s="221">
        <v>109</v>
      </c>
      <c r="K179" s="224">
        <f>SUM(K176:K178)*0.1</f>
        <v>2.9555555555555557</v>
      </c>
      <c r="L179" s="171">
        <f>K179/3</f>
        <v>0.98518518518518527</v>
      </c>
    </row>
    <row r="180" spans="1:12">
      <c r="A180" s="214"/>
      <c r="B180" s="216" t="s">
        <v>489</v>
      </c>
      <c r="C180" s="216" t="str">
        <f t="shared" si="19"/>
        <v>บริษัท มาจิสติก สยาม จำกัด</v>
      </c>
      <c r="D180" s="217" t="str">
        <f t="shared" si="18"/>
        <v/>
      </c>
      <c r="E180" s="216"/>
      <c r="F180" s="216"/>
      <c r="G180" s="218">
        <v>1.0555555555555556</v>
      </c>
      <c r="H180" s="219" t="str">
        <f t="shared" si="17"/>
        <v/>
      </c>
      <c r="I180" s="218" t="str">
        <f t="shared" si="20"/>
        <v/>
      </c>
      <c r="J180" s="217" t="str">
        <f>_xlfn.XLOOKUP(H180,S:S,T:T,"")</f>
        <v/>
      </c>
      <c r="K180" s="218" t="str">
        <f t="shared" si="16"/>
        <v/>
      </c>
    </row>
    <row r="181" spans="1:12">
      <c r="A181" s="214"/>
      <c r="B181" s="216" t="s">
        <v>448</v>
      </c>
      <c r="C181" s="216" t="str">
        <f t="shared" si="19"/>
        <v/>
      </c>
      <c r="D181" s="217">
        <f t="shared" si="18"/>
        <v>162.16666666666666</v>
      </c>
      <c r="E181" s="216"/>
      <c r="F181" s="216"/>
      <c r="G181" s="218">
        <v>0.16666666666666666</v>
      </c>
      <c r="H181" s="219" t="str">
        <f t="shared" si="17"/>
        <v>S&amp;P กล้วยไข่บวดชี 200G X 4ซอง</v>
      </c>
      <c r="I181" s="218">
        <f t="shared" si="20"/>
        <v>1.1666666666666665</v>
      </c>
      <c r="J181" s="217">
        <f>_xlfn.XLOOKUP(H181,S:S,T:T,"")</f>
        <v>139</v>
      </c>
      <c r="K181" s="218">
        <f t="shared" si="16"/>
        <v>4.6666666666666661</v>
      </c>
    </row>
    <row r="182" spans="1:12">
      <c r="A182" s="214"/>
      <c r="B182" s="216" t="s">
        <v>450</v>
      </c>
      <c r="C182" s="216" t="str">
        <f t="shared" si="19"/>
        <v/>
      </c>
      <c r="D182" s="217">
        <f t="shared" si="18"/>
        <v>169.55555555555554</v>
      </c>
      <c r="E182" s="216"/>
      <c r="F182" s="216"/>
      <c r="G182" s="218">
        <v>0.22222222222222221</v>
      </c>
      <c r="H182" s="219" t="str">
        <f t="shared" si="17"/>
        <v>S&amp;P ทับทิมกรอบมะพร้าวอ่อน 160G X4</v>
      </c>
      <c r="I182" s="218">
        <f t="shared" si="20"/>
        <v>1.5555555555555554</v>
      </c>
      <c r="J182" s="217">
        <f>_xlfn.XLOOKUP(H182,S:S,T:T,"")</f>
        <v>109</v>
      </c>
      <c r="K182" s="218">
        <f t="shared" si="16"/>
        <v>6.2222222222222214</v>
      </c>
    </row>
    <row r="183" spans="1:12">
      <c r="A183" s="214"/>
      <c r="B183" s="216" t="s">
        <v>449</v>
      </c>
      <c r="C183" s="216" t="str">
        <f t="shared" si="19"/>
        <v/>
      </c>
      <c r="D183" s="217">
        <f t="shared" si="18"/>
        <v>192.50000000000003</v>
      </c>
      <c r="E183" s="216"/>
      <c r="F183" s="216"/>
      <c r="G183" s="218">
        <v>0.27777777777777779</v>
      </c>
      <c r="H183" s="219" t="str">
        <f t="shared" si="17"/>
        <v>S&amp;P บัวลอยเผือก 150G X 4แพ็ค</v>
      </c>
      <c r="I183" s="218">
        <f t="shared" si="20"/>
        <v>1.9444444444444446</v>
      </c>
      <c r="J183" s="217">
        <f>_xlfn.XLOOKUP(H183,S:S,T:T,"")</f>
        <v>99</v>
      </c>
      <c r="K183" s="218">
        <f t="shared" si="16"/>
        <v>7.7777777777777786</v>
      </c>
    </row>
    <row r="184" spans="1:12">
      <c r="A184" s="214"/>
      <c r="B184" s="216" t="s">
        <v>451</v>
      </c>
      <c r="C184" s="216" t="str">
        <f t="shared" si="19"/>
        <v/>
      </c>
      <c r="D184" s="217">
        <f t="shared" si="18"/>
        <v>269.5</v>
      </c>
      <c r="E184" s="216"/>
      <c r="F184" s="216"/>
      <c r="G184" s="218">
        <v>0.3888888888888889</v>
      </c>
      <c r="H184" s="219" t="str">
        <f t="shared" si="17"/>
        <v>S&amp;P บัวลอยสามสี 160G X 4แพ็ค</v>
      </c>
      <c r="I184" s="218">
        <f t="shared" si="20"/>
        <v>2.7222222222222223</v>
      </c>
      <c r="J184" s="217">
        <f>_xlfn.XLOOKUP(H184,S:S,T:T,"")</f>
        <v>99</v>
      </c>
      <c r="K184" s="218">
        <f t="shared" si="16"/>
        <v>10.888888888888889</v>
      </c>
    </row>
    <row r="185" spans="1:12">
      <c r="A185" s="214"/>
      <c r="B185" s="215"/>
      <c r="C185" s="216"/>
      <c r="D185" s="221">
        <f>L185*J185</f>
        <v>107.38518518518519</v>
      </c>
      <c r="E185" s="222"/>
      <c r="F185" s="222">
        <v>613951</v>
      </c>
      <c r="G185" s="223" t="s">
        <v>13</v>
      </c>
      <c r="H185" s="223" t="s">
        <v>13</v>
      </c>
      <c r="I185" s="222"/>
      <c r="J185" s="221">
        <v>109</v>
      </c>
      <c r="K185" s="224">
        <f>SUM(K180:K184)*0.1</f>
        <v>2.9555555555555557</v>
      </c>
      <c r="L185" s="171">
        <f>K185/3</f>
        <v>0.98518518518518527</v>
      </c>
    </row>
    <row r="186" spans="1:12">
      <c r="A186" s="214"/>
      <c r="B186" s="216" t="s">
        <v>490</v>
      </c>
      <c r="C186" s="216" t="str">
        <f t="shared" si="19"/>
        <v>กรกฎ นวชัย</v>
      </c>
      <c r="D186" s="217" t="str">
        <f t="shared" si="18"/>
        <v/>
      </c>
      <c r="E186" s="216"/>
      <c r="F186" s="216"/>
      <c r="G186" s="218">
        <v>1.0277777777777777</v>
      </c>
      <c r="H186" s="219" t="str">
        <f t="shared" si="17"/>
        <v/>
      </c>
      <c r="I186" s="218" t="str">
        <f t="shared" si="20"/>
        <v/>
      </c>
      <c r="J186" s="217" t="str">
        <f>_xlfn.XLOOKUP(H186,S:S,T:T,"")</f>
        <v/>
      </c>
      <c r="K186" s="218" t="str">
        <f t="shared" si="16"/>
        <v/>
      </c>
    </row>
    <row r="187" spans="1:12">
      <c r="A187" s="214"/>
      <c r="B187" s="216" t="s">
        <v>448</v>
      </c>
      <c r="C187" s="216" t="str">
        <f t="shared" si="19"/>
        <v/>
      </c>
      <c r="D187" s="217">
        <f t="shared" si="18"/>
        <v>54.05555555555555</v>
      </c>
      <c r="E187" s="216"/>
      <c r="F187" s="216"/>
      <c r="G187" s="218">
        <v>5.5555555555555552E-2</v>
      </c>
      <c r="H187" s="219" t="str">
        <f t="shared" si="17"/>
        <v>S&amp;P กล้วยไข่บวดชี 200G X 4ซอง</v>
      </c>
      <c r="I187" s="218">
        <f t="shared" si="20"/>
        <v>0.38888888888888884</v>
      </c>
      <c r="J187" s="217">
        <f>_xlfn.XLOOKUP(H187,S:S,T:T,"")</f>
        <v>139</v>
      </c>
      <c r="K187" s="218">
        <f t="shared" si="16"/>
        <v>1.5555555555555554</v>
      </c>
    </row>
    <row r="188" spans="1:12">
      <c r="A188" s="214"/>
      <c r="B188" s="216" t="s">
        <v>450</v>
      </c>
      <c r="C188" s="216" t="str">
        <f t="shared" si="19"/>
        <v/>
      </c>
      <c r="D188" s="217">
        <f t="shared" si="18"/>
        <v>317.91666666666669</v>
      </c>
      <c r="E188" s="216"/>
      <c r="F188" s="216"/>
      <c r="G188" s="218">
        <v>0.41666666666666669</v>
      </c>
      <c r="H188" s="219" t="str">
        <f t="shared" si="17"/>
        <v>S&amp;P ทับทิมกรอบมะพร้าวอ่อน 160G X4</v>
      </c>
      <c r="I188" s="218">
        <f t="shared" si="20"/>
        <v>2.916666666666667</v>
      </c>
      <c r="J188" s="217">
        <f>_xlfn.XLOOKUP(H188,S:S,T:T,"")</f>
        <v>109</v>
      </c>
      <c r="K188" s="218">
        <f t="shared" si="16"/>
        <v>11.666666666666668</v>
      </c>
    </row>
    <row r="189" spans="1:12">
      <c r="A189" s="214"/>
      <c r="B189" s="216" t="s">
        <v>449</v>
      </c>
      <c r="C189" s="216" t="str">
        <f t="shared" si="19"/>
        <v/>
      </c>
      <c r="D189" s="217">
        <f t="shared" si="18"/>
        <v>211.75000000000003</v>
      </c>
      <c r="E189" s="216"/>
      <c r="F189" s="216"/>
      <c r="G189" s="218">
        <v>0.30555555555555558</v>
      </c>
      <c r="H189" s="219" t="str">
        <f t="shared" si="17"/>
        <v>S&amp;P บัวลอยเผือก 150G X 4แพ็ค</v>
      </c>
      <c r="I189" s="218">
        <f t="shared" si="20"/>
        <v>2.1388888888888893</v>
      </c>
      <c r="J189" s="217">
        <f>_xlfn.XLOOKUP(H189,S:S,T:T,"")</f>
        <v>99</v>
      </c>
      <c r="K189" s="218">
        <f t="shared" si="16"/>
        <v>8.5555555555555571</v>
      </c>
    </row>
    <row r="190" spans="1:12">
      <c r="A190" s="214"/>
      <c r="B190" s="216" t="s">
        <v>451</v>
      </c>
      <c r="C190" s="216" t="str">
        <f t="shared" si="19"/>
        <v/>
      </c>
      <c r="D190" s="217">
        <f t="shared" si="18"/>
        <v>173.25</v>
      </c>
      <c r="E190" s="216"/>
      <c r="F190" s="216"/>
      <c r="G190" s="218">
        <v>0.25</v>
      </c>
      <c r="H190" s="219" t="str">
        <f t="shared" si="17"/>
        <v>S&amp;P บัวลอยสามสี 160G X 4แพ็ค</v>
      </c>
      <c r="I190" s="218">
        <f t="shared" si="20"/>
        <v>1.75</v>
      </c>
      <c r="J190" s="217">
        <f>_xlfn.XLOOKUP(H190,S:S,T:T,"")</f>
        <v>99</v>
      </c>
      <c r="K190" s="218">
        <f t="shared" si="16"/>
        <v>7</v>
      </c>
    </row>
    <row r="191" spans="1:12">
      <c r="A191" s="214"/>
      <c r="B191" s="215"/>
      <c r="C191" s="216"/>
      <c r="D191" s="221">
        <f>L191*J191</f>
        <v>104.55925925925928</v>
      </c>
      <c r="E191" s="222"/>
      <c r="F191" s="222">
        <v>613951</v>
      </c>
      <c r="G191" s="223" t="s">
        <v>13</v>
      </c>
      <c r="H191" s="223" t="s">
        <v>13</v>
      </c>
      <c r="I191" s="222"/>
      <c r="J191" s="221">
        <v>109</v>
      </c>
      <c r="K191" s="224">
        <f>SUM(K187:K190)*0.1</f>
        <v>2.8777777777777782</v>
      </c>
      <c r="L191" s="171">
        <f>K191/3</f>
        <v>0.95925925925925937</v>
      </c>
    </row>
    <row r="192" spans="1:12">
      <c r="A192" s="214"/>
      <c r="B192" s="216" t="s">
        <v>491</v>
      </c>
      <c r="C192" s="216" t="str">
        <f t="shared" si="19"/>
        <v>ห้างหุ้นส่วนจำกัด ทรัพย์ถาวรรุ่งเร</v>
      </c>
      <c r="D192" s="217" t="str">
        <f t="shared" si="18"/>
        <v/>
      </c>
      <c r="E192" s="216"/>
      <c r="F192" s="216"/>
      <c r="G192" s="218">
        <v>0.97222222222222232</v>
      </c>
      <c r="H192" s="219" t="str">
        <f t="shared" si="17"/>
        <v/>
      </c>
      <c r="I192" s="218" t="str">
        <f t="shared" si="20"/>
        <v/>
      </c>
      <c r="J192" s="217" t="str">
        <f>_xlfn.XLOOKUP(H192,S:S,T:T,"")</f>
        <v/>
      </c>
      <c r="K192" s="218" t="str">
        <f t="shared" si="16"/>
        <v/>
      </c>
    </row>
    <row r="193" spans="1:12">
      <c r="A193" s="214"/>
      <c r="B193" s="216" t="s">
        <v>450</v>
      </c>
      <c r="C193" s="216" t="str">
        <f t="shared" si="19"/>
        <v/>
      </c>
      <c r="D193" s="217">
        <f t="shared" si="18"/>
        <v>381.5</v>
      </c>
      <c r="E193" s="216"/>
      <c r="F193" s="216"/>
      <c r="G193" s="218">
        <v>0.5</v>
      </c>
      <c r="H193" s="219" t="str">
        <f t="shared" si="17"/>
        <v>S&amp;P ทับทิมกรอบมะพร้าวอ่อน 160G X4</v>
      </c>
      <c r="I193" s="218">
        <f t="shared" si="20"/>
        <v>3.5</v>
      </c>
      <c r="J193" s="217">
        <f>_xlfn.XLOOKUP(H193,S:S,T:T,"")</f>
        <v>109</v>
      </c>
      <c r="K193" s="218">
        <f t="shared" si="16"/>
        <v>14</v>
      </c>
    </row>
    <row r="194" spans="1:12">
      <c r="A194" s="214"/>
      <c r="B194" s="216" t="s">
        <v>452</v>
      </c>
      <c r="C194" s="216" t="str">
        <f t="shared" si="19"/>
        <v/>
      </c>
      <c r="D194" s="217">
        <f t="shared" si="18"/>
        <v>105.77777777777777</v>
      </c>
      <c r="E194" s="216"/>
      <c r="F194" s="216"/>
      <c r="G194" s="218">
        <v>0.1111111111111111</v>
      </c>
      <c r="H194" s="219" t="str">
        <f t="shared" si="17"/>
        <v>S&amp;P บัวลอยน้ำขิง150ก*4</v>
      </c>
      <c r="I194" s="218">
        <f t="shared" si="20"/>
        <v>0.77777777777777768</v>
      </c>
      <c r="J194" s="217">
        <f>_xlfn.XLOOKUP(H194,S:S,T:T,"")</f>
        <v>136</v>
      </c>
      <c r="K194" s="218">
        <f t="shared" si="16"/>
        <v>3.1111111111111107</v>
      </c>
    </row>
    <row r="195" spans="1:12">
      <c r="A195" s="214"/>
      <c r="B195" s="216" t="s">
        <v>449</v>
      </c>
      <c r="C195" s="216" t="str">
        <f t="shared" si="19"/>
        <v/>
      </c>
      <c r="D195" s="217">
        <f t="shared" si="18"/>
        <v>250.25</v>
      </c>
      <c r="E195" s="216"/>
      <c r="F195" s="216"/>
      <c r="G195" s="218">
        <v>0.3611111111111111</v>
      </c>
      <c r="H195" s="219" t="str">
        <f t="shared" si="17"/>
        <v>S&amp;P บัวลอยเผือก 150G X 4แพ็ค</v>
      </c>
      <c r="I195" s="218">
        <f t="shared" si="20"/>
        <v>2.5277777777777777</v>
      </c>
      <c r="J195" s="217">
        <f>_xlfn.XLOOKUP(H195,S:S,T:T,"")</f>
        <v>99</v>
      </c>
      <c r="K195" s="218">
        <f t="shared" si="16"/>
        <v>10.111111111111111</v>
      </c>
    </row>
    <row r="196" spans="1:12">
      <c r="A196" s="214"/>
      <c r="B196" s="216" t="s">
        <v>457</v>
      </c>
      <c r="C196" s="216" t="str">
        <f t="shared" si="19"/>
        <v/>
      </c>
      <c r="D196" s="217">
        <f t="shared" si="18"/>
        <v>0</v>
      </c>
      <c r="E196" s="216"/>
      <c r="F196" s="216"/>
      <c r="G196" s="218">
        <v>0</v>
      </c>
      <c r="H196" s="219" t="str">
        <f t="shared" si="17"/>
        <v>S&amp;PบัวลอยเผือกX 5PACK</v>
      </c>
      <c r="I196" s="218">
        <f t="shared" si="20"/>
        <v>0</v>
      </c>
      <c r="J196" s="217">
        <f>_xlfn.XLOOKUP(H196,S:S,T:T,"")</f>
        <v>570</v>
      </c>
      <c r="K196" s="218">
        <f t="shared" si="16"/>
        <v>0</v>
      </c>
    </row>
    <row r="197" spans="1:12">
      <c r="A197" s="214"/>
      <c r="B197" s="215"/>
      <c r="C197" s="216"/>
      <c r="D197" s="221">
        <f>L197*J197</f>
        <v>98.907407407407405</v>
      </c>
      <c r="E197" s="222"/>
      <c r="F197" s="222">
        <v>613951</v>
      </c>
      <c r="G197" s="223" t="s">
        <v>13</v>
      </c>
      <c r="H197" s="223" t="s">
        <v>13</v>
      </c>
      <c r="I197" s="222"/>
      <c r="J197" s="221">
        <v>109</v>
      </c>
      <c r="K197" s="224">
        <f>SUM(K192:K196)*0.1</f>
        <v>2.7222222222222223</v>
      </c>
      <c r="L197" s="171">
        <f>K197/3</f>
        <v>0.90740740740740744</v>
      </c>
    </row>
    <row r="198" spans="1:12">
      <c r="A198" s="214"/>
      <c r="B198" s="216" t="s">
        <v>492</v>
      </c>
      <c r="C198" s="216" t="str">
        <f t="shared" si="19"/>
        <v>บริษัท บีเค 59 จำกัด</v>
      </c>
      <c r="D198" s="217" t="str">
        <f t="shared" si="18"/>
        <v/>
      </c>
      <c r="E198" s="216"/>
      <c r="F198" s="216"/>
      <c r="G198" s="218">
        <v>0.97222222222222221</v>
      </c>
      <c r="H198" s="219" t="str">
        <f t="shared" si="17"/>
        <v/>
      </c>
      <c r="I198" s="218" t="str">
        <f t="shared" si="20"/>
        <v/>
      </c>
      <c r="J198" s="217" t="str">
        <f>_xlfn.XLOOKUP(H198,S:S,T:T,"")</f>
        <v/>
      </c>
      <c r="K198" s="218" t="str">
        <f t="shared" si="16"/>
        <v/>
      </c>
    </row>
    <row r="199" spans="1:12">
      <c r="A199" s="214"/>
      <c r="B199" s="216" t="s">
        <v>448</v>
      </c>
      <c r="C199" s="216" t="str">
        <f t="shared" si="19"/>
        <v/>
      </c>
      <c r="D199" s="217">
        <f t="shared" si="18"/>
        <v>135.13888888888891</v>
      </c>
      <c r="E199" s="216"/>
      <c r="F199" s="216"/>
      <c r="G199" s="218">
        <v>0.1388888888888889</v>
      </c>
      <c r="H199" s="219" t="str">
        <f t="shared" si="17"/>
        <v>S&amp;P กล้วยไข่บวดชี 200G X 4ซอง</v>
      </c>
      <c r="I199" s="218">
        <f t="shared" si="20"/>
        <v>0.97222222222222232</v>
      </c>
      <c r="J199" s="217">
        <f>_xlfn.XLOOKUP(H199,S:S,T:T,"")</f>
        <v>139</v>
      </c>
      <c r="K199" s="218">
        <f t="shared" si="16"/>
        <v>3.8888888888888893</v>
      </c>
    </row>
    <row r="200" spans="1:12">
      <c r="A200" s="214"/>
      <c r="B200" s="216" t="s">
        <v>450</v>
      </c>
      <c r="C200" s="216" t="str">
        <f t="shared" si="19"/>
        <v/>
      </c>
      <c r="D200" s="217">
        <f t="shared" si="18"/>
        <v>317.91666666666669</v>
      </c>
      <c r="E200" s="216"/>
      <c r="F200" s="216"/>
      <c r="G200" s="218">
        <v>0.41666666666666669</v>
      </c>
      <c r="H200" s="219" t="str">
        <f t="shared" si="17"/>
        <v>S&amp;P ทับทิมกรอบมะพร้าวอ่อน 160G X4</v>
      </c>
      <c r="I200" s="218">
        <f t="shared" si="20"/>
        <v>2.916666666666667</v>
      </c>
      <c r="J200" s="217">
        <f>_xlfn.XLOOKUP(H200,S:S,T:T,"")</f>
        <v>109</v>
      </c>
      <c r="K200" s="218">
        <f t="shared" si="16"/>
        <v>11.666666666666668</v>
      </c>
    </row>
    <row r="201" spans="1:12">
      <c r="A201" s="214"/>
      <c r="B201" s="216" t="s">
        <v>449</v>
      </c>
      <c r="C201" s="216" t="str">
        <f t="shared" si="19"/>
        <v/>
      </c>
      <c r="D201" s="217">
        <f t="shared" si="18"/>
        <v>269.5</v>
      </c>
      <c r="E201" s="216"/>
      <c r="F201" s="216"/>
      <c r="G201" s="218">
        <v>0.3888888888888889</v>
      </c>
      <c r="H201" s="219" t="str">
        <f t="shared" si="17"/>
        <v>S&amp;P บัวลอยเผือก 150G X 4แพ็ค</v>
      </c>
      <c r="I201" s="218">
        <f t="shared" si="20"/>
        <v>2.7222222222222223</v>
      </c>
      <c r="J201" s="217">
        <f>_xlfn.XLOOKUP(H201,S:S,T:T,"")</f>
        <v>99</v>
      </c>
      <c r="K201" s="218">
        <f t="shared" si="16"/>
        <v>10.888888888888889</v>
      </c>
    </row>
    <row r="202" spans="1:12">
      <c r="A202" s="214"/>
      <c r="B202" s="216" t="s">
        <v>451</v>
      </c>
      <c r="C202" s="216" t="str">
        <f t="shared" si="19"/>
        <v/>
      </c>
      <c r="D202" s="217">
        <f t="shared" si="18"/>
        <v>19.249999999999996</v>
      </c>
      <c r="E202" s="216"/>
      <c r="F202" s="216"/>
      <c r="G202" s="218">
        <v>2.7777777777777776E-2</v>
      </c>
      <c r="H202" s="219" t="str">
        <f t="shared" si="17"/>
        <v>S&amp;P บัวลอยสามสี 160G X 4แพ็ค</v>
      </c>
      <c r="I202" s="218">
        <f t="shared" si="20"/>
        <v>0.19444444444444442</v>
      </c>
      <c r="J202" s="217">
        <f>_xlfn.XLOOKUP(H202,S:S,T:T,"")</f>
        <v>99</v>
      </c>
      <c r="K202" s="218">
        <f t="shared" si="16"/>
        <v>0.77777777777777768</v>
      </c>
    </row>
    <row r="203" spans="1:12">
      <c r="A203" s="214"/>
      <c r="B203" s="215"/>
      <c r="C203" s="216"/>
      <c r="D203" s="221">
        <f>L203*J203</f>
        <v>98.907407407407419</v>
      </c>
      <c r="E203" s="222"/>
      <c r="F203" s="222">
        <v>613951</v>
      </c>
      <c r="G203" s="223" t="s">
        <v>13</v>
      </c>
      <c r="H203" s="223" t="s">
        <v>13</v>
      </c>
      <c r="I203" s="222"/>
      <c r="J203" s="221">
        <v>109</v>
      </c>
      <c r="K203" s="224">
        <f>SUM(K198:K202)*0.1</f>
        <v>2.7222222222222228</v>
      </c>
      <c r="L203" s="171">
        <f>K203/3</f>
        <v>0.90740740740740755</v>
      </c>
    </row>
    <row r="204" spans="1:12">
      <c r="A204" s="214"/>
      <c r="B204" s="216" t="s">
        <v>493</v>
      </c>
      <c r="C204" s="216" t="str">
        <f t="shared" si="19"/>
        <v>ร้าน ชงไก่</v>
      </c>
      <c r="D204" s="217" t="str">
        <f t="shared" si="18"/>
        <v/>
      </c>
      <c r="E204" s="216"/>
      <c r="F204" s="216"/>
      <c r="G204" s="218">
        <v>0.91666666666666663</v>
      </c>
      <c r="H204" s="219" t="str">
        <f t="shared" si="17"/>
        <v/>
      </c>
      <c r="I204" s="218" t="str">
        <f t="shared" si="20"/>
        <v/>
      </c>
      <c r="J204" s="217" t="str">
        <f>_xlfn.XLOOKUP(H204,S:S,T:T,"")</f>
        <v/>
      </c>
      <c r="K204" s="218" t="str">
        <f t="shared" si="16"/>
        <v/>
      </c>
    </row>
    <row r="205" spans="1:12">
      <c r="A205" s="214"/>
      <c r="B205" s="216" t="s">
        <v>448</v>
      </c>
      <c r="C205" s="216" t="str">
        <f t="shared" si="19"/>
        <v/>
      </c>
      <c r="D205" s="217">
        <f t="shared" si="18"/>
        <v>270.27777777777783</v>
      </c>
      <c r="E205" s="216"/>
      <c r="F205" s="216"/>
      <c r="G205" s="218">
        <v>0.27777777777777779</v>
      </c>
      <c r="H205" s="219" t="str">
        <f t="shared" si="17"/>
        <v>S&amp;P กล้วยไข่บวดชี 200G X 4ซอง</v>
      </c>
      <c r="I205" s="218">
        <f t="shared" si="20"/>
        <v>1.9444444444444446</v>
      </c>
      <c r="J205" s="217">
        <f>_xlfn.XLOOKUP(H205,S:S,T:T,"")</f>
        <v>139</v>
      </c>
      <c r="K205" s="218">
        <f t="shared" si="16"/>
        <v>7.7777777777777786</v>
      </c>
    </row>
    <row r="206" spans="1:12">
      <c r="A206" s="214"/>
      <c r="B206" s="216" t="s">
        <v>451</v>
      </c>
      <c r="C206" s="216" t="str">
        <f t="shared" si="19"/>
        <v/>
      </c>
      <c r="D206" s="217">
        <f t="shared" si="18"/>
        <v>442.74999999999994</v>
      </c>
      <c r="E206" s="216"/>
      <c r="F206" s="216"/>
      <c r="G206" s="218">
        <v>0.63888888888888884</v>
      </c>
      <c r="H206" s="219" t="str">
        <f t="shared" si="17"/>
        <v>S&amp;P บัวลอยสามสี 160G X 4แพ็ค</v>
      </c>
      <c r="I206" s="218">
        <f t="shared" si="20"/>
        <v>4.4722222222222214</v>
      </c>
      <c r="J206" s="217">
        <f>_xlfn.XLOOKUP(H206,S:S,T:T,"")</f>
        <v>99</v>
      </c>
      <c r="K206" s="218">
        <f t="shared" si="16"/>
        <v>17.888888888888886</v>
      </c>
    </row>
    <row r="207" spans="1:12">
      <c r="A207" s="214"/>
      <c r="B207" s="215"/>
      <c r="C207" s="216"/>
      <c r="D207" s="221">
        <f>L207*J207</f>
        <v>93.255555555555546</v>
      </c>
      <c r="E207" s="222"/>
      <c r="F207" s="222">
        <v>613951</v>
      </c>
      <c r="G207" s="223" t="s">
        <v>13</v>
      </c>
      <c r="H207" s="223" t="s">
        <v>13</v>
      </c>
      <c r="I207" s="222"/>
      <c r="J207" s="221">
        <v>109</v>
      </c>
      <c r="K207" s="224">
        <f>SUM(K204:K206)*0.1</f>
        <v>2.5666666666666664</v>
      </c>
      <c r="L207" s="171">
        <f>K207/3</f>
        <v>0.85555555555555551</v>
      </c>
    </row>
    <row r="208" spans="1:12">
      <c r="A208" s="214"/>
      <c r="B208" s="216" t="s">
        <v>494</v>
      </c>
      <c r="C208" s="216" t="str">
        <f t="shared" si="19"/>
        <v>บริษัท แฟเมี่ยง กรุ๊ป จำกัด</v>
      </c>
      <c r="D208" s="217" t="str">
        <f t="shared" si="18"/>
        <v/>
      </c>
      <c r="E208" s="216"/>
      <c r="F208" s="216"/>
      <c r="G208" s="218">
        <v>0.88888888888888884</v>
      </c>
      <c r="H208" s="219" t="str">
        <f t="shared" si="17"/>
        <v/>
      </c>
      <c r="I208" s="218" t="str">
        <f t="shared" si="20"/>
        <v/>
      </c>
      <c r="J208" s="217" t="str">
        <f>_xlfn.XLOOKUP(H208,S:S,T:T,"")</f>
        <v/>
      </c>
      <c r="K208" s="218" t="str">
        <f t="shared" si="16"/>
        <v/>
      </c>
    </row>
    <row r="209" spans="1:12">
      <c r="A209" s="214"/>
      <c r="B209" s="216" t="s">
        <v>450</v>
      </c>
      <c r="C209" s="216" t="str">
        <f t="shared" si="19"/>
        <v/>
      </c>
      <c r="D209" s="217">
        <f t="shared" si="18"/>
        <v>84.777777777777771</v>
      </c>
      <c r="E209" s="216"/>
      <c r="F209" s="216"/>
      <c r="G209" s="218">
        <v>0.1111111111111111</v>
      </c>
      <c r="H209" s="219" t="str">
        <f t="shared" si="17"/>
        <v>S&amp;P ทับทิมกรอบมะพร้าวอ่อน 160G X4</v>
      </c>
      <c r="I209" s="218">
        <f t="shared" si="20"/>
        <v>0.77777777777777768</v>
      </c>
      <c r="J209" s="217">
        <f>_xlfn.XLOOKUP(H209,S:S,T:T,"")</f>
        <v>109</v>
      </c>
      <c r="K209" s="218">
        <f t="shared" si="16"/>
        <v>3.1111111111111107</v>
      </c>
    </row>
    <row r="210" spans="1:12">
      <c r="A210" s="214"/>
      <c r="B210" s="216" t="s">
        <v>449</v>
      </c>
      <c r="C210" s="216" t="str">
        <f t="shared" si="19"/>
        <v/>
      </c>
      <c r="D210" s="217">
        <f t="shared" si="18"/>
        <v>269.5</v>
      </c>
      <c r="E210" s="216"/>
      <c r="F210" s="216"/>
      <c r="G210" s="218">
        <v>0.3888888888888889</v>
      </c>
      <c r="H210" s="219" t="str">
        <f t="shared" si="17"/>
        <v>S&amp;P บัวลอยเผือก 150G X 4แพ็ค</v>
      </c>
      <c r="I210" s="218">
        <f t="shared" si="20"/>
        <v>2.7222222222222223</v>
      </c>
      <c r="J210" s="217">
        <f>_xlfn.XLOOKUP(H210,S:S,T:T,"")</f>
        <v>99</v>
      </c>
      <c r="K210" s="218">
        <f t="shared" si="16"/>
        <v>10.888888888888889</v>
      </c>
    </row>
    <row r="211" spans="1:12">
      <c r="A211" s="214"/>
      <c r="B211" s="216" t="s">
        <v>451</v>
      </c>
      <c r="C211" s="216" t="str">
        <f t="shared" si="19"/>
        <v/>
      </c>
      <c r="D211" s="217">
        <f t="shared" si="18"/>
        <v>173.25</v>
      </c>
      <c r="E211" s="216"/>
      <c r="F211" s="216"/>
      <c r="G211" s="218">
        <v>0.25</v>
      </c>
      <c r="H211" s="219" t="str">
        <f t="shared" si="17"/>
        <v>S&amp;P บัวลอยสามสี 160G X 4แพ็ค</v>
      </c>
      <c r="I211" s="218">
        <f t="shared" si="20"/>
        <v>1.75</v>
      </c>
      <c r="J211" s="217">
        <f>_xlfn.XLOOKUP(H211,S:S,T:T,"")</f>
        <v>99</v>
      </c>
      <c r="K211" s="218">
        <f t="shared" si="16"/>
        <v>7</v>
      </c>
    </row>
    <row r="212" spans="1:12">
      <c r="A212" s="214"/>
      <c r="B212" s="216" t="s">
        <v>454</v>
      </c>
      <c r="C212" s="216" t="str">
        <f t="shared" si="19"/>
        <v/>
      </c>
      <c r="D212" s="217">
        <f t="shared" si="18"/>
        <v>82.6388888888889</v>
      </c>
      <c r="E212" s="216"/>
      <c r="F212" s="216"/>
      <c r="G212" s="218">
        <v>0.1388888888888889</v>
      </c>
      <c r="H212" s="219" t="str">
        <f t="shared" si="17"/>
        <v>อินสยามลูกตาลลอยแก้ว160กX4</v>
      </c>
      <c r="I212" s="218">
        <f t="shared" si="20"/>
        <v>0.97222222222222232</v>
      </c>
      <c r="J212" s="217">
        <f>_xlfn.XLOOKUP(H212,S:S,T:T,"")</f>
        <v>85</v>
      </c>
      <c r="K212" s="218">
        <f t="shared" si="16"/>
        <v>3.8888888888888893</v>
      </c>
    </row>
    <row r="213" spans="1:12">
      <c r="A213" s="214"/>
      <c r="B213" s="215"/>
      <c r="C213" s="216"/>
      <c r="D213" s="221">
        <f>L213*J213</f>
        <v>99.755185185185184</v>
      </c>
      <c r="E213" s="222"/>
      <c r="F213" s="222">
        <v>613951</v>
      </c>
      <c r="G213" s="223" t="s">
        <v>13</v>
      </c>
      <c r="H213" s="223" t="s">
        <v>13</v>
      </c>
      <c r="I213" s="222"/>
      <c r="J213" s="221">
        <v>109</v>
      </c>
      <c r="K213" s="224">
        <f>SUM(K207:K212)*0.1</f>
        <v>2.7455555555555557</v>
      </c>
      <c r="L213" s="171">
        <f>K213/3</f>
        <v>0.91518518518518521</v>
      </c>
    </row>
    <row r="214" spans="1:12">
      <c r="A214" s="214"/>
      <c r="B214" s="216" t="s">
        <v>495</v>
      </c>
      <c r="C214" s="216" t="str">
        <f t="shared" si="19"/>
        <v>ร้านข้าวซอยแม่มณี สาขา 2</v>
      </c>
      <c r="D214" s="217" t="str">
        <f t="shared" si="18"/>
        <v/>
      </c>
      <c r="E214" s="216"/>
      <c r="F214" s="216"/>
      <c r="G214" s="218">
        <v>0.86111111111111116</v>
      </c>
      <c r="H214" s="219" t="str">
        <f t="shared" si="17"/>
        <v/>
      </c>
      <c r="I214" s="218" t="str">
        <f t="shared" si="20"/>
        <v/>
      </c>
      <c r="J214" s="217" t="str">
        <f>_xlfn.XLOOKUP(H214,S:S,T:T,"")</f>
        <v/>
      </c>
      <c r="K214" s="218" t="str">
        <f t="shared" si="16"/>
        <v/>
      </c>
    </row>
    <row r="215" spans="1:12">
      <c r="A215" s="214"/>
      <c r="B215" s="216" t="s">
        <v>448</v>
      </c>
      <c r="C215" s="216" t="str">
        <f t="shared" si="19"/>
        <v/>
      </c>
      <c r="D215" s="217">
        <f t="shared" si="18"/>
        <v>459.47222222222217</v>
      </c>
      <c r="E215" s="216"/>
      <c r="F215" s="216"/>
      <c r="G215" s="218">
        <v>0.47222222222222221</v>
      </c>
      <c r="H215" s="219" t="str">
        <f t="shared" si="17"/>
        <v>S&amp;P กล้วยไข่บวดชี 200G X 4ซอง</v>
      </c>
      <c r="I215" s="218">
        <f t="shared" si="20"/>
        <v>3.3055555555555554</v>
      </c>
      <c r="J215" s="217">
        <f>_xlfn.XLOOKUP(H215,S:S,T:T,"")</f>
        <v>139</v>
      </c>
      <c r="K215" s="218">
        <f t="shared" si="16"/>
        <v>13.222222222222221</v>
      </c>
    </row>
    <row r="216" spans="1:12">
      <c r="A216" s="214"/>
      <c r="B216" s="216" t="s">
        <v>450</v>
      </c>
      <c r="C216" s="216" t="str">
        <f t="shared" si="19"/>
        <v/>
      </c>
      <c r="D216" s="217">
        <f t="shared" si="18"/>
        <v>190.75</v>
      </c>
      <c r="E216" s="216"/>
      <c r="F216" s="216"/>
      <c r="G216" s="218">
        <v>0.25</v>
      </c>
      <c r="H216" s="219" t="str">
        <f t="shared" si="17"/>
        <v>S&amp;P ทับทิมกรอบมะพร้าวอ่อน 160G X4</v>
      </c>
      <c r="I216" s="218">
        <f t="shared" si="20"/>
        <v>1.75</v>
      </c>
      <c r="J216" s="217">
        <f>_xlfn.XLOOKUP(H216,S:S,T:T,"")</f>
        <v>109</v>
      </c>
      <c r="K216" s="218">
        <f t="shared" si="16"/>
        <v>7</v>
      </c>
    </row>
    <row r="217" spans="1:12">
      <c r="A217" s="214"/>
      <c r="B217" s="216" t="s">
        <v>452</v>
      </c>
      <c r="C217" s="216" t="str">
        <f t="shared" si="19"/>
        <v/>
      </c>
      <c r="D217" s="217">
        <f t="shared" si="18"/>
        <v>0</v>
      </c>
      <c r="E217" s="216"/>
      <c r="F217" s="216"/>
      <c r="G217" s="218">
        <v>0</v>
      </c>
      <c r="H217" s="219" t="str">
        <f t="shared" si="17"/>
        <v>S&amp;P บัวลอยน้ำขิง150ก*4</v>
      </c>
      <c r="I217" s="218">
        <f t="shared" si="20"/>
        <v>0</v>
      </c>
      <c r="J217" s="217">
        <f>_xlfn.XLOOKUP(H217,S:S,T:T,"")</f>
        <v>136</v>
      </c>
      <c r="K217" s="218">
        <f t="shared" si="16"/>
        <v>0</v>
      </c>
    </row>
    <row r="218" spans="1:12">
      <c r="A218" s="214"/>
      <c r="B218" s="216" t="s">
        <v>454</v>
      </c>
      <c r="C218" s="216" t="str">
        <f t="shared" si="19"/>
        <v/>
      </c>
      <c r="D218" s="217">
        <f t="shared" si="18"/>
        <v>82.6388888888889</v>
      </c>
      <c r="E218" s="216"/>
      <c r="F218" s="216"/>
      <c r="G218" s="218">
        <v>0.1388888888888889</v>
      </c>
      <c r="H218" s="219" t="str">
        <f t="shared" si="17"/>
        <v>อินสยามลูกตาลลอยแก้ว160กX4</v>
      </c>
      <c r="I218" s="218">
        <f t="shared" si="20"/>
        <v>0.97222222222222232</v>
      </c>
      <c r="J218" s="217">
        <f>_xlfn.XLOOKUP(H218,S:S,T:T,"")</f>
        <v>85</v>
      </c>
      <c r="K218" s="218">
        <f t="shared" si="16"/>
        <v>3.8888888888888893</v>
      </c>
    </row>
    <row r="219" spans="1:12">
      <c r="A219" s="214"/>
      <c r="B219" s="215"/>
      <c r="C219" s="216"/>
      <c r="D219" s="221">
        <f>L219*J219</f>
        <v>97.579222222222228</v>
      </c>
      <c r="E219" s="222"/>
      <c r="F219" s="222">
        <v>613951</v>
      </c>
      <c r="G219" s="223" t="s">
        <v>13</v>
      </c>
      <c r="H219" s="223" t="s">
        <v>13</v>
      </c>
      <c r="I219" s="222"/>
      <c r="J219" s="221">
        <v>109</v>
      </c>
      <c r="K219" s="224">
        <f>SUM(K213:K218)*0.1</f>
        <v>2.6856666666666666</v>
      </c>
      <c r="L219" s="171">
        <f>K219/3</f>
        <v>0.89522222222222225</v>
      </c>
    </row>
    <row r="220" spans="1:12">
      <c r="A220" s="214"/>
      <c r="B220" s="216" t="s">
        <v>496</v>
      </c>
      <c r="C220" s="216" t="str">
        <f t="shared" si="19"/>
        <v>เดอะ ทรี คาเฟ่</v>
      </c>
      <c r="D220" s="217" t="str">
        <f t="shared" si="18"/>
        <v/>
      </c>
      <c r="E220" s="216"/>
      <c r="F220" s="216"/>
      <c r="G220" s="218">
        <v>0.86111111111111116</v>
      </c>
      <c r="H220" s="219" t="str">
        <f t="shared" si="17"/>
        <v/>
      </c>
      <c r="I220" s="218" t="str">
        <f t="shared" si="20"/>
        <v/>
      </c>
      <c r="J220" s="217" t="str">
        <f>_xlfn.XLOOKUP(H220,S:S,T:T,"")</f>
        <v/>
      </c>
      <c r="K220" s="218" t="str">
        <f t="shared" ref="K220:K319" si="22">IF(H220="","",I220*4)</f>
        <v/>
      </c>
    </row>
    <row r="221" spans="1:12">
      <c r="A221" s="214"/>
      <c r="B221" s="216" t="s">
        <v>448</v>
      </c>
      <c r="C221" s="216" t="str">
        <f t="shared" si="19"/>
        <v/>
      </c>
      <c r="D221" s="217">
        <f t="shared" si="18"/>
        <v>378.38888888888891</v>
      </c>
      <c r="E221" s="216"/>
      <c r="F221" s="216"/>
      <c r="G221" s="218">
        <v>0.3888888888888889</v>
      </c>
      <c r="H221" s="219" t="str">
        <f t="shared" si="17"/>
        <v>S&amp;P กล้วยไข่บวดชี 200G X 4ซอง</v>
      </c>
      <c r="I221" s="218">
        <f t="shared" si="20"/>
        <v>2.7222222222222223</v>
      </c>
      <c r="J221" s="217">
        <f>_xlfn.XLOOKUP(H221,S:S,T:T,"")</f>
        <v>139</v>
      </c>
      <c r="K221" s="218">
        <f t="shared" si="22"/>
        <v>10.888888888888889</v>
      </c>
    </row>
    <row r="222" spans="1:12">
      <c r="A222" s="214"/>
      <c r="B222" s="216" t="s">
        <v>450</v>
      </c>
      <c r="C222" s="216" t="str">
        <f t="shared" si="19"/>
        <v/>
      </c>
      <c r="D222" s="217">
        <f t="shared" si="18"/>
        <v>169.55555555555554</v>
      </c>
      <c r="E222" s="216"/>
      <c r="F222" s="216"/>
      <c r="G222" s="218">
        <v>0.22222222222222221</v>
      </c>
      <c r="H222" s="219" t="str">
        <f t="shared" si="17"/>
        <v>S&amp;P ทับทิมกรอบมะพร้าวอ่อน 160G X4</v>
      </c>
      <c r="I222" s="218">
        <f t="shared" si="20"/>
        <v>1.5555555555555554</v>
      </c>
      <c r="J222" s="217">
        <f>_xlfn.XLOOKUP(H222,S:S,T:T,"")</f>
        <v>109</v>
      </c>
      <c r="K222" s="218">
        <f t="shared" si="22"/>
        <v>6.2222222222222214</v>
      </c>
    </row>
    <row r="223" spans="1:12">
      <c r="A223" s="214"/>
      <c r="B223" s="216" t="s">
        <v>449</v>
      </c>
      <c r="C223" s="216" t="str">
        <f t="shared" si="19"/>
        <v/>
      </c>
      <c r="D223" s="217">
        <f t="shared" si="18"/>
        <v>173.25</v>
      </c>
      <c r="E223" s="216"/>
      <c r="F223" s="216"/>
      <c r="G223" s="218">
        <v>0.25</v>
      </c>
      <c r="H223" s="219" t="str">
        <f t="shared" si="17"/>
        <v>S&amp;P บัวลอยเผือก 150G X 4แพ็ค</v>
      </c>
      <c r="I223" s="218">
        <f t="shared" si="20"/>
        <v>1.75</v>
      </c>
      <c r="J223" s="217">
        <f>_xlfn.XLOOKUP(H223,S:S,T:T,"")</f>
        <v>99</v>
      </c>
      <c r="K223" s="218">
        <f t="shared" si="22"/>
        <v>7</v>
      </c>
    </row>
    <row r="224" spans="1:12">
      <c r="A224" s="214"/>
      <c r="B224" s="216" t="s">
        <v>457</v>
      </c>
      <c r="C224" s="216" t="str">
        <f t="shared" si="19"/>
        <v/>
      </c>
      <c r="D224" s="217">
        <f t="shared" si="18"/>
        <v>0</v>
      </c>
      <c r="E224" s="216"/>
      <c r="F224" s="216"/>
      <c r="G224" s="218">
        <v>0</v>
      </c>
      <c r="H224" s="219" t="str">
        <f t="shared" si="17"/>
        <v>S&amp;PบัวลอยเผือกX 5PACK</v>
      </c>
      <c r="I224" s="218">
        <f t="shared" si="20"/>
        <v>0</v>
      </c>
      <c r="J224" s="217">
        <f>_xlfn.XLOOKUP(H224,S:S,T:T,"")</f>
        <v>570</v>
      </c>
      <c r="K224" s="218">
        <f t="shared" si="22"/>
        <v>0</v>
      </c>
    </row>
    <row r="225" spans="1:12">
      <c r="A225" s="214"/>
      <c r="B225" s="215"/>
      <c r="C225" s="216"/>
      <c r="D225" s="221">
        <f>L225*J225</f>
        <v>97.361625925925935</v>
      </c>
      <c r="E225" s="222"/>
      <c r="F225" s="222">
        <v>613951</v>
      </c>
      <c r="G225" s="223" t="s">
        <v>13</v>
      </c>
      <c r="H225" s="223" t="s">
        <v>13</v>
      </c>
      <c r="I225" s="222"/>
      <c r="J225" s="221">
        <v>109</v>
      </c>
      <c r="K225" s="224">
        <f>SUM(K219:K224)*0.1</f>
        <v>2.679677777777778</v>
      </c>
      <c r="L225" s="171">
        <f>K225/3</f>
        <v>0.89322592592592598</v>
      </c>
    </row>
    <row r="226" spans="1:12">
      <c r="A226" s="214"/>
      <c r="B226" s="216" t="s">
        <v>497</v>
      </c>
      <c r="C226" s="216" t="str">
        <f t="shared" si="19"/>
        <v>หจก.เฮือนสุนทรีเวชานนท์</v>
      </c>
      <c r="D226" s="217" t="str">
        <f t="shared" si="18"/>
        <v/>
      </c>
      <c r="E226" s="216"/>
      <c r="F226" s="216"/>
      <c r="G226" s="218">
        <v>0.80555555555555558</v>
      </c>
      <c r="H226" s="219" t="str">
        <f t="shared" si="17"/>
        <v/>
      </c>
      <c r="I226" s="218" t="str">
        <f t="shared" si="20"/>
        <v/>
      </c>
      <c r="J226" s="217" t="str">
        <f>_xlfn.XLOOKUP(H226,S:S,T:T,"")</f>
        <v/>
      </c>
      <c r="K226" s="218" t="str">
        <f t="shared" si="22"/>
        <v/>
      </c>
    </row>
    <row r="227" spans="1:12">
      <c r="A227" s="214"/>
      <c r="B227" s="216" t="s">
        <v>450</v>
      </c>
      <c r="C227" s="216" t="str">
        <f t="shared" si="19"/>
        <v/>
      </c>
      <c r="D227" s="217">
        <f t="shared" si="18"/>
        <v>148.36111111111111</v>
      </c>
      <c r="E227" s="216"/>
      <c r="F227" s="216"/>
      <c r="G227" s="218">
        <v>0.19444444444444445</v>
      </c>
      <c r="H227" s="219" t="str">
        <f t="shared" si="17"/>
        <v>S&amp;P ทับทิมกรอบมะพร้าวอ่อน 160G X4</v>
      </c>
      <c r="I227" s="218">
        <f t="shared" si="20"/>
        <v>1.3611111111111112</v>
      </c>
      <c r="J227" s="217">
        <f>_xlfn.XLOOKUP(H227,S:S,T:T,"")</f>
        <v>109</v>
      </c>
      <c r="K227" s="218">
        <f t="shared" si="22"/>
        <v>5.4444444444444446</v>
      </c>
    </row>
    <row r="228" spans="1:12">
      <c r="A228" s="214"/>
      <c r="B228" s="216" t="s">
        <v>449</v>
      </c>
      <c r="C228" s="216" t="str">
        <f t="shared" si="19"/>
        <v/>
      </c>
      <c r="D228" s="217">
        <f t="shared" si="18"/>
        <v>0</v>
      </c>
      <c r="E228" s="216"/>
      <c r="F228" s="216"/>
      <c r="G228" s="218">
        <v>0</v>
      </c>
      <c r="H228" s="219" t="str">
        <f t="shared" si="17"/>
        <v>S&amp;P บัวลอยเผือก 150G X 4แพ็ค</v>
      </c>
      <c r="I228" s="218">
        <f t="shared" si="20"/>
        <v>0</v>
      </c>
      <c r="J228" s="217">
        <f>_xlfn.XLOOKUP(H228,S:S,T:T,"")</f>
        <v>99</v>
      </c>
      <c r="K228" s="218">
        <f t="shared" si="22"/>
        <v>0</v>
      </c>
    </row>
    <row r="229" spans="1:12">
      <c r="A229" s="214"/>
      <c r="B229" s="216" t="s">
        <v>456</v>
      </c>
      <c r="C229" s="216" t="str">
        <f t="shared" si="19"/>
        <v/>
      </c>
      <c r="D229" s="217">
        <f t="shared" si="18"/>
        <v>1469.9999999999998</v>
      </c>
      <c r="E229" s="216"/>
      <c r="F229" s="216"/>
      <c r="G229" s="218">
        <v>0.33333333333333331</v>
      </c>
      <c r="H229" s="219" t="str">
        <f t="shared" si="17"/>
        <v>S&amp;Pทับทิมกรอบมะพร้าวอ่อนX5PACK</v>
      </c>
      <c r="I229" s="218">
        <f t="shared" si="20"/>
        <v>2.333333333333333</v>
      </c>
      <c r="J229" s="217">
        <f>_xlfn.XLOOKUP(H229,S:S,T:T,"")</f>
        <v>630</v>
      </c>
      <c r="K229" s="218">
        <f t="shared" si="22"/>
        <v>9.3333333333333321</v>
      </c>
    </row>
    <row r="230" spans="1:12">
      <c r="A230" s="214"/>
      <c r="B230" s="216" t="s">
        <v>457</v>
      </c>
      <c r="C230" s="216" t="str">
        <f t="shared" si="19"/>
        <v/>
      </c>
      <c r="D230" s="217">
        <f t="shared" si="18"/>
        <v>1108.3333333333335</v>
      </c>
      <c r="E230" s="216"/>
      <c r="F230" s="216"/>
      <c r="G230" s="218">
        <v>0.27777777777777779</v>
      </c>
      <c r="H230" s="219" t="str">
        <f t="shared" si="17"/>
        <v>S&amp;PบัวลอยเผือกX 5PACK</v>
      </c>
      <c r="I230" s="218">
        <f t="shared" si="20"/>
        <v>1.9444444444444446</v>
      </c>
      <c r="J230" s="217">
        <f>_xlfn.XLOOKUP(H230,S:S,T:T,"")</f>
        <v>570</v>
      </c>
      <c r="K230" s="218">
        <f t="shared" si="22"/>
        <v>7.7777777777777786</v>
      </c>
    </row>
    <row r="231" spans="1:12">
      <c r="A231" s="214"/>
      <c r="B231" s="215"/>
      <c r="C231" s="216"/>
      <c r="D231" s="221">
        <f>L231*J231</f>
        <v>91.688014444444448</v>
      </c>
      <c r="E231" s="222"/>
      <c r="F231" s="222">
        <v>613951</v>
      </c>
      <c r="G231" s="223" t="s">
        <v>13</v>
      </c>
      <c r="H231" s="223" t="s">
        <v>13</v>
      </c>
      <c r="I231" s="222"/>
      <c r="J231" s="221">
        <v>109</v>
      </c>
      <c r="K231" s="224">
        <f>SUM(K225:K230)*0.1</f>
        <v>2.5235233333333333</v>
      </c>
      <c r="L231" s="171">
        <f>K231/3</f>
        <v>0.84117444444444445</v>
      </c>
    </row>
    <row r="232" spans="1:12">
      <c r="A232" s="214"/>
      <c r="B232" s="216" t="s">
        <v>498</v>
      </c>
      <c r="C232" s="216" t="str">
        <f t="shared" si="19"/>
        <v>ปิยธิดา ปาละมี</v>
      </c>
      <c r="D232" s="217" t="str">
        <f t="shared" si="18"/>
        <v/>
      </c>
      <c r="E232" s="216"/>
      <c r="F232" s="216"/>
      <c r="G232" s="218">
        <v>0.77777777777777779</v>
      </c>
      <c r="H232" s="219" t="str">
        <f t="shared" si="17"/>
        <v/>
      </c>
      <c r="I232" s="218" t="str">
        <f t="shared" si="20"/>
        <v/>
      </c>
      <c r="J232" s="217" t="str">
        <f t="shared" ref="J232:J237" si="23">_xlfn.XLOOKUP(H232,S:S,T:T,"")</f>
        <v/>
      </c>
      <c r="K232" s="218" t="str">
        <f t="shared" si="22"/>
        <v/>
      </c>
    </row>
    <row r="233" spans="1:12">
      <c r="A233" s="214"/>
      <c r="B233" s="216" t="s">
        <v>448</v>
      </c>
      <c r="C233" s="216" t="str">
        <f t="shared" si="19"/>
        <v/>
      </c>
      <c r="D233" s="217">
        <f t="shared" si="18"/>
        <v>0</v>
      </c>
      <c r="E233" s="216"/>
      <c r="F233" s="216"/>
      <c r="G233" s="218">
        <v>0</v>
      </c>
      <c r="H233" s="219" t="str">
        <f t="shared" si="17"/>
        <v>S&amp;P กล้วยไข่บวดชี 200G X 4ซอง</v>
      </c>
      <c r="I233" s="218">
        <f t="shared" si="20"/>
        <v>0</v>
      </c>
      <c r="J233" s="217">
        <f t="shared" si="23"/>
        <v>139</v>
      </c>
      <c r="K233" s="218">
        <f t="shared" si="22"/>
        <v>0</v>
      </c>
    </row>
    <row r="234" spans="1:12">
      <c r="A234" s="214"/>
      <c r="B234" s="216" t="s">
        <v>450</v>
      </c>
      <c r="C234" s="216" t="str">
        <f t="shared" si="19"/>
        <v/>
      </c>
      <c r="D234" s="217">
        <f t="shared" si="18"/>
        <v>0</v>
      </c>
      <c r="E234" s="216"/>
      <c r="F234" s="216"/>
      <c r="G234" s="218">
        <v>0</v>
      </c>
      <c r="H234" s="219" t="str">
        <f t="shared" si="17"/>
        <v>S&amp;P ทับทิมกรอบมะพร้าวอ่อน 160G X4</v>
      </c>
      <c r="I234" s="218">
        <f t="shared" si="20"/>
        <v>0</v>
      </c>
      <c r="J234" s="217">
        <f t="shared" si="23"/>
        <v>109</v>
      </c>
      <c r="K234" s="218">
        <f t="shared" si="22"/>
        <v>0</v>
      </c>
    </row>
    <row r="235" spans="1:12">
      <c r="A235" s="214"/>
      <c r="B235" s="216" t="s">
        <v>452</v>
      </c>
      <c r="C235" s="216" t="str">
        <f t="shared" si="19"/>
        <v/>
      </c>
      <c r="D235" s="217">
        <f t="shared" si="18"/>
        <v>264.44444444444446</v>
      </c>
      <c r="E235" s="216"/>
      <c r="F235" s="216"/>
      <c r="G235" s="218">
        <v>0.27777777777777779</v>
      </c>
      <c r="H235" s="219" t="str">
        <f t="shared" si="17"/>
        <v>S&amp;P บัวลอยน้ำขิง150ก*4</v>
      </c>
      <c r="I235" s="218">
        <f t="shared" si="20"/>
        <v>1.9444444444444446</v>
      </c>
      <c r="J235" s="217">
        <f t="shared" si="23"/>
        <v>136</v>
      </c>
      <c r="K235" s="218">
        <f t="shared" si="22"/>
        <v>7.7777777777777786</v>
      </c>
    </row>
    <row r="236" spans="1:12">
      <c r="A236" s="214"/>
      <c r="B236" s="216" t="s">
        <v>449</v>
      </c>
      <c r="C236" s="216" t="str">
        <f t="shared" si="19"/>
        <v/>
      </c>
      <c r="D236" s="217">
        <f t="shared" si="18"/>
        <v>230.99999999999997</v>
      </c>
      <c r="E236" s="216"/>
      <c r="F236" s="216"/>
      <c r="G236" s="218">
        <v>0.33333333333333331</v>
      </c>
      <c r="H236" s="219" t="str">
        <f t="shared" ref="H236:H284" si="24">IF(OR(ISNUMBER(SEARCH("X",B236)), ISNUMBER(SEARCH("~*",B236)), ISNUMBER(SEARCH("แพ็ค",B236))), B236, "")</f>
        <v>S&amp;P บัวลอยเผือก 150G X 4แพ็ค</v>
      </c>
      <c r="I236" s="218">
        <f t="shared" si="20"/>
        <v>2.333333333333333</v>
      </c>
      <c r="J236" s="217">
        <f t="shared" si="23"/>
        <v>99</v>
      </c>
      <c r="K236" s="218">
        <f t="shared" si="22"/>
        <v>9.3333333333333321</v>
      </c>
    </row>
    <row r="237" spans="1:12">
      <c r="A237" s="214"/>
      <c r="B237" s="216" t="s">
        <v>451</v>
      </c>
      <c r="C237" s="216" t="str">
        <f t="shared" si="19"/>
        <v/>
      </c>
      <c r="D237" s="217">
        <f t="shared" ref="D237:D284" si="25">IF(H237="","",I237*J237)</f>
        <v>115.49999999999999</v>
      </c>
      <c r="E237" s="216"/>
      <c r="F237" s="216"/>
      <c r="G237" s="218">
        <v>0.16666666666666666</v>
      </c>
      <c r="H237" s="219" t="str">
        <f t="shared" si="24"/>
        <v>S&amp;P บัวลอยสามสี 160G X 4แพ็ค</v>
      </c>
      <c r="I237" s="218">
        <f t="shared" si="20"/>
        <v>1.1666666666666665</v>
      </c>
      <c r="J237" s="217">
        <f t="shared" si="23"/>
        <v>99</v>
      </c>
      <c r="K237" s="218">
        <f t="shared" si="22"/>
        <v>4.6666666666666661</v>
      </c>
    </row>
    <row r="238" spans="1:12">
      <c r="A238" s="214"/>
      <c r="B238" s="215"/>
      <c r="C238" s="216"/>
      <c r="D238" s="221">
        <f>L238*J238</f>
        <v>79.125925925925927</v>
      </c>
      <c r="E238" s="222"/>
      <c r="F238" s="222">
        <v>613951</v>
      </c>
      <c r="G238" s="223" t="s">
        <v>13</v>
      </c>
      <c r="H238" s="223" t="s">
        <v>13</v>
      </c>
      <c r="I238" s="222"/>
      <c r="J238" s="221">
        <v>109</v>
      </c>
      <c r="K238" s="224">
        <f>SUM(K232:K237)*0.1</f>
        <v>2.177777777777778</v>
      </c>
      <c r="L238" s="171">
        <f>K238/3</f>
        <v>0.72592592592592597</v>
      </c>
    </row>
    <row r="239" spans="1:12">
      <c r="A239" s="214"/>
      <c r="B239" s="216" t="s">
        <v>499</v>
      </c>
      <c r="C239" s="216" t="str">
        <f t="shared" ref="C239:C284" si="26">IF(H239="", B239, "")</f>
        <v>THE OLD CITY INN</v>
      </c>
      <c r="D239" s="217" t="str">
        <f t="shared" si="25"/>
        <v/>
      </c>
      <c r="E239" s="216"/>
      <c r="F239" s="216"/>
      <c r="G239" s="218">
        <v>0.77777777777777779</v>
      </c>
      <c r="H239" s="219" t="str">
        <f t="shared" si="24"/>
        <v/>
      </c>
      <c r="I239" s="218" t="str">
        <f t="shared" ref="I239:I327" si="27">IF(H239="","",G239*7)</f>
        <v/>
      </c>
      <c r="J239" s="217" t="str">
        <f t="shared" ref="J239:J284" si="28">_xlfn.XLOOKUP(H239,S:S,T:T,"")</f>
        <v/>
      </c>
      <c r="K239" s="218" t="str">
        <f t="shared" si="22"/>
        <v/>
      </c>
    </row>
    <row r="240" spans="1:12">
      <c r="A240" s="214"/>
      <c r="B240" s="216" t="s">
        <v>448</v>
      </c>
      <c r="C240" s="216" t="str">
        <f t="shared" si="26"/>
        <v/>
      </c>
      <c r="D240" s="217">
        <f t="shared" si="25"/>
        <v>108.1111111111111</v>
      </c>
      <c r="E240" s="216"/>
      <c r="F240" s="216"/>
      <c r="G240" s="218">
        <v>0.1111111111111111</v>
      </c>
      <c r="H240" s="219" t="str">
        <f t="shared" si="24"/>
        <v>S&amp;P กล้วยไข่บวดชี 200G X 4ซอง</v>
      </c>
      <c r="I240" s="218">
        <f t="shared" si="27"/>
        <v>0.77777777777777768</v>
      </c>
      <c r="J240" s="217">
        <f t="shared" si="28"/>
        <v>139</v>
      </c>
      <c r="K240" s="218">
        <f t="shared" si="22"/>
        <v>3.1111111111111107</v>
      </c>
    </row>
    <row r="241" spans="1:11">
      <c r="A241" s="214"/>
      <c r="B241" s="216" t="s">
        <v>450</v>
      </c>
      <c r="C241" s="216" t="str">
        <f t="shared" si="26"/>
        <v/>
      </c>
      <c r="D241" s="217">
        <f t="shared" si="25"/>
        <v>190.75</v>
      </c>
      <c r="E241" s="216"/>
      <c r="F241" s="216"/>
      <c r="G241" s="218">
        <v>0.25</v>
      </c>
      <c r="H241" s="219" t="str">
        <f t="shared" si="24"/>
        <v>S&amp;P ทับทิมกรอบมะพร้าวอ่อน 160G X4</v>
      </c>
      <c r="I241" s="218">
        <f t="shared" si="27"/>
        <v>1.75</v>
      </c>
      <c r="J241" s="217">
        <f t="shared" si="28"/>
        <v>109</v>
      </c>
      <c r="K241" s="218">
        <f t="shared" si="22"/>
        <v>7</v>
      </c>
    </row>
    <row r="242" spans="1:11">
      <c r="A242" s="214"/>
      <c r="B242" s="216" t="s">
        <v>449</v>
      </c>
      <c r="C242" s="216" t="str">
        <f t="shared" si="26"/>
        <v/>
      </c>
      <c r="D242" s="217">
        <f t="shared" si="25"/>
        <v>0</v>
      </c>
      <c r="E242" s="216"/>
      <c r="F242" s="216"/>
      <c r="G242" s="218">
        <v>0</v>
      </c>
      <c r="H242" s="219" t="str">
        <f t="shared" si="24"/>
        <v>S&amp;P บัวลอยเผือก 150G X 4แพ็ค</v>
      </c>
      <c r="I242" s="218">
        <f t="shared" si="27"/>
        <v>0</v>
      </c>
      <c r="J242" s="217">
        <f t="shared" si="28"/>
        <v>99</v>
      </c>
      <c r="K242" s="218">
        <f t="shared" si="22"/>
        <v>0</v>
      </c>
    </row>
    <row r="243" spans="1:11">
      <c r="A243" s="214"/>
      <c r="B243" s="216" t="s">
        <v>451</v>
      </c>
      <c r="C243" s="216" t="str">
        <f t="shared" si="26"/>
        <v/>
      </c>
      <c r="D243" s="217">
        <f t="shared" si="25"/>
        <v>288.75000000000006</v>
      </c>
      <c r="E243" s="216"/>
      <c r="F243" s="216"/>
      <c r="G243" s="218">
        <v>0.41666666666666669</v>
      </c>
      <c r="H243" s="219" t="str">
        <f t="shared" si="24"/>
        <v>S&amp;P บัวลอยสามสี 160G X 4แพ็ค</v>
      </c>
      <c r="I243" s="218">
        <f t="shared" si="27"/>
        <v>2.916666666666667</v>
      </c>
      <c r="J243" s="217">
        <f t="shared" si="28"/>
        <v>99</v>
      </c>
      <c r="K243" s="218">
        <f t="shared" si="22"/>
        <v>11.666666666666668</v>
      </c>
    </row>
    <row r="244" spans="1:11">
      <c r="A244" s="214"/>
      <c r="B244" s="216" t="s">
        <v>500</v>
      </c>
      <c r="C244" s="216" t="str">
        <f t="shared" si="26"/>
        <v>บริษัทท่าเรือ อาหารทะเล เรสเตอรองท์</v>
      </c>
      <c r="D244" s="217" t="str">
        <f t="shared" si="25"/>
        <v/>
      </c>
      <c r="E244" s="216"/>
      <c r="F244" s="216"/>
      <c r="G244" s="218">
        <v>0.75</v>
      </c>
      <c r="H244" s="219" t="str">
        <f t="shared" si="24"/>
        <v/>
      </c>
      <c r="I244" s="218" t="str">
        <f t="shared" si="27"/>
        <v/>
      </c>
      <c r="J244" s="217" t="str">
        <f t="shared" si="28"/>
        <v/>
      </c>
      <c r="K244" s="218" t="str">
        <f t="shared" si="22"/>
        <v/>
      </c>
    </row>
    <row r="245" spans="1:11">
      <c r="A245" s="214"/>
      <c r="B245" s="216" t="s">
        <v>452</v>
      </c>
      <c r="C245" s="216" t="str">
        <f t="shared" si="26"/>
        <v/>
      </c>
      <c r="D245" s="217">
        <f t="shared" si="25"/>
        <v>370.22222222222223</v>
      </c>
      <c r="E245" s="216"/>
      <c r="F245" s="216"/>
      <c r="G245" s="218">
        <v>0.3888888888888889</v>
      </c>
      <c r="H245" s="219" t="str">
        <f t="shared" si="24"/>
        <v>S&amp;P บัวลอยน้ำขิง150ก*4</v>
      </c>
      <c r="I245" s="218">
        <f t="shared" si="27"/>
        <v>2.7222222222222223</v>
      </c>
      <c r="J245" s="217">
        <f t="shared" si="28"/>
        <v>136</v>
      </c>
      <c r="K245" s="218">
        <f t="shared" si="22"/>
        <v>10.888888888888889</v>
      </c>
    </row>
    <row r="246" spans="1:11">
      <c r="A246" s="214"/>
      <c r="B246" s="216" t="s">
        <v>449</v>
      </c>
      <c r="C246" s="216" t="str">
        <f t="shared" si="26"/>
        <v/>
      </c>
      <c r="D246" s="217">
        <f t="shared" si="25"/>
        <v>250.25</v>
      </c>
      <c r="E246" s="216"/>
      <c r="F246" s="216"/>
      <c r="G246" s="218">
        <v>0.3611111111111111</v>
      </c>
      <c r="H246" s="219" t="str">
        <f t="shared" si="24"/>
        <v>S&amp;P บัวลอยเผือก 150G X 4แพ็ค</v>
      </c>
      <c r="I246" s="218">
        <f t="shared" si="27"/>
        <v>2.5277777777777777</v>
      </c>
      <c r="J246" s="217">
        <f t="shared" si="28"/>
        <v>99</v>
      </c>
      <c r="K246" s="218">
        <f t="shared" si="22"/>
        <v>10.111111111111111</v>
      </c>
    </row>
    <row r="247" spans="1:11">
      <c r="A247" s="214"/>
      <c r="B247" s="216" t="s">
        <v>501</v>
      </c>
      <c r="C247" s="216" t="str">
        <f t="shared" si="26"/>
        <v>บริษัท โซเด็กซ์โซ่ ฟาซิลิตี้ และ รัก</v>
      </c>
      <c r="D247" s="217" t="str">
        <f t="shared" si="25"/>
        <v/>
      </c>
      <c r="E247" s="216"/>
      <c r="F247" s="216"/>
      <c r="G247" s="218">
        <v>0.72222222222222232</v>
      </c>
      <c r="H247" s="219" t="str">
        <f t="shared" si="24"/>
        <v/>
      </c>
      <c r="I247" s="218" t="str">
        <f t="shared" si="27"/>
        <v/>
      </c>
      <c r="J247" s="217" t="str">
        <f t="shared" si="28"/>
        <v/>
      </c>
      <c r="K247" s="218" t="str">
        <f t="shared" si="22"/>
        <v/>
      </c>
    </row>
    <row r="248" spans="1:11">
      <c r="A248" s="214"/>
      <c r="B248" s="216" t="s">
        <v>452</v>
      </c>
      <c r="C248" s="216" t="str">
        <f t="shared" si="26"/>
        <v/>
      </c>
      <c r="D248" s="217">
        <f t="shared" si="25"/>
        <v>528.88888888888891</v>
      </c>
      <c r="E248" s="216"/>
      <c r="F248" s="216"/>
      <c r="G248" s="218">
        <v>0.55555555555555558</v>
      </c>
      <c r="H248" s="219" t="str">
        <f t="shared" si="24"/>
        <v>S&amp;P บัวลอยน้ำขิง150ก*4</v>
      </c>
      <c r="I248" s="218">
        <f t="shared" si="27"/>
        <v>3.8888888888888893</v>
      </c>
      <c r="J248" s="217">
        <f t="shared" si="28"/>
        <v>136</v>
      </c>
      <c r="K248" s="218">
        <f t="shared" si="22"/>
        <v>15.555555555555557</v>
      </c>
    </row>
    <row r="249" spans="1:11">
      <c r="A249" s="214"/>
      <c r="B249" s="216" t="s">
        <v>451</v>
      </c>
      <c r="C249" s="216" t="str">
        <f t="shared" si="26"/>
        <v/>
      </c>
      <c r="D249" s="217">
        <f t="shared" si="25"/>
        <v>76.999999999999986</v>
      </c>
      <c r="E249" s="216"/>
      <c r="F249" s="216"/>
      <c r="G249" s="218">
        <v>0.1111111111111111</v>
      </c>
      <c r="H249" s="219" t="str">
        <f t="shared" si="24"/>
        <v>S&amp;P บัวลอยสามสี 160G X 4แพ็ค</v>
      </c>
      <c r="I249" s="218">
        <f t="shared" si="27"/>
        <v>0.77777777777777768</v>
      </c>
      <c r="J249" s="217">
        <f t="shared" si="28"/>
        <v>99</v>
      </c>
      <c r="K249" s="218">
        <f t="shared" si="22"/>
        <v>3.1111111111111107</v>
      </c>
    </row>
    <row r="250" spans="1:11">
      <c r="A250" s="214"/>
      <c r="B250" s="216" t="s">
        <v>458</v>
      </c>
      <c r="C250" s="216" t="str">
        <f t="shared" si="26"/>
        <v/>
      </c>
      <c r="D250" s="217">
        <f t="shared" si="25"/>
        <v>110.83333333333331</v>
      </c>
      <c r="E250" s="216"/>
      <c r="F250" s="216"/>
      <c r="G250" s="218">
        <v>2.7777777777777776E-2</v>
      </c>
      <c r="H250" s="219" t="str">
        <f t="shared" si="24"/>
        <v>S&amp;Pบัวลอยสามสี X5PACK</v>
      </c>
      <c r="I250" s="218">
        <f t="shared" si="27"/>
        <v>0.19444444444444442</v>
      </c>
      <c r="J250" s="217">
        <f t="shared" si="28"/>
        <v>570</v>
      </c>
      <c r="K250" s="218">
        <f t="shared" si="22"/>
        <v>0.77777777777777768</v>
      </c>
    </row>
    <row r="251" spans="1:11">
      <c r="A251" s="214"/>
      <c r="B251" s="216" t="s">
        <v>459</v>
      </c>
      <c r="C251" s="216" t="str">
        <f t="shared" si="26"/>
        <v/>
      </c>
      <c r="D251" s="217">
        <f t="shared" si="25"/>
        <v>122.49999999999999</v>
      </c>
      <c r="E251" s="216"/>
      <c r="F251" s="216"/>
      <c r="G251" s="218">
        <v>2.7777777777777776E-2</v>
      </c>
      <c r="H251" s="219" t="str">
        <f t="shared" si="24"/>
        <v>บัวลอยน้ำขิง S&amp;P X5PACK</v>
      </c>
      <c r="I251" s="218">
        <f t="shared" si="27"/>
        <v>0.19444444444444442</v>
      </c>
      <c r="J251" s="217">
        <f t="shared" si="28"/>
        <v>630</v>
      </c>
      <c r="K251" s="218">
        <f t="shared" si="22"/>
        <v>0.77777777777777768</v>
      </c>
    </row>
    <row r="252" spans="1:11">
      <c r="A252" s="214"/>
      <c r="B252" s="216" t="s">
        <v>502</v>
      </c>
      <c r="C252" s="216" t="str">
        <f t="shared" si="26"/>
        <v>บริษัท ไชยพลโฮมสเตย์ จำกัด</v>
      </c>
      <c r="D252" s="217" t="str">
        <f t="shared" si="25"/>
        <v/>
      </c>
      <c r="E252" s="216"/>
      <c r="F252" s="216"/>
      <c r="G252" s="218">
        <v>0.72222222222222221</v>
      </c>
      <c r="H252" s="219" t="str">
        <f t="shared" si="24"/>
        <v/>
      </c>
      <c r="I252" s="218" t="str">
        <f t="shared" si="27"/>
        <v/>
      </c>
      <c r="J252" s="217" t="str">
        <f t="shared" si="28"/>
        <v/>
      </c>
      <c r="K252" s="218" t="str">
        <f t="shared" si="22"/>
        <v/>
      </c>
    </row>
    <row r="253" spans="1:11">
      <c r="A253" s="214"/>
      <c r="B253" s="216" t="s">
        <v>451</v>
      </c>
      <c r="C253" s="216" t="str">
        <f t="shared" si="26"/>
        <v/>
      </c>
      <c r="D253" s="217">
        <f t="shared" si="25"/>
        <v>500.5</v>
      </c>
      <c r="E253" s="216"/>
      <c r="F253" s="216"/>
      <c r="G253" s="218">
        <v>0.72222222222222221</v>
      </c>
      <c r="H253" s="219" t="str">
        <f t="shared" si="24"/>
        <v>S&amp;P บัวลอยสามสี 160G X 4แพ็ค</v>
      </c>
      <c r="I253" s="218">
        <f t="shared" si="27"/>
        <v>5.0555555555555554</v>
      </c>
      <c r="J253" s="217">
        <f t="shared" si="28"/>
        <v>99</v>
      </c>
      <c r="K253" s="218">
        <f t="shared" si="22"/>
        <v>20.222222222222221</v>
      </c>
    </row>
    <row r="254" spans="1:11">
      <c r="A254" s="214"/>
      <c r="B254" s="216" t="s">
        <v>454</v>
      </c>
      <c r="C254" s="216" t="str">
        <f t="shared" si="26"/>
        <v/>
      </c>
      <c r="D254" s="217">
        <f t="shared" si="25"/>
        <v>0</v>
      </c>
      <c r="E254" s="216"/>
      <c r="F254" s="216"/>
      <c r="G254" s="218">
        <v>0</v>
      </c>
      <c r="H254" s="219" t="str">
        <f t="shared" si="24"/>
        <v>อินสยามลูกตาลลอยแก้ว160กX4</v>
      </c>
      <c r="I254" s="218">
        <f t="shared" si="27"/>
        <v>0</v>
      </c>
      <c r="J254" s="217">
        <f t="shared" si="28"/>
        <v>85</v>
      </c>
      <c r="K254" s="218">
        <f t="shared" si="22"/>
        <v>0</v>
      </c>
    </row>
    <row r="255" spans="1:11">
      <c r="A255" s="214"/>
      <c r="B255" s="216" t="s">
        <v>503</v>
      </c>
      <c r="C255" s="216" t="str">
        <f t="shared" si="26"/>
        <v>สุนันท์ ศรีนาวา</v>
      </c>
      <c r="D255" s="217" t="str">
        <f t="shared" si="25"/>
        <v/>
      </c>
      <c r="E255" s="216"/>
      <c r="F255" s="216"/>
      <c r="G255" s="218">
        <v>0.69444444444444442</v>
      </c>
      <c r="H255" s="219" t="str">
        <f t="shared" si="24"/>
        <v/>
      </c>
      <c r="I255" s="218" t="str">
        <f t="shared" si="27"/>
        <v/>
      </c>
      <c r="J255" s="217" t="str">
        <f t="shared" si="28"/>
        <v/>
      </c>
      <c r="K255" s="218" t="str">
        <f t="shared" si="22"/>
        <v/>
      </c>
    </row>
    <row r="256" spans="1:11">
      <c r="A256" s="214"/>
      <c r="B256" s="216" t="s">
        <v>448</v>
      </c>
      <c r="C256" s="216" t="str">
        <f t="shared" si="26"/>
        <v/>
      </c>
      <c r="D256" s="217">
        <f t="shared" si="25"/>
        <v>189.19444444444446</v>
      </c>
      <c r="E256" s="216"/>
      <c r="F256" s="216"/>
      <c r="G256" s="218">
        <v>0.19444444444444445</v>
      </c>
      <c r="H256" s="219" t="str">
        <f t="shared" si="24"/>
        <v>S&amp;P กล้วยไข่บวดชี 200G X 4ซอง</v>
      </c>
      <c r="I256" s="218">
        <f t="shared" si="27"/>
        <v>1.3611111111111112</v>
      </c>
      <c r="J256" s="217">
        <f t="shared" si="28"/>
        <v>139</v>
      </c>
      <c r="K256" s="218">
        <f t="shared" si="22"/>
        <v>5.4444444444444446</v>
      </c>
    </row>
    <row r="257" spans="1:11">
      <c r="A257" s="214"/>
      <c r="B257" s="216" t="s">
        <v>450</v>
      </c>
      <c r="C257" s="216" t="str">
        <f t="shared" si="26"/>
        <v/>
      </c>
      <c r="D257" s="217">
        <f t="shared" si="25"/>
        <v>190.75</v>
      </c>
      <c r="E257" s="216"/>
      <c r="F257" s="216"/>
      <c r="G257" s="218">
        <v>0.25</v>
      </c>
      <c r="H257" s="219" t="str">
        <f t="shared" si="24"/>
        <v>S&amp;P ทับทิมกรอบมะพร้าวอ่อน 160G X4</v>
      </c>
      <c r="I257" s="218">
        <f t="shared" si="27"/>
        <v>1.75</v>
      </c>
      <c r="J257" s="217">
        <f t="shared" si="28"/>
        <v>109</v>
      </c>
      <c r="K257" s="218">
        <f t="shared" si="22"/>
        <v>7</v>
      </c>
    </row>
    <row r="258" spans="1:11">
      <c r="A258" s="214"/>
      <c r="B258" s="216" t="s">
        <v>452</v>
      </c>
      <c r="C258" s="216" t="str">
        <f t="shared" si="26"/>
        <v/>
      </c>
      <c r="D258" s="217">
        <f t="shared" si="25"/>
        <v>26.444444444444443</v>
      </c>
      <c r="E258" s="216"/>
      <c r="F258" s="216"/>
      <c r="G258" s="218">
        <v>2.7777777777777776E-2</v>
      </c>
      <c r="H258" s="219" t="str">
        <f t="shared" si="24"/>
        <v>S&amp;P บัวลอยน้ำขิง150ก*4</v>
      </c>
      <c r="I258" s="218">
        <f t="shared" si="27"/>
        <v>0.19444444444444442</v>
      </c>
      <c r="J258" s="217">
        <f t="shared" si="28"/>
        <v>136</v>
      </c>
      <c r="K258" s="218">
        <f t="shared" si="22"/>
        <v>0.77777777777777768</v>
      </c>
    </row>
    <row r="259" spans="1:11">
      <c r="A259" s="214"/>
      <c r="B259" s="216" t="s">
        <v>449</v>
      </c>
      <c r="C259" s="216" t="str">
        <f t="shared" si="26"/>
        <v/>
      </c>
      <c r="D259" s="217">
        <f t="shared" si="25"/>
        <v>153.99999999999997</v>
      </c>
      <c r="E259" s="216"/>
      <c r="F259" s="216"/>
      <c r="G259" s="218">
        <v>0.22222222222222221</v>
      </c>
      <c r="H259" s="219" t="str">
        <f t="shared" si="24"/>
        <v>S&amp;P บัวลอยเผือก 150G X 4แพ็ค</v>
      </c>
      <c r="I259" s="218">
        <f t="shared" si="27"/>
        <v>1.5555555555555554</v>
      </c>
      <c r="J259" s="217">
        <f t="shared" si="28"/>
        <v>99</v>
      </c>
      <c r="K259" s="218">
        <f t="shared" si="22"/>
        <v>6.2222222222222214</v>
      </c>
    </row>
    <row r="260" spans="1:11">
      <c r="A260" s="214"/>
      <c r="B260" s="216" t="s">
        <v>460</v>
      </c>
      <c r="C260" s="216" t="str">
        <f t="shared" si="26"/>
        <v/>
      </c>
      <c r="D260" s="217">
        <f t="shared" si="25"/>
        <v>0</v>
      </c>
      <c r="E260" s="216"/>
      <c r="F260" s="216"/>
      <c r="G260" s="218">
        <v>0</v>
      </c>
      <c r="H260" s="219" t="str">
        <f t="shared" si="24"/>
        <v>S&amp;Pกล้วยไข่บวดชี X 4PACK</v>
      </c>
      <c r="I260" s="218">
        <f t="shared" si="27"/>
        <v>0</v>
      </c>
      <c r="J260" s="217">
        <f t="shared" si="28"/>
        <v>0</v>
      </c>
      <c r="K260" s="218">
        <f t="shared" si="22"/>
        <v>0</v>
      </c>
    </row>
    <row r="261" spans="1:11">
      <c r="A261" s="214"/>
      <c r="B261" s="216" t="s">
        <v>456</v>
      </c>
      <c r="C261" s="216" t="str">
        <f t="shared" si="26"/>
        <v/>
      </c>
      <c r="D261" s="217">
        <f t="shared" si="25"/>
        <v>0</v>
      </c>
      <c r="E261" s="216"/>
      <c r="F261" s="216"/>
      <c r="G261" s="218">
        <v>0</v>
      </c>
      <c r="H261" s="219" t="str">
        <f t="shared" si="24"/>
        <v>S&amp;Pทับทิมกรอบมะพร้าวอ่อนX5PACK</v>
      </c>
      <c r="I261" s="218">
        <f t="shared" si="27"/>
        <v>0</v>
      </c>
      <c r="J261" s="217">
        <f t="shared" si="28"/>
        <v>630</v>
      </c>
      <c r="K261" s="218">
        <f t="shared" si="22"/>
        <v>0</v>
      </c>
    </row>
    <row r="262" spans="1:11">
      <c r="A262" s="214"/>
      <c r="B262" s="216" t="s">
        <v>457</v>
      </c>
      <c r="C262" s="216" t="str">
        <f t="shared" si="26"/>
        <v/>
      </c>
      <c r="D262" s="217">
        <f t="shared" si="25"/>
        <v>0</v>
      </c>
      <c r="E262" s="216"/>
      <c r="F262" s="216"/>
      <c r="G262" s="218">
        <v>0</v>
      </c>
      <c r="H262" s="219" t="str">
        <f t="shared" si="24"/>
        <v>S&amp;PบัวลอยเผือกX 5PACK</v>
      </c>
      <c r="I262" s="218">
        <f t="shared" si="27"/>
        <v>0</v>
      </c>
      <c r="J262" s="217">
        <f t="shared" si="28"/>
        <v>570</v>
      </c>
      <c r="K262" s="218">
        <f t="shared" si="22"/>
        <v>0</v>
      </c>
    </row>
    <row r="263" spans="1:11">
      <c r="A263" s="214"/>
      <c r="B263" s="216" t="s">
        <v>504</v>
      </c>
      <c r="C263" s="216" t="str">
        <f t="shared" si="26"/>
        <v>ธิดารัตน์ สารีอินทร์</v>
      </c>
      <c r="D263" s="217" t="str">
        <f t="shared" si="25"/>
        <v/>
      </c>
      <c r="E263" s="216"/>
      <c r="F263" s="216"/>
      <c r="G263" s="218">
        <v>0.69444444444444442</v>
      </c>
      <c r="H263" s="219" t="str">
        <f t="shared" si="24"/>
        <v/>
      </c>
      <c r="I263" s="218" t="str">
        <f t="shared" si="27"/>
        <v/>
      </c>
      <c r="J263" s="217" t="str">
        <f t="shared" si="28"/>
        <v/>
      </c>
      <c r="K263" s="218" t="str">
        <f t="shared" si="22"/>
        <v/>
      </c>
    </row>
    <row r="264" spans="1:11">
      <c r="A264" s="214"/>
      <c r="B264" s="216" t="s">
        <v>449</v>
      </c>
      <c r="C264" s="216" t="str">
        <f t="shared" si="26"/>
        <v/>
      </c>
      <c r="D264" s="217">
        <f t="shared" si="25"/>
        <v>173.25</v>
      </c>
      <c r="E264" s="216"/>
      <c r="F264" s="216"/>
      <c r="G264" s="218">
        <v>0.25</v>
      </c>
      <c r="H264" s="219" t="str">
        <f t="shared" si="24"/>
        <v>S&amp;P บัวลอยเผือก 150G X 4แพ็ค</v>
      </c>
      <c r="I264" s="218">
        <f t="shared" si="27"/>
        <v>1.75</v>
      </c>
      <c r="J264" s="217">
        <f t="shared" si="28"/>
        <v>99</v>
      </c>
      <c r="K264" s="218">
        <f t="shared" si="22"/>
        <v>7</v>
      </c>
    </row>
    <row r="265" spans="1:11">
      <c r="A265" s="214"/>
      <c r="B265" s="216" t="s">
        <v>451</v>
      </c>
      <c r="C265" s="216" t="str">
        <f t="shared" si="26"/>
        <v/>
      </c>
      <c r="D265" s="217">
        <f t="shared" si="25"/>
        <v>115.49999999999999</v>
      </c>
      <c r="E265" s="216"/>
      <c r="F265" s="216"/>
      <c r="G265" s="218">
        <v>0.16666666666666666</v>
      </c>
      <c r="H265" s="219" t="str">
        <f t="shared" si="24"/>
        <v>S&amp;P บัวลอยสามสี 160G X 4แพ็ค</v>
      </c>
      <c r="I265" s="218">
        <f t="shared" si="27"/>
        <v>1.1666666666666665</v>
      </c>
      <c r="J265" s="217">
        <f t="shared" si="28"/>
        <v>99</v>
      </c>
      <c r="K265" s="218">
        <f t="shared" si="22"/>
        <v>4.6666666666666661</v>
      </c>
    </row>
    <row r="266" spans="1:11">
      <c r="A266" s="214"/>
      <c r="B266" s="216" t="s">
        <v>454</v>
      </c>
      <c r="C266" s="216" t="str">
        <f t="shared" si="26"/>
        <v/>
      </c>
      <c r="D266" s="217">
        <f t="shared" si="25"/>
        <v>165.2777777777778</v>
      </c>
      <c r="E266" s="216"/>
      <c r="F266" s="216"/>
      <c r="G266" s="218">
        <v>0.27777777777777779</v>
      </c>
      <c r="H266" s="219" t="str">
        <f t="shared" si="24"/>
        <v>อินสยามลูกตาลลอยแก้ว160กX4</v>
      </c>
      <c r="I266" s="218">
        <f t="shared" si="27"/>
        <v>1.9444444444444446</v>
      </c>
      <c r="J266" s="217">
        <f t="shared" si="28"/>
        <v>85</v>
      </c>
      <c r="K266" s="218">
        <f t="shared" si="22"/>
        <v>7.7777777777777786</v>
      </c>
    </row>
    <row r="267" spans="1:11">
      <c r="A267" s="214"/>
      <c r="B267" s="216" t="s">
        <v>505</v>
      </c>
      <c r="C267" s="216" t="str">
        <f t="shared" si="26"/>
        <v>บริษัท ม่อนพญาพรหม จำกัด</v>
      </c>
      <c r="D267" s="217" t="str">
        <f t="shared" si="25"/>
        <v/>
      </c>
      <c r="E267" s="216"/>
      <c r="F267" s="216"/>
      <c r="G267" s="218">
        <v>0.58333333333333337</v>
      </c>
      <c r="H267" s="219" t="str">
        <f t="shared" si="24"/>
        <v/>
      </c>
      <c r="I267" s="218" t="str">
        <f t="shared" si="27"/>
        <v/>
      </c>
      <c r="J267" s="217" t="str">
        <f t="shared" si="28"/>
        <v/>
      </c>
      <c r="K267" s="218" t="str">
        <f t="shared" si="22"/>
        <v/>
      </c>
    </row>
    <row r="268" spans="1:11">
      <c r="A268" s="214"/>
      <c r="B268" s="216" t="s">
        <v>449</v>
      </c>
      <c r="C268" s="216" t="str">
        <f t="shared" si="26"/>
        <v/>
      </c>
      <c r="D268" s="217">
        <f t="shared" si="25"/>
        <v>365.75</v>
      </c>
      <c r="E268" s="216"/>
      <c r="F268" s="216"/>
      <c r="G268" s="218">
        <v>0.52777777777777779</v>
      </c>
      <c r="H268" s="219" t="str">
        <f t="shared" si="24"/>
        <v>S&amp;P บัวลอยเผือก 150G X 4แพ็ค</v>
      </c>
      <c r="I268" s="218">
        <f t="shared" si="27"/>
        <v>3.6944444444444446</v>
      </c>
      <c r="J268" s="217">
        <f t="shared" si="28"/>
        <v>99</v>
      </c>
      <c r="K268" s="218">
        <f t="shared" si="22"/>
        <v>14.777777777777779</v>
      </c>
    </row>
    <row r="269" spans="1:11">
      <c r="A269" s="214"/>
      <c r="B269" s="216" t="s">
        <v>457</v>
      </c>
      <c r="C269" s="216" t="str">
        <f t="shared" si="26"/>
        <v/>
      </c>
      <c r="D269" s="217">
        <f t="shared" si="25"/>
        <v>221.66666666666663</v>
      </c>
      <c r="E269" s="216"/>
      <c r="F269" s="216"/>
      <c r="G269" s="218">
        <v>5.5555555555555552E-2</v>
      </c>
      <c r="H269" s="219" t="str">
        <f t="shared" si="24"/>
        <v>S&amp;PบัวลอยเผือกX 5PACK</v>
      </c>
      <c r="I269" s="218">
        <f t="shared" si="27"/>
        <v>0.38888888888888884</v>
      </c>
      <c r="J269" s="217">
        <f t="shared" si="28"/>
        <v>570</v>
      </c>
      <c r="K269" s="218">
        <f t="shared" si="22"/>
        <v>1.5555555555555554</v>
      </c>
    </row>
    <row r="270" spans="1:11">
      <c r="A270" s="214"/>
      <c r="B270" s="216" t="s">
        <v>506</v>
      </c>
      <c r="C270" s="216" t="str">
        <f t="shared" si="26"/>
        <v>บจ.เรนวูด อินเวสเม้นท์</v>
      </c>
      <c r="D270" s="217" t="str">
        <f t="shared" si="25"/>
        <v/>
      </c>
      <c r="E270" s="216"/>
      <c r="F270" s="216"/>
      <c r="G270" s="218">
        <v>0.58333333333333337</v>
      </c>
      <c r="H270" s="219" t="str">
        <f t="shared" si="24"/>
        <v/>
      </c>
      <c r="I270" s="218" t="str">
        <f t="shared" si="27"/>
        <v/>
      </c>
      <c r="J270" s="217" t="str">
        <f t="shared" si="28"/>
        <v/>
      </c>
      <c r="K270" s="218" t="str">
        <f t="shared" si="22"/>
        <v/>
      </c>
    </row>
    <row r="271" spans="1:11">
      <c r="A271" s="214"/>
      <c r="B271" s="216" t="s">
        <v>450</v>
      </c>
      <c r="C271" s="216" t="str">
        <f t="shared" si="26"/>
        <v/>
      </c>
      <c r="D271" s="217">
        <f t="shared" si="25"/>
        <v>105.97222222222223</v>
      </c>
      <c r="E271" s="216"/>
      <c r="F271" s="216"/>
      <c r="G271" s="218">
        <v>0.1388888888888889</v>
      </c>
      <c r="H271" s="219" t="str">
        <f t="shared" si="24"/>
        <v>S&amp;P ทับทิมกรอบมะพร้าวอ่อน 160G X4</v>
      </c>
      <c r="I271" s="218">
        <f t="shared" si="27"/>
        <v>0.97222222222222232</v>
      </c>
      <c r="J271" s="217">
        <f t="shared" si="28"/>
        <v>109</v>
      </c>
      <c r="K271" s="218">
        <f t="shared" si="22"/>
        <v>3.8888888888888893</v>
      </c>
    </row>
    <row r="272" spans="1:11">
      <c r="A272" s="214"/>
      <c r="B272" s="216" t="s">
        <v>452</v>
      </c>
      <c r="C272" s="216" t="str">
        <f t="shared" si="26"/>
        <v/>
      </c>
      <c r="D272" s="217">
        <f t="shared" si="25"/>
        <v>52.888888888888886</v>
      </c>
      <c r="E272" s="216"/>
      <c r="F272" s="216"/>
      <c r="G272" s="218">
        <v>5.5555555555555552E-2</v>
      </c>
      <c r="H272" s="219" t="str">
        <f t="shared" si="24"/>
        <v>S&amp;P บัวลอยน้ำขิง150ก*4</v>
      </c>
      <c r="I272" s="218">
        <f t="shared" si="27"/>
        <v>0.38888888888888884</v>
      </c>
      <c r="J272" s="217">
        <f t="shared" si="28"/>
        <v>136</v>
      </c>
      <c r="K272" s="218">
        <f t="shared" si="22"/>
        <v>1.5555555555555554</v>
      </c>
    </row>
    <row r="273" spans="1:12">
      <c r="A273" s="214"/>
      <c r="B273" s="216" t="s">
        <v>449</v>
      </c>
      <c r="C273" s="216" t="str">
        <f t="shared" si="26"/>
        <v/>
      </c>
      <c r="D273" s="217">
        <f t="shared" si="25"/>
        <v>269.5</v>
      </c>
      <c r="E273" s="216"/>
      <c r="F273" s="216"/>
      <c r="G273" s="218">
        <v>0.3888888888888889</v>
      </c>
      <c r="H273" s="219" t="str">
        <f t="shared" si="24"/>
        <v>S&amp;P บัวลอยเผือก 150G X 4แพ็ค</v>
      </c>
      <c r="I273" s="218">
        <f t="shared" si="27"/>
        <v>2.7222222222222223</v>
      </c>
      <c r="J273" s="217">
        <f t="shared" si="28"/>
        <v>99</v>
      </c>
      <c r="K273" s="218">
        <f t="shared" si="22"/>
        <v>10.888888888888889</v>
      </c>
    </row>
    <row r="274" spans="1:12">
      <c r="A274" s="214"/>
      <c r="B274" s="216" t="s">
        <v>451</v>
      </c>
      <c r="C274" s="216" t="str">
        <f t="shared" si="26"/>
        <v/>
      </c>
      <c r="D274" s="217">
        <f t="shared" si="25"/>
        <v>0</v>
      </c>
      <c r="E274" s="216"/>
      <c r="F274" s="216"/>
      <c r="G274" s="218">
        <v>0</v>
      </c>
      <c r="H274" s="219" t="str">
        <f t="shared" si="24"/>
        <v>S&amp;P บัวลอยสามสี 160G X 4แพ็ค</v>
      </c>
      <c r="I274" s="218">
        <f t="shared" si="27"/>
        <v>0</v>
      </c>
      <c r="J274" s="217">
        <f t="shared" si="28"/>
        <v>99</v>
      </c>
      <c r="K274" s="218">
        <f t="shared" si="22"/>
        <v>0</v>
      </c>
    </row>
    <row r="275" spans="1:12">
      <c r="A275" s="214"/>
      <c r="B275" s="216" t="s">
        <v>507</v>
      </c>
      <c r="C275" s="216" t="str">
        <f t="shared" si="26"/>
        <v>บจก.พีเอชบีรีสอร์ทโฮลดิ้ง</v>
      </c>
      <c r="D275" s="217" t="str">
        <f t="shared" si="25"/>
        <v/>
      </c>
      <c r="E275" s="216"/>
      <c r="F275" s="216"/>
      <c r="G275" s="218">
        <v>0.58333333333333326</v>
      </c>
      <c r="H275" s="219" t="str">
        <f t="shared" si="24"/>
        <v/>
      </c>
      <c r="I275" s="218" t="str">
        <f t="shared" si="27"/>
        <v/>
      </c>
      <c r="J275" s="217" t="str">
        <f t="shared" si="28"/>
        <v/>
      </c>
      <c r="K275" s="218" t="str">
        <f t="shared" si="22"/>
        <v/>
      </c>
    </row>
    <row r="276" spans="1:12">
      <c r="A276" s="214"/>
      <c r="B276" s="216" t="s">
        <v>448</v>
      </c>
      <c r="C276" s="216" t="str">
        <f t="shared" si="26"/>
        <v/>
      </c>
      <c r="D276" s="217">
        <f t="shared" si="25"/>
        <v>243.25</v>
      </c>
      <c r="E276" s="216"/>
      <c r="F276" s="216"/>
      <c r="G276" s="218">
        <v>0.25</v>
      </c>
      <c r="H276" s="219" t="str">
        <f t="shared" si="24"/>
        <v>S&amp;P กล้วยไข่บวดชี 200G X 4ซอง</v>
      </c>
      <c r="I276" s="218">
        <f t="shared" si="27"/>
        <v>1.75</v>
      </c>
      <c r="J276" s="217">
        <f t="shared" si="28"/>
        <v>139</v>
      </c>
      <c r="K276" s="218">
        <f t="shared" si="22"/>
        <v>7</v>
      </c>
    </row>
    <row r="277" spans="1:12">
      <c r="A277" s="214"/>
      <c r="B277" s="216" t="s">
        <v>449</v>
      </c>
      <c r="C277" s="216" t="str">
        <f t="shared" si="26"/>
        <v/>
      </c>
      <c r="D277" s="217">
        <f t="shared" si="25"/>
        <v>230.99999999999997</v>
      </c>
      <c r="E277" s="216"/>
      <c r="F277" s="216"/>
      <c r="G277" s="218">
        <v>0.33333333333333331</v>
      </c>
      <c r="H277" s="219" t="str">
        <f t="shared" si="24"/>
        <v>S&amp;P บัวลอยเผือก 150G X 4แพ็ค</v>
      </c>
      <c r="I277" s="218">
        <f t="shared" si="27"/>
        <v>2.333333333333333</v>
      </c>
      <c r="J277" s="217">
        <f t="shared" si="28"/>
        <v>99</v>
      </c>
      <c r="K277" s="218">
        <f t="shared" si="22"/>
        <v>9.3333333333333321</v>
      </c>
    </row>
    <row r="278" spans="1:12">
      <c r="A278" s="214"/>
      <c r="B278" s="216" t="s">
        <v>508</v>
      </c>
      <c r="C278" s="216" t="str">
        <f t="shared" si="26"/>
        <v>Tenshin Ramen</v>
      </c>
      <c r="D278" s="217" t="str">
        <f t="shared" si="25"/>
        <v/>
      </c>
      <c r="E278" s="216"/>
      <c r="F278" s="216"/>
      <c r="G278" s="218">
        <v>0.58333333333333326</v>
      </c>
      <c r="H278" s="219" t="str">
        <f t="shared" si="24"/>
        <v/>
      </c>
      <c r="I278" s="218" t="str">
        <f t="shared" si="27"/>
        <v/>
      </c>
      <c r="J278" s="217" t="str">
        <f t="shared" si="28"/>
        <v/>
      </c>
      <c r="K278" s="218" t="str">
        <f t="shared" si="22"/>
        <v/>
      </c>
    </row>
    <row r="279" spans="1:12">
      <c r="A279" s="214"/>
      <c r="B279" s="216" t="s">
        <v>448</v>
      </c>
      <c r="C279" s="216" t="str">
        <f t="shared" si="26"/>
        <v/>
      </c>
      <c r="D279" s="217">
        <f t="shared" si="25"/>
        <v>162.16666666666666</v>
      </c>
      <c r="E279" s="216"/>
      <c r="F279" s="216"/>
      <c r="G279" s="218">
        <v>0.16666666666666666</v>
      </c>
      <c r="H279" s="219" t="str">
        <f t="shared" si="24"/>
        <v>S&amp;P กล้วยไข่บวดชี 200G X 4ซอง</v>
      </c>
      <c r="I279" s="218">
        <f t="shared" si="27"/>
        <v>1.1666666666666665</v>
      </c>
      <c r="J279" s="217">
        <f t="shared" si="28"/>
        <v>139</v>
      </c>
      <c r="K279" s="218">
        <f t="shared" si="22"/>
        <v>4.6666666666666661</v>
      </c>
    </row>
    <row r="280" spans="1:12">
      <c r="A280" s="214"/>
      <c r="B280" s="216" t="s">
        <v>451</v>
      </c>
      <c r="C280" s="216" t="str">
        <f t="shared" si="26"/>
        <v/>
      </c>
      <c r="D280" s="217">
        <f t="shared" si="25"/>
        <v>211.75000000000003</v>
      </c>
      <c r="E280" s="216"/>
      <c r="F280" s="216"/>
      <c r="G280" s="218">
        <v>0.30555555555555558</v>
      </c>
      <c r="H280" s="219" t="str">
        <f t="shared" si="24"/>
        <v>S&amp;P บัวลอยสามสี 160G X 4แพ็ค</v>
      </c>
      <c r="I280" s="218">
        <f t="shared" si="27"/>
        <v>2.1388888888888893</v>
      </c>
      <c r="J280" s="217">
        <f t="shared" si="28"/>
        <v>99</v>
      </c>
      <c r="K280" s="218">
        <f t="shared" si="22"/>
        <v>8.5555555555555571</v>
      </c>
    </row>
    <row r="281" spans="1:12">
      <c r="A281" s="214"/>
      <c r="B281" s="216" t="s">
        <v>454</v>
      </c>
      <c r="C281" s="216" t="str">
        <f t="shared" si="26"/>
        <v/>
      </c>
      <c r="D281" s="217">
        <f t="shared" si="25"/>
        <v>66.1111111111111</v>
      </c>
      <c r="E281" s="216"/>
      <c r="F281" s="216"/>
      <c r="G281" s="218">
        <v>0.1111111111111111</v>
      </c>
      <c r="H281" s="219" t="str">
        <f t="shared" si="24"/>
        <v>อินสยามลูกตาลลอยแก้ว160กX4</v>
      </c>
      <c r="I281" s="218">
        <f t="shared" si="27"/>
        <v>0.77777777777777768</v>
      </c>
      <c r="J281" s="217">
        <f t="shared" si="28"/>
        <v>85</v>
      </c>
      <c r="K281" s="218">
        <f t="shared" si="22"/>
        <v>3.1111111111111107</v>
      </c>
    </row>
    <row r="282" spans="1:12">
      <c r="A282" s="214"/>
      <c r="B282" s="216" t="s">
        <v>509</v>
      </c>
      <c r="C282" s="216" t="str">
        <f t="shared" si="26"/>
        <v>CAFE FACTORY</v>
      </c>
      <c r="D282" s="217" t="str">
        <f t="shared" si="25"/>
        <v/>
      </c>
      <c r="E282" s="216"/>
      <c r="F282" s="216"/>
      <c r="G282" s="218">
        <v>0.55555555555555558</v>
      </c>
      <c r="H282" s="219" t="str">
        <f t="shared" si="24"/>
        <v/>
      </c>
      <c r="I282" s="218" t="str">
        <f t="shared" si="27"/>
        <v/>
      </c>
      <c r="J282" s="217" t="str">
        <f t="shared" si="28"/>
        <v/>
      </c>
      <c r="K282" s="218" t="str">
        <f t="shared" si="22"/>
        <v/>
      </c>
    </row>
    <row r="283" spans="1:12">
      <c r="A283" s="214"/>
      <c r="B283" s="216" t="s">
        <v>450</v>
      </c>
      <c r="C283" s="216" t="str">
        <f t="shared" si="26"/>
        <v/>
      </c>
      <c r="D283" s="217">
        <f t="shared" si="25"/>
        <v>190.75</v>
      </c>
      <c r="E283" s="216"/>
      <c r="F283" s="216"/>
      <c r="G283" s="218">
        <v>0.25</v>
      </c>
      <c r="H283" s="219" t="str">
        <f t="shared" si="24"/>
        <v>S&amp;P ทับทิมกรอบมะพร้าวอ่อน 160G X4</v>
      </c>
      <c r="I283" s="218">
        <f t="shared" si="27"/>
        <v>1.75</v>
      </c>
      <c r="J283" s="217">
        <f t="shared" si="28"/>
        <v>109</v>
      </c>
      <c r="K283" s="218">
        <f t="shared" si="22"/>
        <v>7</v>
      </c>
    </row>
    <row r="284" spans="1:12">
      <c r="A284" s="214"/>
      <c r="B284" s="216" t="s">
        <v>451</v>
      </c>
      <c r="C284" s="216" t="str">
        <f t="shared" si="26"/>
        <v/>
      </c>
      <c r="D284" s="217">
        <f t="shared" si="25"/>
        <v>211.75000000000003</v>
      </c>
      <c r="E284" s="216"/>
      <c r="F284" s="216"/>
      <c r="G284" s="218">
        <v>0.30555555555555558</v>
      </c>
      <c r="H284" s="219" t="str">
        <f t="shared" si="24"/>
        <v>S&amp;P บัวลอยสามสี 160G X 4แพ็ค</v>
      </c>
      <c r="I284" s="218">
        <f t="shared" si="27"/>
        <v>2.1388888888888893</v>
      </c>
      <c r="J284" s="217">
        <f t="shared" si="28"/>
        <v>99</v>
      </c>
      <c r="K284" s="218">
        <f t="shared" si="22"/>
        <v>8.5555555555555571</v>
      </c>
    </row>
    <row r="285" spans="1:12">
      <c r="A285" s="180">
        <v>1</v>
      </c>
      <c r="B285" s="216"/>
      <c r="C285" s="180" t="s">
        <v>510</v>
      </c>
      <c r="D285" s="211">
        <v>1746.333333333333</v>
      </c>
      <c r="E285" s="216"/>
      <c r="F285" s="216"/>
      <c r="G285" s="216"/>
      <c r="H285" s="182" t="s">
        <v>77</v>
      </c>
      <c r="I285" s="183">
        <v>5.1666666666666661</v>
      </c>
      <c r="J285" s="181">
        <v>169</v>
      </c>
      <c r="K285" s="218">
        <f t="shared" si="22"/>
        <v>20.666666666666664</v>
      </c>
      <c r="L285" s="212"/>
    </row>
    <row r="286" spans="1:12">
      <c r="A286" s="180"/>
      <c r="B286" s="216"/>
      <c r="C286" s="180"/>
      <c r="D286" s="211"/>
      <c r="E286" s="216"/>
      <c r="F286" s="216"/>
      <c r="G286" s="216"/>
      <c r="H286" s="182" t="s">
        <v>16</v>
      </c>
      <c r="I286" s="183">
        <v>4.8064220183486226</v>
      </c>
      <c r="J286" s="181">
        <v>109</v>
      </c>
      <c r="K286" s="218">
        <f t="shared" si="22"/>
        <v>19.22568807339449</v>
      </c>
      <c r="L286" s="212"/>
    </row>
    <row r="287" spans="1:12">
      <c r="A287" s="180"/>
      <c r="B287" s="216"/>
      <c r="C287" s="180"/>
      <c r="D287" s="211"/>
      <c r="E287" s="216"/>
      <c r="F287" s="216"/>
      <c r="G287" s="216"/>
      <c r="H287" s="182" t="s">
        <v>18</v>
      </c>
      <c r="I287" s="183">
        <v>3.5279461279461279</v>
      </c>
      <c r="J287" s="181">
        <v>99</v>
      </c>
      <c r="K287" s="218">
        <f t="shared" si="22"/>
        <v>14.111784511784512</v>
      </c>
      <c r="L287" s="212"/>
    </row>
    <row r="288" spans="1:12">
      <c r="A288" s="182">
        <v>2</v>
      </c>
      <c r="B288" s="216"/>
      <c r="C288" s="182" t="s">
        <v>511</v>
      </c>
      <c r="D288" s="181">
        <v>2037.3888888888889</v>
      </c>
      <c r="E288" s="216"/>
      <c r="F288" s="216"/>
      <c r="G288" s="216"/>
      <c r="H288" s="182" t="s">
        <v>77</v>
      </c>
      <c r="I288" s="183">
        <v>6.0277777777777768</v>
      </c>
      <c r="J288" s="181">
        <v>169</v>
      </c>
      <c r="K288" s="218">
        <f t="shared" si="22"/>
        <v>24.111111111111107</v>
      </c>
      <c r="L288" s="212"/>
    </row>
    <row r="289" spans="1:12">
      <c r="A289" s="182"/>
      <c r="B289" s="216"/>
      <c r="C289" s="182"/>
      <c r="D289" s="181"/>
      <c r="E289" s="216"/>
      <c r="F289" s="216"/>
      <c r="G289" s="216"/>
      <c r="H289" s="182" t="s">
        <v>16</v>
      </c>
      <c r="I289" s="183">
        <v>5.6074923547400601</v>
      </c>
      <c r="J289" s="181">
        <v>109</v>
      </c>
      <c r="K289" s="218">
        <f t="shared" si="22"/>
        <v>22.429969418960241</v>
      </c>
      <c r="L289" s="212"/>
    </row>
    <row r="290" spans="1:12">
      <c r="A290" s="182"/>
      <c r="B290" s="216"/>
      <c r="C290" s="182"/>
      <c r="D290" s="181"/>
      <c r="E290" s="216"/>
      <c r="F290" s="216"/>
      <c r="G290" s="216"/>
      <c r="H290" s="182" t="s">
        <v>18</v>
      </c>
      <c r="I290" s="183">
        <v>4.115937149270481</v>
      </c>
      <c r="J290" s="181">
        <v>99</v>
      </c>
      <c r="K290" s="218">
        <f t="shared" si="22"/>
        <v>16.463748597081924</v>
      </c>
      <c r="L290" s="212"/>
    </row>
    <row r="291" spans="1:12">
      <c r="A291" s="180">
        <v>3</v>
      </c>
      <c r="B291" s="216"/>
      <c r="C291" s="180" t="s">
        <v>512</v>
      </c>
      <c r="D291" s="211">
        <v>1746.333333333333</v>
      </c>
      <c r="E291" s="216"/>
      <c r="F291" s="216"/>
      <c r="G291" s="216"/>
      <c r="H291" s="182" t="s">
        <v>77</v>
      </c>
      <c r="I291" s="183">
        <v>5.1666666666666661</v>
      </c>
      <c r="J291" s="181">
        <v>169</v>
      </c>
      <c r="K291" s="218">
        <f t="shared" si="22"/>
        <v>20.666666666666664</v>
      </c>
      <c r="L291" s="212"/>
    </row>
    <row r="292" spans="1:12">
      <c r="A292" s="180"/>
      <c r="B292" s="216"/>
      <c r="C292" s="180"/>
      <c r="D292" s="211"/>
      <c r="E292" s="216"/>
      <c r="F292" s="216"/>
      <c r="G292" s="216"/>
      <c r="H292" s="182" t="s">
        <v>16</v>
      </c>
      <c r="I292" s="183">
        <v>4.8064220183486226</v>
      </c>
      <c r="J292" s="181">
        <v>109</v>
      </c>
      <c r="K292" s="218">
        <f t="shared" si="22"/>
        <v>19.22568807339449</v>
      </c>
      <c r="L292" s="212"/>
    </row>
    <row r="293" spans="1:12">
      <c r="A293" s="180"/>
      <c r="B293" s="216"/>
      <c r="C293" s="180"/>
      <c r="D293" s="211"/>
      <c r="E293" s="216"/>
      <c r="F293" s="216"/>
      <c r="G293" s="216"/>
      <c r="H293" s="182" t="s">
        <v>18</v>
      </c>
      <c r="I293" s="183">
        <v>3.5279461279461279</v>
      </c>
      <c r="J293" s="181">
        <v>99</v>
      </c>
      <c r="K293" s="218">
        <f t="shared" si="22"/>
        <v>14.111784511784512</v>
      </c>
      <c r="L293" s="212"/>
    </row>
    <row r="294" spans="1:12">
      <c r="A294" s="182">
        <v>4</v>
      </c>
      <c r="B294" s="216"/>
      <c r="C294" s="182" t="s">
        <v>513</v>
      </c>
      <c r="D294" s="181">
        <v>1455.2777777777781</v>
      </c>
      <c r="E294" s="216"/>
      <c r="F294" s="216"/>
      <c r="G294" s="216"/>
      <c r="H294" s="182" t="s">
        <v>77</v>
      </c>
      <c r="I294" s="183">
        <v>4.3055555555555554</v>
      </c>
      <c r="J294" s="181">
        <v>169</v>
      </c>
      <c r="K294" s="218">
        <f t="shared" si="22"/>
        <v>17.222222222222221</v>
      </c>
      <c r="L294" s="212"/>
    </row>
    <row r="295" spans="1:12">
      <c r="A295" s="182"/>
      <c r="B295" s="216"/>
      <c r="C295" s="182"/>
      <c r="D295" s="181"/>
      <c r="E295" s="216"/>
      <c r="F295" s="216"/>
      <c r="G295" s="216"/>
      <c r="H295" s="182" t="s">
        <v>16</v>
      </c>
      <c r="I295" s="183">
        <v>4.0053516819571859</v>
      </c>
      <c r="J295" s="181">
        <v>109</v>
      </c>
      <c r="K295" s="218">
        <f t="shared" si="22"/>
        <v>16.021406727828744</v>
      </c>
      <c r="L295" s="212"/>
    </row>
    <row r="296" spans="1:12">
      <c r="A296" s="182"/>
      <c r="B296" s="216"/>
      <c r="C296" s="182"/>
      <c r="D296" s="181"/>
      <c r="E296" s="216"/>
      <c r="F296" s="216"/>
      <c r="G296" s="216"/>
      <c r="H296" s="182" t="s">
        <v>18</v>
      </c>
      <c r="I296" s="183">
        <v>2.9399551066217722</v>
      </c>
      <c r="J296" s="181">
        <v>99</v>
      </c>
      <c r="K296" s="218">
        <f t="shared" si="22"/>
        <v>11.759820426487089</v>
      </c>
      <c r="L296" s="212"/>
    </row>
    <row r="297" spans="1:12">
      <c r="A297" s="180">
        <v>5</v>
      </c>
      <c r="B297" s="216"/>
      <c r="C297" s="180" t="s">
        <v>514</v>
      </c>
      <c r="D297" s="211">
        <v>1164.2222222222219</v>
      </c>
      <c r="E297" s="216"/>
      <c r="F297" s="216"/>
      <c r="G297" s="216"/>
      <c r="H297" s="182" t="s">
        <v>77</v>
      </c>
      <c r="I297" s="183">
        <v>3.4444444444444442</v>
      </c>
      <c r="J297" s="181">
        <v>169</v>
      </c>
      <c r="K297" s="218">
        <f t="shared" si="22"/>
        <v>13.777777777777777</v>
      </c>
      <c r="L297" s="212"/>
    </row>
    <row r="298" spans="1:12">
      <c r="A298" s="180"/>
      <c r="B298" s="216"/>
      <c r="C298" s="180"/>
      <c r="D298" s="211"/>
      <c r="E298" s="216"/>
      <c r="F298" s="216"/>
      <c r="G298" s="216"/>
      <c r="H298" s="182" t="s">
        <v>16</v>
      </c>
      <c r="I298" s="183">
        <v>3.2042813455657488</v>
      </c>
      <c r="J298" s="181">
        <v>109</v>
      </c>
      <c r="K298" s="218">
        <f t="shared" si="22"/>
        <v>12.817125382262995</v>
      </c>
      <c r="L298" s="212"/>
    </row>
    <row r="299" spans="1:12">
      <c r="A299" s="180"/>
      <c r="B299" s="216"/>
      <c r="C299" s="180"/>
      <c r="D299" s="211"/>
      <c r="E299" s="216"/>
      <c r="F299" s="216"/>
      <c r="G299" s="216"/>
      <c r="H299" s="182" t="s">
        <v>18</v>
      </c>
      <c r="I299" s="183">
        <v>2.3519640852974191</v>
      </c>
      <c r="J299" s="181">
        <v>99</v>
      </c>
      <c r="K299" s="218">
        <f t="shared" si="22"/>
        <v>9.4078563411896763</v>
      </c>
      <c r="L299" s="212"/>
    </row>
    <row r="300" spans="1:12">
      <c r="A300" s="182">
        <v>6</v>
      </c>
      <c r="B300" s="216"/>
      <c r="C300" s="182" t="s">
        <v>515</v>
      </c>
      <c r="D300" s="181">
        <v>1455.2777777777781</v>
      </c>
      <c r="E300" s="216"/>
      <c r="F300" s="216"/>
      <c r="G300" s="216"/>
      <c r="H300" s="182" t="s">
        <v>77</v>
      </c>
      <c r="I300" s="183">
        <v>4.3055555555555554</v>
      </c>
      <c r="J300" s="181">
        <v>169</v>
      </c>
      <c r="K300" s="218">
        <f t="shared" si="22"/>
        <v>17.222222222222221</v>
      </c>
      <c r="L300" s="212"/>
    </row>
    <row r="301" spans="1:12">
      <c r="A301" s="182"/>
      <c r="B301" s="216"/>
      <c r="C301" s="182"/>
      <c r="D301" s="181"/>
      <c r="E301" s="216"/>
      <c r="F301" s="216"/>
      <c r="G301" s="216"/>
      <c r="H301" s="182" t="s">
        <v>16</v>
      </c>
      <c r="I301" s="183">
        <v>4.0053516819571859</v>
      </c>
      <c r="J301" s="181">
        <v>109</v>
      </c>
      <c r="K301" s="218">
        <f t="shared" si="22"/>
        <v>16.021406727828744</v>
      </c>
      <c r="L301" s="212"/>
    </row>
    <row r="302" spans="1:12">
      <c r="A302" s="182"/>
      <c r="B302" s="216"/>
      <c r="C302" s="182"/>
      <c r="D302" s="181"/>
      <c r="E302" s="216"/>
      <c r="F302" s="216"/>
      <c r="G302" s="216"/>
      <c r="H302" s="182" t="s">
        <v>18</v>
      </c>
      <c r="I302" s="183">
        <v>2.9399551066217722</v>
      </c>
      <c r="J302" s="181">
        <v>99</v>
      </c>
      <c r="K302" s="218">
        <f t="shared" si="22"/>
        <v>11.759820426487089</v>
      </c>
      <c r="L302" s="212"/>
    </row>
    <row r="303" spans="1:12">
      <c r="A303" s="180">
        <v>7</v>
      </c>
      <c r="B303" s="216"/>
      <c r="C303" s="180" t="s">
        <v>516</v>
      </c>
      <c r="D303" s="211">
        <v>1164.2222222222219</v>
      </c>
      <c r="E303" s="216"/>
      <c r="F303" s="216"/>
      <c r="G303" s="216"/>
      <c r="H303" s="182" t="s">
        <v>77</v>
      </c>
      <c r="I303" s="183">
        <v>3.4444444444444442</v>
      </c>
      <c r="J303" s="181">
        <v>169</v>
      </c>
      <c r="K303" s="218">
        <f t="shared" si="22"/>
        <v>13.777777777777777</v>
      </c>
      <c r="L303" s="212"/>
    </row>
    <row r="304" spans="1:12">
      <c r="A304" s="180"/>
      <c r="B304" s="216"/>
      <c r="C304" s="180"/>
      <c r="D304" s="211"/>
      <c r="E304" s="216"/>
      <c r="F304" s="216"/>
      <c r="G304" s="216"/>
      <c r="H304" s="182" t="s">
        <v>16</v>
      </c>
      <c r="I304" s="183">
        <v>3.2042813455657488</v>
      </c>
      <c r="J304" s="181">
        <v>109</v>
      </c>
      <c r="K304" s="218">
        <f t="shared" si="22"/>
        <v>12.817125382262995</v>
      </c>
      <c r="L304" s="212"/>
    </row>
    <row r="305" spans="1:12">
      <c r="A305" s="180"/>
      <c r="B305" s="216"/>
      <c r="C305" s="180"/>
      <c r="D305" s="211"/>
      <c r="E305" s="216"/>
      <c r="F305" s="216"/>
      <c r="G305" s="216"/>
      <c r="H305" s="182" t="s">
        <v>18</v>
      </c>
      <c r="I305" s="183">
        <v>2.3519640852974191</v>
      </c>
      <c r="J305" s="181">
        <v>99</v>
      </c>
      <c r="K305" s="218">
        <f t="shared" si="22"/>
        <v>9.4078563411896763</v>
      </c>
      <c r="L305" s="212"/>
    </row>
    <row r="306" spans="1:12">
      <c r="A306" s="182">
        <v>10</v>
      </c>
      <c r="B306" s="216"/>
      <c r="C306" s="182" t="s">
        <v>517</v>
      </c>
      <c r="D306" s="181">
        <v>1164.2222222222219</v>
      </c>
      <c r="E306" s="216"/>
      <c r="F306" s="216"/>
      <c r="G306" s="216"/>
      <c r="H306" s="182" t="s">
        <v>77</v>
      </c>
      <c r="I306" s="183">
        <v>3.4444444444444442</v>
      </c>
      <c r="J306" s="181">
        <v>169</v>
      </c>
      <c r="K306" s="218">
        <f t="shared" si="22"/>
        <v>13.777777777777777</v>
      </c>
      <c r="L306" s="212"/>
    </row>
    <row r="307" spans="1:12">
      <c r="A307" s="182"/>
      <c r="B307" s="216"/>
      <c r="C307" s="182"/>
      <c r="D307" s="181"/>
      <c r="E307" s="216"/>
      <c r="F307" s="216"/>
      <c r="G307" s="216"/>
      <c r="H307" s="182" t="s">
        <v>16</v>
      </c>
      <c r="I307" s="183">
        <v>3.2042813455657488</v>
      </c>
      <c r="J307" s="181">
        <v>109</v>
      </c>
      <c r="K307" s="218">
        <f t="shared" si="22"/>
        <v>12.817125382262995</v>
      </c>
      <c r="L307" s="212"/>
    </row>
    <row r="308" spans="1:12">
      <c r="A308" s="182"/>
      <c r="B308" s="216"/>
      <c r="C308" s="182"/>
      <c r="D308" s="181"/>
      <c r="E308" s="216"/>
      <c r="F308" s="216"/>
      <c r="G308" s="216"/>
      <c r="H308" s="182" t="s">
        <v>18</v>
      </c>
      <c r="I308" s="183">
        <v>2.3519640852974191</v>
      </c>
      <c r="J308" s="181">
        <v>99</v>
      </c>
      <c r="K308" s="218">
        <f t="shared" si="22"/>
        <v>9.4078563411896763</v>
      </c>
      <c r="L308" s="212"/>
    </row>
    <row r="309" spans="1:12">
      <c r="A309" s="180">
        <v>11</v>
      </c>
      <c r="B309" s="216"/>
      <c r="C309" s="180" t="s">
        <v>518</v>
      </c>
      <c r="D309" s="211">
        <v>873.16666666666663</v>
      </c>
      <c r="E309" s="216"/>
      <c r="F309" s="216"/>
      <c r="G309" s="216"/>
      <c r="H309" s="182" t="s">
        <v>77</v>
      </c>
      <c r="I309" s="183">
        <v>2.583333333333333</v>
      </c>
      <c r="J309" s="181">
        <v>169</v>
      </c>
      <c r="K309" s="218">
        <f t="shared" si="22"/>
        <v>10.333333333333332</v>
      </c>
      <c r="L309" s="212"/>
    </row>
    <row r="310" spans="1:12">
      <c r="A310" s="180"/>
      <c r="B310" s="216"/>
      <c r="C310" s="180"/>
      <c r="D310" s="211"/>
      <c r="E310" s="216"/>
      <c r="F310" s="216"/>
      <c r="G310" s="216"/>
      <c r="H310" s="182" t="s">
        <v>16</v>
      </c>
      <c r="I310" s="183">
        <v>2.4032110091743122</v>
      </c>
      <c r="J310" s="181">
        <v>109</v>
      </c>
      <c r="K310" s="218">
        <f t="shared" si="22"/>
        <v>9.6128440366972487</v>
      </c>
      <c r="L310" s="212"/>
    </row>
    <row r="311" spans="1:12">
      <c r="A311" s="180"/>
      <c r="B311" s="216"/>
      <c r="C311" s="180"/>
      <c r="D311" s="211"/>
      <c r="E311" s="216"/>
      <c r="F311" s="216"/>
      <c r="G311" s="216"/>
      <c r="H311" s="182" t="s">
        <v>18</v>
      </c>
      <c r="I311" s="183">
        <v>1.763973063973064</v>
      </c>
      <c r="J311" s="181">
        <v>99</v>
      </c>
      <c r="K311" s="218">
        <f t="shared" si="22"/>
        <v>7.0558922558922559</v>
      </c>
      <c r="L311" s="212"/>
    </row>
    <row r="312" spans="1:12">
      <c r="A312" s="182">
        <v>12</v>
      </c>
      <c r="B312" s="216"/>
      <c r="C312" s="182" t="s">
        <v>519</v>
      </c>
      <c r="D312" s="181">
        <v>1164.2222222222219</v>
      </c>
      <c r="E312" s="216"/>
      <c r="F312" s="216"/>
      <c r="G312" s="216"/>
      <c r="H312" s="182" t="s">
        <v>77</v>
      </c>
      <c r="I312" s="183">
        <v>3.4444444444444442</v>
      </c>
      <c r="J312" s="181">
        <v>169</v>
      </c>
      <c r="K312" s="218">
        <f t="shared" si="22"/>
        <v>13.777777777777777</v>
      </c>
      <c r="L312" s="212"/>
    </row>
    <row r="313" spans="1:12">
      <c r="A313" s="182"/>
      <c r="B313" s="216"/>
      <c r="C313" s="182"/>
      <c r="D313" s="181"/>
      <c r="E313" s="216"/>
      <c r="F313" s="216"/>
      <c r="G313" s="216"/>
      <c r="H313" s="182" t="s">
        <v>16</v>
      </c>
      <c r="I313" s="183">
        <v>3.2042813455657488</v>
      </c>
      <c r="J313" s="181">
        <v>109</v>
      </c>
      <c r="K313" s="218">
        <f t="shared" si="22"/>
        <v>12.817125382262995</v>
      </c>
      <c r="L313" s="212"/>
    </row>
    <row r="314" spans="1:12">
      <c r="A314" s="182"/>
      <c r="B314" s="216"/>
      <c r="C314" s="182"/>
      <c r="D314" s="181"/>
      <c r="E314" s="216"/>
      <c r="F314" s="216"/>
      <c r="G314" s="216"/>
      <c r="H314" s="182" t="s">
        <v>18</v>
      </c>
      <c r="I314" s="183">
        <v>2.3519640852974191</v>
      </c>
      <c r="J314" s="181">
        <v>99</v>
      </c>
      <c r="K314" s="218">
        <f t="shared" si="22"/>
        <v>9.4078563411896763</v>
      </c>
      <c r="L314" s="212"/>
    </row>
    <row r="315" spans="1:12">
      <c r="A315" s="180">
        <v>13</v>
      </c>
      <c r="B315" s="216"/>
      <c r="C315" s="180" t="s">
        <v>520</v>
      </c>
      <c r="D315" s="211">
        <v>873.16666666666663</v>
      </c>
      <c r="E315" s="216"/>
      <c r="F315" s="216"/>
      <c r="G315" s="216"/>
      <c r="H315" s="182" t="s">
        <v>77</v>
      </c>
      <c r="I315" s="183">
        <v>2.583333333333333</v>
      </c>
      <c r="J315" s="181">
        <v>169</v>
      </c>
      <c r="K315" s="218">
        <f t="shared" si="22"/>
        <v>10.333333333333332</v>
      </c>
      <c r="L315" s="212"/>
    </row>
    <row r="316" spans="1:12">
      <c r="A316" s="180"/>
      <c r="B316" s="216"/>
      <c r="C316" s="180"/>
      <c r="D316" s="211"/>
      <c r="E316" s="216"/>
      <c r="F316" s="216"/>
      <c r="G316" s="216"/>
      <c r="H316" s="182" t="s">
        <v>16</v>
      </c>
      <c r="I316" s="183">
        <v>2.4032110091743122</v>
      </c>
      <c r="J316" s="181">
        <v>109</v>
      </c>
      <c r="K316" s="218">
        <f t="shared" si="22"/>
        <v>9.6128440366972487</v>
      </c>
      <c r="L316" s="212"/>
    </row>
    <row r="317" spans="1:12">
      <c r="A317" s="180"/>
      <c r="B317" s="216"/>
      <c r="C317" s="180"/>
      <c r="D317" s="211"/>
      <c r="E317" s="216"/>
      <c r="F317" s="216"/>
      <c r="G317" s="216"/>
      <c r="H317" s="182" t="s">
        <v>18</v>
      </c>
      <c r="I317" s="183">
        <v>1.763973063973064</v>
      </c>
      <c r="J317" s="181">
        <v>99</v>
      </c>
      <c r="K317" s="218">
        <f t="shared" si="22"/>
        <v>7.0558922558922559</v>
      </c>
      <c r="L317" s="212"/>
    </row>
    <row r="318" spans="1:12" s="39" customFormat="1">
      <c r="B318" s="71"/>
      <c r="C318" s="72" t="s">
        <v>133</v>
      </c>
      <c r="D318" s="73">
        <f>SUM(D4:D317)</f>
        <v>108475.27664037039</v>
      </c>
      <c r="E318" s="73">
        <f>SUM(E4:E284)</f>
        <v>0</v>
      </c>
      <c r="I318" s="96"/>
      <c r="J318" s="73"/>
      <c r="K318" s="218" t="str">
        <f t="shared" si="22"/>
        <v/>
      </c>
    </row>
    <row r="319" spans="1:12" s="39" customFormat="1">
      <c r="B319" s="75"/>
      <c r="C319" s="76" t="s">
        <v>134</v>
      </c>
      <c r="D319" s="77">
        <f>D318/7</f>
        <v>15496.468091481483</v>
      </c>
      <c r="E319" s="73">
        <f>SUM(E5:E318)</f>
        <v>0</v>
      </c>
      <c r="I319" s="96"/>
      <c r="K319" s="170" t="str">
        <f t="shared" si="22"/>
        <v/>
      </c>
    </row>
    <row r="320" spans="1:12" s="173" customFormat="1" ht="18.600000000000001" customHeight="1">
      <c r="A320" s="172"/>
      <c r="B320" s="172"/>
      <c r="C320" s="176" t="s">
        <v>521</v>
      </c>
      <c r="D320" s="174">
        <f>SUM(L4:L238)</f>
        <v>88.559622592592547</v>
      </c>
      <c r="G320" s="174"/>
      <c r="I320" s="174" t="str">
        <f t="shared" si="27"/>
        <v/>
      </c>
      <c r="J320" s="175"/>
      <c r="K320" s="174" t="str">
        <f t="shared" ref="K320:K327" si="29">IF(H320="","",I320*4)</f>
        <v/>
      </c>
    </row>
    <row r="321" spans="7:11">
      <c r="G321" s="170"/>
      <c r="I321" s="170" t="str">
        <f t="shared" si="27"/>
        <v/>
      </c>
      <c r="J321" s="157"/>
      <c r="K321" s="170" t="str">
        <f t="shared" si="29"/>
        <v/>
      </c>
    </row>
    <row r="322" spans="7:11">
      <c r="G322" s="170"/>
      <c r="I322" s="170" t="str">
        <f t="shared" si="27"/>
        <v/>
      </c>
      <c r="J322" s="157"/>
      <c r="K322" s="170" t="str">
        <f t="shared" si="29"/>
        <v/>
      </c>
    </row>
    <row r="323" spans="7:11">
      <c r="G323" s="170"/>
      <c r="I323" s="170" t="str">
        <f t="shared" si="27"/>
        <v/>
      </c>
      <c r="J323" s="157"/>
      <c r="K323" s="170" t="str">
        <f t="shared" si="29"/>
        <v/>
      </c>
    </row>
    <row r="324" spans="7:11">
      <c r="G324" s="170"/>
      <c r="I324" s="170" t="str">
        <f t="shared" si="27"/>
        <v/>
      </c>
      <c r="J324" s="157"/>
      <c r="K324" s="170" t="str">
        <f t="shared" si="29"/>
        <v/>
      </c>
    </row>
    <row r="325" spans="7:11">
      <c r="G325" s="170"/>
      <c r="I325" s="170" t="str">
        <f t="shared" si="27"/>
        <v/>
      </c>
      <c r="J325" s="157"/>
      <c r="K325" s="170" t="str">
        <f t="shared" si="29"/>
        <v/>
      </c>
    </row>
    <row r="326" spans="7:11">
      <c r="G326" s="170"/>
      <c r="I326" s="170" t="str">
        <f t="shared" si="27"/>
        <v/>
      </c>
      <c r="J326" s="157" t="str">
        <f>_xlfn.XLOOKUP(H326,S:S,T:T,"")</f>
        <v/>
      </c>
      <c r="K326" s="170" t="str">
        <f t="shared" si="29"/>
        <v/>
      </c>
    </row>
    <row r="327" spans="7:11">
      <c r="G327" s="170"/>
      <c r="I327" s="170" t="str">
        <f t="shared" si="27"/>
        <v/>
      </c>
      <c r="J327" s="157" t="str">
        <f>_xlfn.XLOOKUP(H327,S:S,T:T,"")</f>
        <v/>
      </c>
      <c r="K327" s="170" t="str">
        <f t="shared" si="29"/>
        <v/>
      </c>
    </row>
  </sheetData>
  <mergeCells count="3">
    <mergeCell ref="A1:A2"/>
    <mergeCell ref="C1:C2"/>
    <mergeCell ref="D1:E1"/>
  </mergeCells>
  <pageMargins left="0.7" right="0.7" top="0.75" bottom="0.75" header="0.3" footer="0.3"/>
  <ignoredErrors>
    <ignoredError sqref="D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B970-333B-47EB-A671-59541569A1DB}">
  <dimension ref="A1:H2534"/>
  <sheetViews>
    <sheetView zoomScale="59" workbookViewId="0">
      <selection activeCell="F12" sqref="F12"/>
    </sheetView>
  </sheetViews>
  <sheetFormatPr defaultColWidth="8.625" defaultRowHeight="14.1"/>
  <cols>
    <col min="1" max="1" width="39.125" style="159" bestFit="1" customWidth="1"/>
    <col min="2" max="2" width="31.625" style="161" customWidth="1"/>
    <col min="3" max="3" width="20.125" style="161" bestFit="1" customWidth="1"/>
    <col min="4" max="4" width="28" style="162" customWidth="1"/>
    <col min="5" max="5" width="31.875" style="162" customWidth="1"/>
    <col min="6" max="6" width="31.875" style="160" customWidth="1"/>
    <col min="7" max="7" width="21.875" style="160" customWidth="1"/>
    <col min="8" max="16384" width="8.625" style="159"/>
  </cols>
  <sheetData>
    <row r="1" spans="1:8">
      <c r="A1" s="163" t="s">
        <v>522</v>
      </c>
      <c r="B1" s="157" t="s">
        <v>523</v>
      </c>
    </row>
    <row r="3" spans="1:8">
      <c r="A3" s="163" t="s">
        <v>524</v>
      </c>
      <c r="B3" s="161" t="s">
        <v>525</v>
      </c>
      <c r="C3" s="36" t="s">
        <v>526</v>
      </c>
      <c r="D3" s="162" t="s">
        <v>527</v>
      </c>
      <c r="E3" s="168" t="s">
        <v>528</v>
      </c>
      <c r="F3" s="169" t="s">
        <v>529</v>
      </c>
      <c r="G3" s="158" t="s">
        <v>530</v>
      </c>
      <c r="H3"/>
    </row>
    <row r="4" spans="1:8">
      <c r="A4" s="164" t="s">
        <v>531</v>
      </c>
      <c r="B4" s="161">
        <v>79877.592599999989</v>
      </c>
      <c r="C4" s="166">
        <v>218.84271945205481</v>
      </c>
      <c r="D4" s="162">
        <v>46832.688999999998</v>
      </c>
      <c r="E4" s="167">
        <v>128.30873698630137</v>
      </c>
      <c r="F4" s="157">
        <v>400</v>
      </c>
      <c r="G4" s="165">
        <v>11.111111111111109</v>
      </c>
      <c r="H4"/>
    </row>
    <row r="5" spans="1:8">
      <c r="A5" s="164" t="s">
        <v>447</v>
      </c>
      <c r="B5" s="161">
        <v>23534.578800000003</v>
      </c>
      <c r="C5" s="166">
        <v>64.478298082191785</v>
      </c>
      <c r="D5" s="162">
        <v>30807.476900000001</v>
      </c>
      <c r="E5" s="167">
        <v>84.40404630136986</v>
      </c>
      <c r="F5" s="157">
        <v>295</v>
      </c>
      <c r="G5" s="165">
        <v>8.1944444444444446</v>
      </c>
      <c r="H5"/>
    </row>
    <row r="6" spans="1:8">
      <c r="A6" s="164" t="s">
        <v>453</v>
      </c>
      <c r="B6" s="161">
        <v>35099.065399999999</v>
      </c>
      <c r="C6" s="166">
        <v>96.161823013698637</v>
      </c>
      <c r="D6" s="162">
        <v>32213.084500000001</v>
      </c>
      <c r="E6" s="167">
        <v>88.255026027397264</v>
      </c>
      <c r="F6" s="157">
        <v>269</v>
      </c>
      <c r="G6" s="165">
        <v>7.4722222222222232</v>
      </c>
      <c r="H6"/>
    </row>
    <row r="7" spans="1:8">
      <c r="A7" s="164" t="s">
        <v>455</v>
      </c>
      <c r="B7" s="161">
        <v>10914.017600000001</v>
      </c>
      <c r="C7" s="166">
        <v>29.901418082191785</v>
      </c>
      <c r="D7" s="162">
        <v>31059.820299999999</v>
      </c>
      <c r="E7" s="167">
        <v>85.095398082191764</v>
      </c>
      <c r="F7" s="157">
        <v>258</v>
      </c>
      <c r="G7" s="165">
        <v>7.166666666666667</v>
      </c>
      <c r="H7"/>
    </row>
    <row r="8" spans="1:8">
      <c r="A8" s="164" t="s">
        <v>461</v>
      </c>
      <c r="B8" s="161">
        <v>28798.832000000002</v>
      </c>
      <c r="C8" s="166">
        <v>78.900909589041092</v>
      </c>
      <c r="D8" s="162">
        <v>25251.4018</v>
      </c>
      <c r="E8" s="167">
        <v>69.181922739726033</v>
      </c>
      <c r="F8" s="157">
        <v>210</v>
      </c>
      <c r="G8" s="165">
        <v>5.8333333333333339</v>
      </c>
      <c r="H8"/>
    </row>
    <row r="9" spans="1:8">
      <c r="A9" s="164" t="s">
        <v>462</v>
      </c>
      <c r="B9" s="161">
        <v>23597.1963</v>
      </c>
      <c r="C9" s="166">
        <v>64.64985287671233</v>
      </c>
      <c r="D9" s="162">
        <v>21199.999800000001</v>
      </c>
      <c r="E9" s="167">
        <v>58.08219123287671</v>
      </c>
      <c r="F9" s="157">
        <v>178</v>
      </c>
      <c r="G9" s="165">
        <v>4.9444444444444446</v>
      </c>
      <c r="H9"/>
    </row>
    <row r="10" spans="1:8">
      <c r="A10" s="164" t="s">
        <v>463</v>
      </c>
      <c r="B10" s="161">
        <v>13840.186099999999</v>
      </c>
      <c r="C10" s="166">
        <v>37.918318082191782</v>
      </c>
      <c r="D10" s="162">
        <v>20638.316100000004</v>
      </c>
      <c r="E10" s="167">
        <v>56.543331780821916</v>
      </c>
      <c r="F10" s="157">
        <v>169</v>
      </c>
      <c r="G10" s="165">
        <v>4.6944444444444446</v>
      </c>
      <c r="H10"/>
    </row>
    <row r="11" spans="1:8">
      <c r="A11" s="164" t="s">
        <v>464</v>
      </c>
      <c r="B11" s="161">
        <v>18084.112499999999</v>
      </c>
      <c r="C11" s="166">
        <v>49.545513698630138</v>
      </c>
      <c r="D11" s="162">
        <v>12933.9817</v>
      </c>
      <c r="E11" s="167">
        <v>35.43556630136986</v>
      </c>
      <c r="F11" s="157">
        <v>122</v>
      </c>
      <c r="G11" s="165">
        <v>3.3888888888888888</v>
      </c>
      <c r="H11"/>
    </row>
    <row r="12" spans="1:8">
      <c r="A12" s="164" t="s">
        <v>465</v>
      </c>
      <c r="B12" s="161">
        <v>19449.5314</v>
      </c>
      <c r="C12" s="166">
        <v>53.28638739726027</v>
      </c>
      <c r="D12" s="162">
        <v>14939.250599999999</v>
      </c>
      <c r="E12" s="167">
        <v>40.929453698630127</v>
      </c>
      <c r="F12" s="157">
        <v>118</v>
      </c>
      <c r="G12" s="165">
        <v>3.2777777777777781</v>
      </c>
      <c r="H12"/>
    </row>
    <row r="13" spans="1:8">
      <c r="A13" s="164" t="s">
        <v>466</v>
      </c>
      <c r="B13" s="161">
        <v>6901.9628000000002</v>
      </c>
      <c r="C13" s="166">
        <v>18.909487123287672</v>
      </c>
      <c r="D13" s="162">
        <v>12675.364</v>
      </c>
      <c r="E13" s="167">
        <v>34.727024657534244</v>
      </c>
      <c r="F13" s="157">
        <v>106</v>
      </c>
      <c r="G13" s="165">
        <v>2.9444444444444446</v>
      </c>
      <c r="H13"/>
    </row>
    <row r="14" spans="1:8">
      <c r="A14" s="164" t="s">
        <v>467</v>
      </c>
      <c r="B14" s="161">
        <v>6014.0187999999998</v>
      </c>
      <c r="C14" s="166">
        <v>16.476763835616438</v>
      </c>
      <c r="D14" s="162">
        <v>11698.1309</v>
      </c>
      <c r="E14" s="167">
        <v>32.049673698630137</v>
      </c>
      <c r="F14" s="157">
        <v>97</v>
      </c>
      <c r="G14" s="165">
        <v>2.6944444444444446</v>
      </c>
      <c r="H14"/>
    </row>
    <row r="15" spans="1:8">
      <c r="A15" s="164" t="s">
        <v>468</v>
      </c>
      <c r="B15" s="161">
        <v>11211.2147</v>
      </c>
      <c r="C15" s="166">
        <v>30.715656712328766</v>
      </c>
      <c r="D15" s="162">
        <v>10618.690999999999</v>
      </c>
      <c r="E15" s="167">
        <v>29.092304109589044</v>
      </c>
      <c r="F15" s="157">
        <v>89</v>
      </c>
      <c r="G15" s="165">
        <v>2.4722222222222223</v>
      </c>
      <c r="H15"/>
    </row>
    <row r="16" spans="1:8">
      <c r="A16" s="164" t="s">
        <v>469</v>
      </c>
      <c r="B16" s="161">
        <v>7047.6632</v>
      </c>
      <c r="C16" s="166">
        <v>19.308666301369861</v>
      </c>
      <c r="D16" s="162">
        <v>10043.9247</v>
      </c>
      <c r="E16" s="167">
        <v>27.517601917808221</v>
      </c>
      <c r="F16" s="157">
        <v>89</v>
      </c>
      <c r="G16" s="165">
        <v>2.4722222222222223</v>
      </c>
      <c r="H16"/>
    </row>
    <row r="17" spans="1:8">
      <c r="A17" s="164" t="s">
        <v>470</v>
      </c>
      <c r="B17" s="161">
        <v>6486.9152000000004</v>
      </c>
      <c r="C17" s="166">
        <v>17.772370410958903</v>
      </c>
      <c r="D17" s="162">
        <v>8897.1962999999996</v>
      </c>
      <c r="E17" s="167">
        <v>24.375880273972601</v>
      </c>
      <c r="F17" s="157">
        <v>79</v>
      </c>
      <c r="G17" s="165">
        <v>2.1944444444444446</v>
      </c>
      <c r="H17"/>
    </row>
    <row r="18" spans="1:8">
      <c r="A18" s="164" t="s">
        <v>471</v>
      </c>
      <c r="C18" s="166">
        <v>0</v>
      </c>
      <c r="D18" s="162">
        <v>8625.2338</v>
      </c>
      <c r="E18" s="167">
        <v>23.63077753424658</v>
      </c>
      <c r="F18" s="157">
        <v>76</v>
      </c>
      <c r="G18" s="165">
        <v>2.1111111111111107</v>
      </c>
      <c r="H18"/>
    </row>
    <row r="19" spans="1:8">
      <c r="A19" s="164" t="s">
        <v>472</v>
      </c>
      <c r="B19" s="161">
        <v>8914.9523000000008</v>
      </c>
      <c r="C19" s="166">
        <v>24.424526849315072</v>
      </c>
      <c r="D19" s="162">
        <v>8559.8126000000011</v>
      </c>
      <c r="E19" s="167">
        <v>23.451541369863016</v>
      </c>
      <c r="F19" s="157">
        <v>75</v>
      </c>
      <c r="G19" s="165">
        <v>2.083333333333333</v>
      </c>
      <c r="H19"/>
    </row>
    <row r="20" spans="1:8">
      <c r="A20" s="164" t="s">
        <v>473</v>
      </c>
      <c r="C20" s="166">
        <v>0</v>
      </c>
      <c r="D20" s="162">
        <v>7385.0467999999992</v>
      </c>
      <c r="E20" s="167">
        <v>20.233004931506851</v>
      </c>
      <c r="F20" s="157">
        <v>74</v>
      </c>
      <c r="G20" s="165">
        <v>2.0555555555555554</v>
      </c>
      <c r="H20"/>
    </row>
    <row r="21" spans="1:8">
      <c r="A21" s="164" t="s">
        <v>474</v>
      </c>
      <c r="B21" s="161">
        <v>8603.7374000000018</v>
      </c>
      <c r="C21" s="166">
        <v>23.571883287671234</v>
      </c>
      <c r="D21" s="162">
        <v>8056.0650999999998</v>
      </c>
      <c r="E21" s="167">
        <v>22.071411232876713</v>
      </c>
      <c r="F21" s="157">
        <v>71</v>
      </c>
      <c r="G21" s="165">
        <v>1.9722222222222223</v>
      </c>
      <c r="H21"/>
    </row>
    <row r="22" spans="1:8">
      <c r="A22" s="164" t="s">
        <v>475</v>
      </c>
      <c r="B22" s="161">
        <v>10677.568800000001</v>
      </c>
      <c r="C22" s="166">
        <v>29.253613150684931</v>
      </c>
      <c r="D22" s="162">
        <v>7982.2423000000008</v>
      </c>
      <c r="E22" s="167">
        <v>21.86915698630137</v>
      </c>
      <c r="F22" s="157">
        <v>66</v>
      </c>
      <c r="G22" s="165">
        <v>1.8333333333333335</v>
      </c>
      <c r="H22"/>
    </row>
    <row r="23" spans="1:8">
      <c r="A23" s="164" t="s">
        <v>476</v>
      </c>
      <c r="B23" s="161">
        <v>3499.0653000000002</v>
      </c>
      <c r="C23" s="166">
        <v>9.5864802739726027</v>
      </c>
      <c r="D23" s="162">
        <v>7893.4570999999996</v>
      </c>
      <c r="E23" s="167">
        <v>21.6259098630137</v>
      </c>
      <c r="F23" s="157">
        <v>62</v>
      </c>
      <c r="G23" s="165">
        <v>1.7222222222222219</v>
      </c>
      <c r="H23"/>
    </row>
    <row r="24" spans="1:8">
      <c r="A24" s="164" t="s">
        <v>477</v>
      </c>
      <c r="B24" s="161">
        <v>15767.990299999999</v>
      </c>
      <c r="C24" s="166">
        <v>43.199973424657536</v>
      </c>
      <c r="D24" s="162">
        <v>7292.5232999999998</v>
      </c>
      <c r="E24" s="167">
        <v>19.979515890410958</v>
      </c>
      <c r="F24" s="157">
        <v>59</v>
      </c>
      <c r="G24" s="165">
        <v>1.6388888888888888</v>
      </c>
      <c r="H24"/>
    </row>
    <row r="25" spans="1:8">
      <c r="A25" s="164" t="s">
        <v>478</v>
      </c>
      <c r="B25" s="161">
        <v>6046.7291000000005</v>
      </c>
      <c r="C25" s="166">
        <v>16.566381095890414</v>
      </c>
      <c r="D25" s="162">
        <v>5140.1869000000006</v>
      </c>
      <c r="E25" s="167">
        <v>14.082703835616439</v>
      </c>
      <c r="F25" s="157">
        <v>55</v>
      </c>
      <c r="G25" s="165">
        <v>1.5277777777777779</v>
      </c>
      <c r="H25"/>
    </row>
    <row r="26" spans="1:8">
      <c r="A26" s="164" t="s">
        <v>479</v>
      </c>
      <c r="B26" s="161">
        <v>5925.2339000000002</v>
      </c>
      <c r="C26" s="166">
        <v>16.233517534246573</v>
      </c>
      <c r="D26" s="162">
        <v>6335.5140000000001</v>
      </c>
      <c r="E26" s="167">
        <v>17.357572602739726</v>
      </c>
      <c r="F26" s="157">
        <v>53</v>
      </c>
      <c r="G26" s="165">
        <v>1.4722222222222221</v>
      </c>
      <c r="H26"/>
    </row>
    <row r="27" spans="1:8">
      <c r="A27" s="164" t="s">
        <v>480</v>
      </c>
      <c r="B27" s="161">
        <v>8910.2799999999988</v>
      </c>
      <c r="C27" s="166">
        <v>24.411726027397261</v>
      </c>
      <c r="D27" s="162">
        <v>6214.0184000000008</v>
      </c>
      <c r="E27" s="167">
        <v>17.024707945205481</v>
      </c>
      <c r="F27" s="157">
        <v>52</v>
      </c>
      <c r="G27" s="165">
        <v>1.4444444444444444</v>
      </c>
      <c r="H27"/>
    </row>
    <row r="28" spans="1:8">
      <c r="A28" s="164" t="s">
        <v>481</v>
      </c>
      <c r="C28" s="166">
        <v>0</v>
      </c>
      <c r="D28" s="162">
        <v>5789.719399999999</v>
      </c>
      <c r="E28" s="167">
        <v>15.862244931506849</v>
      </c>
      <c r="F28" s="157">
        <v>51</v>
      </c>
      <c r="G28" s="165">
        <v>1.4166666666666665</v>
      </c>
      <c r="H28"/>
    </row>
    <row r="29" spans="1:8">
      <c r="A29" s="164" t="s">
        <v>482</v>
      </c>
      <c r="B29" s="161">
        <v>4773.8315000000002</v>
      </c>
      <c r="C29" s="166">
        <v>13.078990410958903</v>
      </c>
      <c r="D29" s="162">
        <v>5730.8405000000002</v>
      </c>
      <c r="E29" s="167">
        <v>15.700932876712329</v>
      </c>
      <c r="F29" s="157">
        <v>48</v>
      </c>
      <c r="G29" s="165">
        <v>1.3333333333333335</v>
      </c>
      <c r="H29"/>
    </row>
    <row r="30" spans="1:8">
      <c r="A30" s="164" t="s">
        <v>483</v>
      </c>
      <c r="B30" s="161">
        <v>2965.4201999999996</v>
      </c>
      <c r="C30" s="166">
        <v>8.1244389041095886</v>
      </c>
      <c r="D30" s="162">
        <v>5107.4763999999996</v>
      </c>
      <c r="E30" s="167">
        <v>13.993086027397261</v>
      </c>
      <c r="F30" s="157">
        <v>44</v>
      </c>
      <c r="G30" s="165">
        <v>1.2222222222222223</v>
      </c>
      <c r="H30"/>
    </row>
    <row r="31" spans="1:8">
      <c r="A31" s="164" t="s">
        <v>484</v>
      </c>
      <c r="C31" s="166">
        <v>0</v>
      </c>
      <c r="D31" s="162">
        <v>6219.6257999999998</v>
      </c>
      <c r="E31" s="167">
        <v>17.040070684931507</v>
      </c>
      <c r="F31" s="157">
        <v>44</v>
      </c>
      <c r="G31" s="165">
        <v>1.2222222222222221</v>
      </c>
      <c r="H31"/>
    </row>
    <row r="32" spans="1:8">
      <c r="A32" s="164" t="s">
        <v>485</v>
      </c>
      <c r="C32" s="166">
        <v>0</v>
      </c>
      <c r="D32" s="162">
        <v>4697.1959999999999</v>
      </c>
      <c r="E32" s="167">
        <v>12.869030136986302</v>
      </c>
      <c r="F32" s="157">
        <v>41</v>
      </c>
      <c r="G32" s="165">
        <v>1.1388888888888891</v>
      </c>
      <c r="H32"/>
    </row>
    <row r="33" spans="1:8">
      <c r="A33" s="164" t="s">
        <v>486</v>
      </c>
      <c r="C33" s="166">
        <v>0</v>
      </c>
      <c r="D33" s="162">
        <v>4918.6913000000004</v>
      </c>
      <c r="E33" s="167">
        <v>13.475866575342467</v>
      </c>
      <c r="F33" s="157">
        <v>41</v>
      </c>
      <c r="G33" s="165">
        <v>1.1388888888888891</v>
      </c>
      <c r="H33"/>
    </row>
    <row r="34" spans="1:8">
      <c r="A34" s="164" t="s">
        <v>487</v>
      </c>
      <c r="B34" s="161">
        <v>11228.9717</v>
      </c>
      <c r="C34" s="166">
        <v>30.764306027397264</v>
      </c>
      <c r="D34" s="162">
        <v>19370.093199999999</v>
      </c>
      <c r="E34" s="167">
        <v>53.068748493150686</v>
      </c>
      <c r="F34" s="157">
        <v>39</v>
      </c>
      <c r="G34" s="165">
        <v>1.0833333333333333</v>
      </c>
      <c r="H34"/>
    </row>
    <row r="35" spans="1:8">
      <c r="A35" s="164" t="s">
        <v>488</v>
      </c>
      <c r="B35" s="161">
        <v>6446.7286000000004</v>
      </c>
      <c r="C35" s="166">
        <v>17.662270136986301</v>
      </c>
      <c r="D35" s="162">
        <v>4957.9434000000001</v>
      </c>
      <c r="E35" s="167">
        <v>13.583406575342465</v>
      </c>
      <c r="F35" s="157">
        <v>38</v>
      </c>
      <c r="G35" s="165">
        <v>1.0555555555555556</v>
      </c>
      <c r="H35"/>
    </row>
    <row r="36" spans="1:8">
      <c r="A36" s="164" t="s">
        <v>489</v>
      </c>
      <c r="C36" s="166">
        <v>0</v>
      </c>
      <c r="D36" s="162">
        <v>4334.5791999999992</v>
      </c>
      <c r="E36" s="167">
        <v>11.875559452054794</v>
      </c>
      <c r="F36" s="157">
        <v>38</v>
      </c>
      <c r="G36" s="165">
        <v>1.0555555555555556</v>
      </c>
      <c r="H36"/>
    </row>
    <row r="37" spans="1:8">
      <c r="A37" s="164" t="s">
        <v>490</v>
      </c>
      <c r="B37" s="161">
        <v>2590.654</v>
      </c>
      <c r="C37" s="166">
        <v>7.0976821917808213</v>
      </c>
      <c r="D37" s="162">
        <v>4297.1960000000008</v>
      </c>
      <c r="E37" s="167">
        <v>11.773139726027399</v>
      </c>
      <c r="F37" s="157">
        <v>37</v>
      </c>
      <c r="G37" s="165">
        <v>1.0277777777777779</v>
      </c>
      <c r="H37"/>
    </row>
    <row r="38" spans="1:8">
      <c r="A38" s="164" t="s">
        <v>491</v>
      </c>
      <c r="B38" s="161">
        <v>7242.9902999999995</v>
      </c>
      <c r="C38" s="166">
        <v>19.843809041095891</v>
      </c>
      <c r="D38" s="162">
        <v>4214.9432999999999</v>
      </c>
      <c r="E38" s="167">
        <v>11.547789863013698</v>
      </c>
      <c r="F38" s="157">
        <v>35</v>
      </c>
      <c r="G38" s="165">
        <v>0.97222222222222232</v>
      </c>
      <c r="H38"/>
    </row>
    <row r="39" spans="1:8">
      <c r="A39" s="164" t="s">
        <v>492</v>
      </c>
      <c r="B39" s="161">
        <v>738.31759999999997</v>
      </c>
      <c r="C39" s="166">
        <v>2.0227879452054793</v>
      </c>
      <c r="D39" s="162">
        <v>4163.5602999999992</v>
      </c>
      <c r="E39" s="167">
        <v>11.407014520547945</v>
      </c>
      <c r="F39" s="157">
        <v>35</v>
      </c>
      <c r="G39" s="165">
        <v>0.97222222222222221</v>
      </c>
      <c r="H39"/>
    </row>
    <row r="40" spans="1:8">
      <c r="A40" s="164" t="s">
        <v>493</v>
      </c>
      <c r="B40" s="161">
        <v>2602.8036000000002</v>
      </c>
      <c r="C40" s="166">
        <v>7.1309687671232878</v>
      </c>
      <c r="D40" s="162">
        <v>3701.8690000000001</v>
      </c>
      <c r="E40" s="167">
        <v>10.14210684931507</v>
      </c>
      <c r="F40" s="157">
        <v>33</v>
      </c>
      <c r="G40" s="165">
        <v>0.91666666666666663</v>
      </c>
      <c r="H40"/>
    </row>
    <row r="41" spans="1:8">
      <c r="A41" s="164" t="s">
        <v>494</v>
      </c>
      <c r="B41" s="161">
        <v>6006.5421999999999</v>
      </c>
      <c r="C41" s="166">
        <v>16.45628</v>
      </c>
      <c r="D41" s="162">
        <v>3320.5609000000004</v>
      </c>
      <c r="E41" s="167">
        <v>9.0974271232876713</v>
      </c>
      <c r="F41" s="157">
        <v>32</v>
      </c>
      <c r="G41" s="165">
        <v>0.88888888888888884</v>
      </c>
      <c r="H41"/>
    </row>
    <row r="42" spans="1:8">
      <c r="A42" s="164" t="s">
        <v>495</v>
      </c>
      <c r="B42" s="161">
        <v>7813.0830000000005</v>
      </c>
      <c r="C42" s="166">
        <v>21.40570684931507</v>
      </c>
      <c r="D42" s="162">
        <v>3794.3921</v>
      </c>
      <c r="E42" s="167">
        <v>10.395594794520548</v>
      </c>
      <c r="F42" s="157">
        <v>31</v>
      </c>
      <c r="G42" s="165">
        <v>0.86111111111111116</v>
      </c>
      <c r="H42"/>
    </row>
    <row r="43" spans="1:8">
      <c r="A43" s="164" t="s">
        <v>496</v>
      </c>
      <c r="B43" s="161">
        <v>4399.0646999999999</v>
      </c>
      <c r="C43" s="166">
        <v>12.052232054794521</v>
      </c>
      <c r="D43" s="162">
        <v>3825.2330000000002</v>
      </c>
      <c r="E43" s="167">
        <v>10.480090410958905</v>
      </c>
      <c r="F43" s="157">
        <v>31</v>
      </c>
      <c r="G43" s="165">
        <v>0.86111111111111116</v>
      </c>
      <c r="H43"/>
    </row>
    <row r="44" spans="1:8">
      <c r="A44" s="164" t="s">
        <v>497</v>
      </c>
      <c r="B44" s="161">
        <v>18630.841000000004</v>
      </c>
      <c r="C44" s="166">
        <v>51.043399999999998</v>
      </c>
      <c r="D44" s="162">
        <v>13024.299000000001</v>
      </c>
      <c r="E44" s="167">
        <v>35.683010958904106</v>
      </c>
      <c r="F44" s="157">
        <v>29</v>
      </c>
      <c r="G44" s="165">
        <v>0.80555555555555558</v>
      </c>
      <c r="H44"/>
    </row>
    <row r="45" spans="1:8">
      <c r="A45" s="164" t="s">
        <v>498</v>
      </c>
      <c r="B45" s="161">
        <v>5994.3923999999988</v>
      </c>
      <c r="C45" s="166">
        <v>16.422992876712328</v>
      </c>
      <c r="D45" s="162">
        <v>3161.6819999999998</v>
      </c>
      <c r="E45" s="167">
        <v>8.6621424657534245</v>
      </c>
      <c r="F45" s="157">
        <v>28</v>
      </c>
      <c r="G45" s="165">
        <v>0.77777777777777768</v>
      </c>
      <c r="H45"/>
    </row>
    <row r="46" spans="1:8">
      <c r="A46" s="164" t="s">
        <v>499</v>
      </c>
      <c r="B46" s="161">
        <v>6633.6444999999994</v>
      </c>
      <c r="C46" s="166">
        <v>18.174368493150688</v>
      </c>
      <c r="D46" s="162">
        <v>3244.8595000000005</v>
      </c>
      <c r="E46" s="167">
        <v>8.890026027397262</v>
      </c>
      <c r="F46" s="157">
        <v>28</v>
      </c>
      <c r="G46" s="165">
        <v>0.77777777777777779</v>
      </c>
      <c r="H46"/>
    </row>
    <row r="47" spans="1:8">
      <c r="A47" s="164" t="s">
        <v>500</v>
      </c>
      <c r="C47" s="166">
        <v>0</v>
      </c>
      <c r="D47" s="162">
        <v>3212.1494000000002</v>
      </c>
      <c r="E47" s="167">
        <v>8.8004093150684923</v>
      </c>
      <c r="F47" s="157">
        <v>27</v>
      </c>
      <c r="G47" s="165">
        <v>0.75</v>
      </c>
      <c r="H47"/>
    </row>
    <row r="48" spans="1:8">
      <c r="A48" s="164" t="s">
        <v>501</v>
      </c>
      <c r="C48" s="166">
        <v>0</v>
      </c>
      <c r="D48" s="162">
        <v>4396.2618000000002</v>
      </c>
      <c r="E48" s="167">
        <v>12.044552876712329</v>
      </c>
      <c r="F48" s="157">
        <v>26</v>
      </c>
      <c r="G48" s="165">
        <v>0.72222222222222232</v>
      </c>
      <c r="H48"/>
    </row>
    <row r="49" spans="1:8">
      <c r="A49" s="164" t="s">
        <v>502</v>
      </c>
      <c r="B49" s="161">
        <v>5241.1216999999997</v>
      </c>
      <c r="C49" s="166">
        <v>14.359237534246576</v>
      </c>
      <c r="D49" s="162">
        <v>2702.8038000000001</v>
      </c>
      <c r="E49" s="167">
        <v>7.4049419178082196</v>
      </c>
      <c r="F49" s="157">
        <v>26</v>
      </c>
      <c r="G49" s="165">
        <v>0.72222222222222221</v>
      </c>
      <c r="H49"/>
    </row>
    <row r="50" spans="1:8">
      <c r="A50" s="164" t="s">
        <v>503</v>
      </c>
      <c r="B50" s="161">
        <v>2653.2707999999998</v>
      </c>
      <c r="C50" s="166">
        <v>7.2692350684931508</v>
      </c>
      <c r="D50" s="162">
        <v>3023.3735000000001</v>
      </c>
      <c r="E50" s="167">
        <v>8.2832150684931509</v>
      </c>
      <c r="F50" s="157">
        <v>25</v>
      </c>
      <c r="G50" s="165">
        <v>0.69444444444444442</v>
      </c>
      <c r="H50"/>
    </row>
    <row r="51" spans="1:8">
      <c r="A51" s="164" t="s">
        <v>504</v>
      </c>
      <c r="C51" s="166">
        <v>0</v>
      </c>
      <c r="D51" s="162">
        <v>2364.4863999999998</v>
      </c>
      <c r="E51" s="167">
        <v>6.4780449315068491</v>
      </c>
      <c r="F51" s="157">
        <v>25</v>
      </c>
      <c r="G51" s="165">
        <v>0.69444444444444442</v>
      </c>
      <c r="H51"/>
    </row>
    <row r="52" spans="1:8">
      <c r="A52" s="164" t="s">
        <v>505</v>
      </c>
      <c r="B52" s="161">
        <v>2195.3271999999997</v>
      </c>
      <c r="C52" s="166">
        <v>6.0145950684931506</v>
      </c>
      <c r="D52" s="162">
        <v>2944.8598000000002</v>
      </c>
      <c r="E52" s="167">
        <v>8.0681090410958909</v>
      </c>
      <c r="F52" s="157">
        <v>21</v>
      </c>
      <c r="G52" s="165">
        <v>0.58333333333333337</v>
      </c>
      <c r="H52"/>
    </row>
    <row r="53" spans="1:8">
      <c r="A53" s="164" t="s">
        <v>506</v>
      </c>
      <c r="B53" s="161">
        <v>1359.8130999999998</v>
      </c>
      <c r="C53" s="166">
        <v>3.7255153424657532</v>
      </c>
      <c r="D53" s="162">
        <v>2323.3645000000001</v>
      </c>
      <c r="E53" s="167">
        <v>6.3653821917808218</v>
      </c>
      <c r="F53" s="157">
        <v>21</v>
      </c>
      <c r="G53" s="165">
        <v>0.58333333333333326</v>
      </c>
      <c r="H53"/>
    </row>
    <row r="54" spans="1:8">
      <c r="A54" s="164" t="s">
        <v>507</v>
      </c>
      <c r="C54" s="166">
        <v>0</v>
      </c>
      <c r="D54" s="162">
        <v>2392.5232999999998</v>
      </c>
      <c r="E54" s="167">
        <v>6.5548583561643845</v>
      </c>
      <c r="F54" s="157">
        <v>21</v>
      </c>
      <c r="G54" s="165">
        <v>0.58333333333333326</v>
      </c>
      <c r="H54"/>
    </row>
    <row r="55" spans="1:8">
      <c r="A55" s="164" t="s">
        <v>508</v>
      </c>
      <c r="C55" s="166">
        <v>0</v>
      </c>
      <c r="D55" s="162">
        <v>2250.4674</v>
      </c>
      <c r="E55" s="167">
        <v>6.1656641095890414</v>
      </c>
      <c r="F55" s="157">
        <v>21</v>
      </c>
      <c r="G55" s="165">
        <v>0.58333333333333326</v>
      </c>
      <c r="H55"/>
    </row>
    <row r="56" spans="1:8">
      <c r="A56" s="164" t="s">
        <v>509</v>
      </c>
      <c r="B56" s="161">
        <v>1076.6352999999999</v>
      </c>
      <c r="C56" s="166">
        <v>2.9496857534246574</v>
      </c>
      <c r="D56" s="162">
        <v>2311.2148999999999</v>
      </c>
      <c r="E56" s="167">
        <v>6.3320956164383553</v>
      </c>
      <c r="F56" s="157">
        <v>20</v>
      </c>
      <c r="G56" s="165">
        <v>0.55555555555555558</v>
      </c>
      <c r="H56"/>
    </row>
    <row r="57" spans="1:8">
      <c r="A57" s="164" t="s">
        <v>532</v>
      </c>
      <c r="C57" s="166">
        <v>0</v>
      </c>
      <c r="D57" s="162">
        <v>2257.0092</v>
      </c>
      <c r="E57" s="167">
        <v>6.1835868493150681</v>
      </c>
      <c r="F57" s="157">
        <v>19</v>
      </c>
      <c r="G57" s="165">
        <v>0.52777777777777779</v>
      </c>
      <c r="H57"/>
    </row>
    <row r="58" spans="1:8">
      <c r="A58" s="164" t="s">
        <v>533</v>
      </c>
      <c r="B58" s="161">
        <v>4540.1862000000001</v>
      </c>
      <c r="C58" s="166">
        <v>12.438866301369863</v>
      </c>
      <c r="D58" s="162">
        <v>2152.3361</v>
      </c>
      <c r="E58" s="167">
        <v>5.8968112328767122</v>
      </c>
      <c r="F58" s="157">
        <v>18</v>
      </c>
      <c r="G58" s="165">
        <v>0.5</v>
      </c>
      <c r="H58"/>
    </row>
    <row r="59" spans="1:8">
      <c r="A59" s="164" t="s">
        <v>534</v>
      </c>
      <c r="B59" s="161">
        <v>4368.2240999999995</v>
      </c>
      <c r="C59" s="166">
        <v>11.967737260273973</v>
      </c>
      <c r="D59" s="162">
        <v>2019.6261</v>
      </c>
      <c r="E59" s="167">
        <v>5.5332221917808218</v>
      </c>
      <c r="F59" s="157">
        <v>18</v>
      </c>
      <c r="G59" s="165">
        <v>0.5</v>
      </c>
      <c r="H59"/>
    </row>
    <row r="60" spans="1:8">
      <c r="A60" s="164" t="s">
        <v>535</v>
      </c>
      <c r="B60" s="161">
        <v>2486.9157</v>
      </c>
      <c r="C60" s="166">
        <v>6.8134676712328766</v>
      </c>
      <c r="D60" s="162">
        <v>2409.3454999999999</v>
      </c>
      <c r="E60" s="167">
        <v>6.6009465753424656</v>
      </c>
      <c r="F60" s="157">
        <v>16</v>
      </c>
      <c r="G60" s="165">
        <v>0.44444444444444442</v>
      </c>
      <c r="H60"/>
    </row>
    <row r="61" spans="1:8">
      <c r="A61" s="164" t="s">
        <v>536</v>
      </c>
      <c r="B61" s="161">
        <v>2145.7943</v>
      </c>
      <c r="C61" s="166">
        <v>5.8788884931506846</v>
      </c>
      <c r="D61" s="162">
        <v>1910.2799999999997</v>
      </c>
      <c r="E61" s="167">
        <v>5.233643835616439</v>
      </c>
      <c r="F61" s="157">
        <v>16</v>
      </c>
      <c r="G61" s="165">
        <v>0.44444444444444448</v>
      </c>
      <c r="H61"/>
    </row>
    <row r="62" spans="1:8">
      <c r="A62" s="164" t="s">
        <v>537</v>
      </c>
      <c r="C62" s="166">
        <v>0</v>
      </c>
      <c r="D62" s="162">
        <v>1660.7477000000001</v>
      </c>
      <c r="E62" s="167">
        <v>4.5499936986301375</v>
      </c>
      <c r="F62" s="157">
        <v>16</v>
      </c>
      <c r="G62" s="165">
        <v>0.44444444444444448</v>
      </c>
      <c r="H62"/>
    </row>
    <row r="63" spans="1:8">
      <c r="A63" s="164" t="s">
        <v>538</v>
      </c>
      <c r="B63" s="161">
        <v>1280.3735999999999</v>
      </c>
      <c r="C63" s="166">
        <v>3.5078728767123284</v>
      </c>
      <c r="D63" s="162">
        <v>1831.7756999999999</v>
      </c>
      <c r="E63" s="167">
        <v>5.0185635616438358</v>
      </c>
      <c r="F63" s="157">
        <v>14</v>
      </c>
      <c r="G63" s="165">
        <v>0.3888888888888889</v>
      </c>
      <c r="H63"/>
    </row>
    <row r="64" spans="1:8">
      <c r="A64" s="164" t="s">
        <v>539</v>
      </c>
      <c r="C64" s="166">
        <v>0</v>
      </c>
      <c r="D64" s="162">
        <v>1614.9531999999999</v>
      </c>
      <c r="E64" s="167">
        <v>4.4245293150684937</v>
      </c>
      <c r="F64" s="157">
        <v>14</v>
      </c>
      <c r="G64" s="165">
        <v>0.38888888888888884</v>
      </c>
      <c r="H64"/>
    </row>
    <row r="65" spans="1:8">
      <c r="A65" s="164" t="s">
        <v>540</v>
      </c>
      <c r="B65" s="161">
        <v>1800.7289000000001</v>
      </c>
      <c r="C65" s="166">
        <v>4.9335038356164382</v>
      </c>
      <c r="D65" s="162">
        <v>1618.654</v>
      </c>
      <c r="E65" s="167">
        <v>4.434668493150685</v>
      </c>
      <c r="F65" s="157">
        <v>14</v>
      </c>
      <c r="G65" s="165">
        <v>0.3888888888888889</v>
      </c>
      <c r="H65"/>
    </row>
    <row r="66" spans="1:8">
      <c r="A66" s="164" t="s">
        <v>541</v>
      </c>
      <c r="B66" s="161">
        <v>733.64480000000003</v>
      </c>
      <c r="C66" s="166">
        <v>2.0099857534246577</v>
      </c>
      <c r="D66" s="162">
        <v>1780.3736000000001</v>
      </c>
      <c r="E66" s="167">
        <v>4.8777358904109587</v>
      </c>
      <c r="F66" s="157">
        <v>14</v>
      </c>
      <c r="G66" s="165">
        <v>0.3888888888888889</v>
      </c>
      <c r="H66"/>
    </row>
    <row r="67" spans="1:8">
      <c r="A67" s="164" t="s">
        <v>542</v>
      </c>
      <c r="B67" s="161">
        <v>760.74760000000003</v>
      </c>
      <c r="C67" s="166">
        <v>2.0842399999999999</v>
      </c>
      <c r="D67" s="162">
        <v>1539.2522999999999</v>
      </c>
      <c r="E67" s="167">
        <v>4.2171295890410958</v>
      </c>
      <c r="F67" s="157">
        <v>14</v>
      </c>
      <c r="G67" s="165">
        <v>0.38888888888888895</v>
      </c>
      <c r="H67"/>
    </row>
    <row r="68" spans="1:8">
      <c r="A68" s="164" t="s">
        <v>543</v>
      </c>
      <c r="B68" s="161">
        <v>1822.4299000000001</v>
      </c>
      <c r="C68" s="166">
        <v>4.9929586301369868</v>
      </c>
      <c r="D68" s="162">
        <v>1700.9346</v>
      </c>
      <c r="E68" s="167">
        <v>4.660094794520548</v>
      </c>
      <c r="F68" s="157">
        <v>13</v>
      </c>
      <c r="G68" s="165">
        <v>0.3611111111111111</v>
      </c>
      <c r="H68"/>
    </row>
    <row r="69" spans="1:8">
      <c r="A69" s="164" t="s">
        <v>544</v>
      </c>
      <c r="B69" s="161">
        <v>4967.2898000000005</v>
      </c>
      <c r="C69" s="166">
        <v>13.609013150684932</v>
      </c>
      <c r="D69" s="162">
        <v>1642.9907000000001</v>
      </c>
      <c r="E69" s="167">
        <v>4.5013443835616442</v>
      </c>
      <c r="F69" s="157">
        <v>13</v>
      </c>
      <c r="G69" s="165">
        <v>0.3611111111111111</v>
      </c>
      <c r="H69"/>
    </row>
    <row r="70" spans="1:8">
      <c r="A70" s="164" t="s">
        <v>545</v>
      </c>
      <c r="C70" s="166">
        <v>0</v>
      </c>
      <c r="D70" s="162">
        <v>1668.2241999999999</v>
      </c>
      <c r="E70" s="167">
        <v>4.5704772602739725</v>
      </c>
      <c r="F70" s="157">
        <v>13</v>
      </c>
      <c r="G70" s="165">
        <v>0.36111111111111116</v>
      </c>
      <c r="H70"/>
    </row>
    <row r="71" spans="1:8">
      <c r="A71" s="164" t="s">
        <v>546</v>
      </c>
      <c r="B71" s="161">
        <v>2074.7663000000002</v>
      </c>
      <c r="C71" s="166">
        <v>5.6842912328767126</v>
      </c>
      <c r="D71" s="162">
        <v>2400.9344999999998</v>
      </c>
      <c r="E71" s="167">
        <v>6.577902739726027</v>
      </c>
      <c r="F71" s="157">
        <v>12</v>
      </c>
      <c r="G71" s="165">
        <v>0.33333333333333337</v>
      </c>
      <c r="H71"/>
    </row>
    <row r="72" spans="1:8">
      <c r="A72" s="164" t="s">
        <v>547</v>
      </c>
      <c r="B72" s="161">
        <v>2196.2615999999998</v>
      </c>
      <c r="C72" s="166">
        <v>6.0171550684931505</v>
      </c>
      <c r="D72" s="162">
        <v>1570.0934</v>
      </c>
      <c r="E72" s="167">
        <v>4.3016257534246574</v>
      </c>
      <c r="F72" s="157">
        <v>12</v>
      </c>
      <c r="G72" s="165">
        <v>0.33333333333333331</v>
      </c>
      <c r="H72"/>
    </row>
    <row r="73" spans="1:8">
      <c r="A73" s="164" t="s">
        <v>548</v>
      </c>
      <c r="B73" s="161">
        <v>2203.0374999999999</v>
      </c>
      <c r="C73" s="166">
        <v>6.0357191780821919</v>
      </c>
      <c r="D73" s="162">
        <v>1496.4953</v>
      </c>
      <c r="E73" s="167">
        <v>4.0999871232876712</v>
      </c>
      <c r="F73" s="157">
        <v>12</v>
      </c>
      <c r="G73" s="165">
        <v>0.33333333333333337</v>
      </c>
      <c r="H73"/>
    </row>
    <row r="74" spans="1:8">
      <c r="A74" s="164" t="s">
        <v>549</v>
      </c>
      <c r="C74" s="166">
        <v>0</v>
      </c>
      <c r="D74" s="162">
        <v>953.27110000000005</v>
      </c>
      <c r="E74" s="167">
        <v>2.6117016438356164</v>
      </c>
      <c r="F74" s="157">
        <v>12</v>
      </c>
      <c r="G74" s="165">
        <v>0.33333333333333331</v>
      </c>
      <c r="H74"/>
    </row>
    <row r="75" spans="1:8">
      <c r="A75" s="164" t="s">
        <v>550</v>
      </c>
      <c r="C75" s="166">
        <v>0</v>
      </c>
      <c r="D75" s="162">
        <v>901.86919999999998</v>
      </c>
      <c r="E75" s="167">
        <v>2.4708745205479454</v>
      </c>
      <c r="F75" s="157">
        <v>11</v>
      </c>
      <c r="G75" s="165">
        <v>0.30555555555555558</v>
      </c>
      <c r="H75"/>
    </row>
    <row r="76" spans="1:8">
      <c r="A76" s="164" t="s">
        <v>551</v>
      </c>
      <c r="C76" s="166">
        <v>0</v>
      </c>
      <c r="D76" s="162">
        <v>1135.5046</v>
      </c>
      <c r="E76" s="167">
        <v>3.1109715068493151</v>
      </c>
      <c r="F76" s="157">
        <v>11</v>
      </c>
      <c r="G76" s="165">
        <v>0.30555555555555558</v>
      </c>
      <c r="H76"/>
    </row>
    <row r="77" spans="1:8">
      <c r="A77" s="164" t="s">
        <v>552</v>
      </c>
      <c r="B77" s="161">
        <v>2174.7660999999998</v>
      </c>
      <c r="C77" s="166">
        <v>5.9582632876712331</v>
      </c>
      <c r="D77" s="162">
        <v>1360.7474999999999</v>
      </c>
      <c r="E77" s="167">
        <v>3.7280753424657536</v>
      </c>
      <c r="F77" s="157">
        <v>11</v>
      </c>
      <c r="G77" s="165">
        <v>0.30555555555555558</v>
      </c>
      <c r="H77"/>
    </row>
    <row r="78" spans="1:8">
      <c r="A78" s="164" t="s">
        <v>553</v>
      </c>
      <c r="B78" s="161">
        <v>626.16830000000004</v>
      </c>
      <c r="C78" s="166">
        <v>1.715529589041096</v>
      </c>
      <c r="D78" s="162">
        <v>1409.3458000000001</v>
      </c>
      <c r="E78" s="167">
        <v>3.8612213698630136</v>
      </c>
      <c r="F78" s="157">
        <v>10</v>
      </c>
      <c r="G78" s="165">
        <v>0.27777777777777773</v>
      </c>
      <c r="H78"/>
    </row>
    <row r="79" spans="1:8">
      <c r="A79" s="164" t="s">
        <v>554</v>
      </c>
      <c r="C79" s="166">
        <v>0</v>
      </c>
      <c r="D79" s="162">
        <v>1046.729</v>
      </c>
      <c r="E79" s="167">
        <v>2.8677506849315071</v>
      </c>
      <c r="F79" s="157">
        <v>10</v>
      </c>
      <c r="G79" s="165">
        <v>0.27777777777777779</v>
      </c>
      <c r="H79"/>
    </row>
    <row r="80" spans="1:8">
      <c r="A80" s="164" t="s">
        <v>555</v>
      </c>
      <c r="B80" s="161">
        <v>1837.3832</v>
      </c>
      <c r="C80" s="166">
        <v>5.0339265753424653</v>
      </c>
      <c r="D80" s="162">
        <v>933.64490000000001</v>
      </c>
      <c r="E80" s="167">
        <v>2.5579312328767125</v>
      </c>
      <c r="F80" s="157">
        <v>9</v>
      </c>
      <c r="G80" s="165">
        <v>0.25</v>
      </c>
      <c r="H80"/>
    </row>
    <row r="81" spans="1:8">
      <c r="A81" s="164" t="s">
        <v>556</v>
      </c>
      <c r="B81" s="161">
        <v>567.28970000000004</v>
      </c>
      <c r="C81" s="166">
        <v>1.5542183561643836</v>
      </c>
      <c r="D81" s="162">
        <v>1072.8972000000001</v>
      </c>
      <c r="E81" s="167">
        <v>2.9394443835616437</v>
      </c>
      <c r="F81" s="157">
        <v>9</v>
      </c>
      <c r="G81" s="165">
        <v>0.25</v>
      </c>
      <c r="H81"/>
    </row>
    <row r="82" spans="1:8">
      <c r="A82" s="164" t="s">
        <v>557</v>
      </c>
      <c r="C82" s="166">
        <v>0</v>
      </c>
      <c r="D82" s="162">
        <v>892.52350000000001</v>
      </c>
      <c r="E82" s="167">
        <v>2.4452698630136989</v>
      </c>
      <c r="F82" s="157">
        <v>9</v>
      </c>
      <c r="G82" s="165">
        <v>0.25</v>
      </c>
      <c r="H82"/>
    </row>
    <row r="83" spans="1:8">
      <c r="A83" s="164" t="s">
        <v>558</v>
      </c>
      <c r="B83" s="161">
        <v>9714.0185999999994</v>
      </c>
      <c r="C83" s="166">
        <v>26.613749589041092</v>
      </c>
      <c r="D83" s="162">
        <v>1089.7196000000001</v>
      </c>
      <c r="E83" s="167">
        <v>2.9855331506849319</v>
      </c>
      <c r="F83" s="157">
        <v>9</v>
      </c>
      <c r="G83" s="165">
        <v>0.25</v>
      </c>
      <c r="H83"/>
    </row>
    <row r="84" spans="1:8">
      <c r="A84" s="164" t="s">
        <v>559</v>
      </c>
      <c r="C84" s="166">
        <v>0</v>
      </c>
      <c r="D84" s="162">
        <v>1119.6261999999999</v>
      </c>
      <c r="E84" s="167">
        <v>3.0674690410958902</v>
      </c>
      <c r="F84" s="157">
        <v>9</v>
      </c>
      <c r="G84" s="165">
        <v>0.25</v>
      </c>
      <c r="H84"/>
    </row>
    <row r="85" spans="1:8">
      <c r="A85" s="164" t="s">
        <v>560</v>
      </c>
      <c r="B85" s="161">
        <v>1794.383</v>
      </c>
      <c r="C85" s="166">
        <v>4.9161178082191785</v>
      </c>
      <c r="D85" s="162">
        <v>1046.7288000000001</v>
      </c>
      <c r="E85" s="167">
        <v>2.8677501369863014</v>
      </c>
      <c r="F85" s="157">
        <v>8</v>
      </c>
      <c r="G85" s="165">
        <v>0.22222222222222221</v>
      </c>
      <c r="H85"/>
    </row>
    <row r="86" spans="1:8">
      <c r="A86" s="164" t="s">
        <v>561</v>
      </c>
      <c r="B86" s="161">
        <v>2711.2147999999997</v>
      </c>
      <c r="C86" s="166">
        <v>7.4279857534246574</v>
      </c>
      <c r="D86" s="162">
        <v>3876.6352999999999</v>
      </c>
      <c r="E86" s="167">
        <v>10.620918630136986</v>
      </c>
      <c r="F86" s="157">
        <v>8</v>
      </c>
      <c r="G86" s="165">
        <v>0.22222222222222221</v>
      </c>
      <c r="H86"/>
    </row>
    <row r="87" spans="1:8">
      <c r="A87" s="164" t="s">
        <v>562</v>
      </c>
      <c r="B87" s="161">
        <v>1511.2147</v>
      </c>
      <c r="C87" s="166">
        <v>4.1403142465753424</v>
      </c>
      <c r="D87" s="162">
        <v>937.38310000000001</v>
      </c>
      <c r="E87" s="167">
        <v>2.5681728767123286</v>
      </c>
      <c r="F87" s="157">
        <v>8</v>
      </c>
      <c r="G87" s="165">
        <v>0.22222222222222221</v>
      </c>
      <c r="H87"/>
    </row>
    <row r="88" spans="1:8">
      <c r="A88" s="164" t="s">
        <v>563</v>
      </c>
      <c r="B88" s="161">
        <v>1162.6167</v>
      </c>
      <c r="C88" s="166">
        <v>3.1852512328767126</v>
      </c>
      <c r="D88" s="162">
        <v>911.22440000000006</v>
      </c>
      <c r="E88" s="167">
        <v>2.4965052054794521</v>
      </c>
      <c r="F88" s="157">
        <v>8</v>
      </c>
      <c r="G88" s="165">
        <v>0.22222222222222221</v>
      </c>
      <c r="H88"/>
    </row>
    <row r="89" spans="1:8">
      <c r="A89" s="164" t="s">
        <v>564</v>
      </c>
      <c r="C89" s="166">
        <v>0</v>
      </c>
      <c r="D89" s="162">
        <v>783.17759999999998</v>
      </c>
      <c r="E89" s="167">
        <v>2.1456920547945204</v>
      </c>
      <c r="F89" s="157">
        <v>8</v>
      </c>
      <c r="G89" s="165">
        <v>0.22222222222222221</v>
      </c>
      <c r="H89"/>
    </row>
    <row r="90" spans="1:8">
      <c r="A90" s="164" t="s">
        <v>565</v>
      </c>
      <c r="C90" s="166">
        <v>0</v>
      </c>
      <c r="D90" s="162">
        <v>837.38319999999999</v>
      </c>
      <c r="E90" s="167">
        <v>2.2942005479452057</v>
      </c>
      <c r="F90" s="157">
        <v>7</v>
      </c>
      <c r="G90" s="165">
        <v>0.19444444444444442</v>
      </c>
      <c r="H90"/>
    </row>
    <row r="91" spans="1:8">
      <c r="A91" s="164" t="s">
        <v>566</v>
      </c>
      <c r="B91" s="161">
        <v>345.79430000000002</v>
      </c>
      <c r="C91" s="166">
        <v>0.94738164383561652</v>
      </c>
      <c r="D91" s="162">
        <v>747.66370000000006</v>
      </c>
      <c r="E91" s="167">
        <v>2.0483936986301372</v>
      </c>
      <c r="F91" s="157">
        <v>7</v>
      </c>
      <c r="G91" s="165">
        <v>0.19444444444444445</v>
      </c>
      <c r="H91"/>
    </row>
    <row r="92" spans="1:8">
      <c r="A92" s="164" t="s">
        <v>567</v>
      </c>
      <c r="B92" s="161">
        <v>209.3458</v>
      </c>
      <c r="C92" s="166">
        <v>0.57355013698630131</v>
      </c>
      <c r="D92" s="162">
        <v>785.04669999999999</v>
      </c>
      <c r="E92" s="167">
        <v>2.1508128767123287</v>
      </c>
      <c r="F92" s="157">
        <v>7</v>
      </c>
      <c r="G92" s="165">
        <v>0.19444444444444448</v>
      </c>
      <c r="H92"/>
    </row>
    <row r="93" spans="1:8">
      <c r="A93" s="164" t="s">
        <v>568</v>
      </c>
      <c r="C93" s="166">
        <v>0</v>
      </c>
      <c r="D93" s="162">
        <v>880.37369999999999</v>
      </c>
      <c r="E93" s="167">
        <v>2.4119827397260276</v>
      </c>
      <c r="F93" s="157">
        <v>7</v>
      </c>
      <c r="G93" s="165">
        <v>0.19444444444444448</v>
      </c>
      <c r="H93"/>
    </row>
    <row r="94" spans="1:8">
      <c r="A94" s="164" t="s">
        <v>569</v>
      </c>
      <c r="B94" s="161">
        <v>643.92520000000002</v>
      </c>
      <c r="C94" s="166">
        <v>1.7641786301369864</v>
      </c>
      <c r="D94" s="162">
        <v>907.47649999999999</v>
      </c>
      <c r="E94" s="167">
        <v>2.4862369863013698</v>
      </c>
      <c r="F94" s="157">
        <v>7</v>
      </c>
      <c r="G94" s="165">
        <v>0.19444444444444445</v>
      </c>
      <c r="H94"/>
    </row>
    <row r="95" spans="1:8">
      <c r="A95" s="164" t="s">
        <v>570</v>
      </c>
      <c r="B95" s="161">
        <v>4579.4388999999992</v>
      </c>
      <c r="C95" s="166">
        <v>12.546407945205479</v>
      </c>
      <c r="D95" s="162">
        <v>837.38310000000001</v>
      </c>
      <c r="E95" s="167">
        <v>2.2942002739726028</v>
      </c>
      <c r="F95" s="157">
        <v>7</v>
      </c>
      <c r="G95" s="165">
        <v>0.19444444444444442</v>
      </c>
      <c r="H95"/>
    </row>
    <row r="96" spans="1:8">
      <c r="A96" s="164" t="s">
        <v>571</v>
      </c>
      <c r="C96" s="166">
        <v>0</v>
      </c>
      <c r="D96" s="162">
        <v>625.2337</v>
      </c>
      <c r="E96" s="167">
        <v>1.7129690410958904</v>
      </c>
      <c r="F96" s="157">
        <v>6</v>
      </c>
      <c r="G96" s="165">
        <v>0.16666666666666669</v>
      </c>
      <c r="H96"/>
    </row>
    <row r="97" spans="1:8">
      <c r="A97" s="164" t="s">
        <v>572</v>
      </c>
      <c r="C97" s="166">
        <v>0</v>
      </c>
      <c r="D97" s="162">
        <v>728.97190000000001</v>
      </c>
      <c r="E97" s="167">
        <v>1.9971832876712328</v>
      </c>
      <c r="F97" s="157">
        <v>6</v>
      </c>
      <c r="G97" s="165">
        <v>0.16666666666666669</v>
      </c>
      <c r="H97"/>
    </row>
    <row r="98" spans="1:8">
      <c r="A98" s="164" t="s">
        <v>573</v>
      </c>
      <c r="C98" s="166">
        <v>0</v>
      </c>
      <c r="D98" s="162">
        <v>738.31779999999992</v>
      </c>
      <c r="E98" s="167">
        <v>2.022788493150685</v>
      </c>
      <c r="F98" s="157">
        <v>6</v>
      </c>
      <c r="G98" s="165">
        <v>0.16666666666666669</v>
      </c>
      <c r="H98"/>
    </row>
    <row r="99" spans="1:8">
      <c r="A99" s="164" t="s">
        <v>574</v>
      </c>
      <c r="C99" s="166">
        <v>0</v>
      </c>
      <c r="D99" s="162">
        <v>476.63549999999998</v>
      </c>
      <c r="E99" s="167">
        <v>1.3058506849315068</v>
      </c>
      <c r="F99" s="157">
        <v>6</v>
      </c>
      <c r="G99" s="165">
        <v>0.16666666666666666</v>
      </c>
      <c r="H99"/>
    </row>
    <row r="100" spans="1:8">
      <c r="A100" s="164" t="s">
        <v>575</v>
      </c>
      <c r="B100" s="161">
        <v>1800.9344000000001</v>
      </c>
      <c r="C100" s="166">
        <v>4.9340668493150686</v>
      </c>
      <c r="D100" s="162">
        <v>709.34580000000005</v>
      </c>
      <c r="E100" s="167">
        <v>1.9434131506849313</v>
      </c>
      <c r="F100" s="157">
        <v>6</v>
      </c>
      <c r="G100" s="165">
        <v>0.16666666666666666</v>
      </c>
      <c r="H100"/>
    </row>
    <row r="101" spans="1:8">
      <c r="A101" s="164" t="s">
        <v>576</v>
      </c>
      <c r="B101" s="161">
        <v>370.09339999999997</v>
      </c>
      <c r="C101" s="166">
        <v>1.0139545205479452</v>
      </c>
      <c r="D101" s="162">
        <v>785.04669999999999</v>
      </c>
      <c r="E101" s="167">
        <v>2.1508128767123287</v>
      </c>
      <c r="F101" s="157">
        <v>6</v>
      </c>
      <c r="G101" s="165">
        <v>0.16666666666666666</v>
      </c>
      <c r="H101"/>
    </row>
    <row r="102" spans="1:8">
      <c r="A102" s="164" t="s">
        <v>577</v>
      </c>
      <c r="C102" s="166">
        <v>0</v>
      </c>
      <c r="D102" s="162">
        <v>671.02800000000002</v>
      </c>
      <c r="E102" s="167">
        <v>1.8384328767123286</v>
      </c>
      <c r="F102" s="157">
        <v>6</v>
      </c>
      <c r="G102" s="165">
        <v>0.16666666666666666</v>
      </c>
      <c r="H102"/>
    </row>
    <row r="103" spans="1:8">
      <c r="A103" s="164" t="s">
        <v>578</v>
      </c>
      <c r="C103" s="166">
        <v>0</v>
      </c>
      <c r="D103" s="162">
        <v>816.44860000000006</v>
      </c>
      <c r="E103" s="167">
        <v>2.2368454794520551</v>
      </c>
      <c r="F103" s="157">
        <v>6</v>
      </c>
      <c r="G103" s="165">
        <v>0.16666666666666666</v>
      </c>
      <c r="H103"/>
    </row>
    <row r="104" spans="1:8">
      <c r="A104" s="164" t="s">
        <v>579</v>
      </c>
      <c r="C104" s="166">
        <v>0</v>
      </c>
      <c r="D104" s="162">
        <v>651.40189999999996</v>
      </c>
      <c r="E104" s="167">
        <v>1.7846627397260275</v>
      </c>
      <c r="F104" s="157">
        <v>6</v>
      </c>
      <c r="G104" s="165">
        <v>0.16666666666666669</v>
      </c>
      <c r="H104"/>
    </row>
    <row r="105" spans="1:8">
      <c r="A105" s="164" t="s">
        <v>580</v>
      </c>
      <c r="C105" s="166">
        <v>0</v>
      </c>
      <c r="D105" s="162">
        <v>684.11220000000003</v>
      </c>
      <c r="E105" s="167">
        <v>1.8742800000000002</v>
      </c>
      <c r="F105" s="157">
        <v>6</v>
      </c>
      <c r="G105" s="165">
        <v>0.16666666666666666</v>
      </c>
      <c r="H105"/>
    </row>
    <row r="106" spans="1:8">
      <c r="A106" s="164" t="s">
        <v>581</v>
      </c>
      <c r="C106" s="166">
        <v>0</v>
      </c>
      <c r="D106" s="162">
        <v>785.04679999999996</v>
      </c>
      <c r="E106" s="167">
        <v>2.1508131506849315</v>
      </c>
      <c r="F106" s="157">
        <v>6</v>
      </c>
      <c r="G106" s="165">
        <v>0.16666666666666666</v>
      </c>
      <c r="H106"/>
    </row>
    <row r="107" spans="1:8">
      <c r="A107" s="164" t="s">
        <v>582</v>
      </c>
      <c r="B107" s="161">
        <v>1247.6634999999999</v>
      </c>
      <c r="C107" s="166">
        <v>3.4182561643835618</v>
      </c>
      <c r="D107" s="162">
        <v>632.71019999999999</v>
      </c>
      <c r="E107" s="167">
        <v>1.7334526027397263</v>
      </c>
      <c r="F107" s="157">
        <v>6</v>
      </c>
      <c r="G107" s="165">
        <v>0.16666666666666669</v>
      </c>
      <c r="H107"/>
    </row>
    <row r="108" spans="1:8">
      <c r="A108" s="164" t="s">
        <v>583</v>
      </c>
      <c r="C108" s="166">
        <v>0</v>
      </c>
      <c r="D108" s="162">
        <v>775.70079999999996</v>
      </c>
      <c r="E108" s="167">
        <v>2.1252076712328765</v>
      </c>
      <c r="F108" s="157">
        <v>6</v>
      </c>
      <c r="G108" s="165">
        <v>0.16666666666666666</v>
      </c>
      <c r="H108"/>
    </row>
    <row r="109" spans="1:8">
      <c r="A109" s="164" t="s">
        <v>584</v>
      </c>
      <c r="C109" s="166">
        <v>0</v>
      </c>
      <c r="D109" s="162">
        <v>780.37369999999999</v>
      </c>
      <c r="E109" s="167">
        <v>2.1380101369863014</v>
      </c>
      <c r="F109" s="157">
        <v>6</v>
      </c>
      <c r="G109" s="165">
        <v>0.16666666666666666</v>
      </c>
      <c r="H109"/>
    </row>
    <row r="110" spans="1:8">
      <c r="A110" s="164" t="s">
        <v>585</v>
      </c>
      <c r="B110" s="161">
        <v>261.68220000000002</v>
      </c>
      <c r="C110" s="166">
        <v>0.71693753424657536</v>
      </c>
      <c r="D110" s="162">
        <v>775.70079999999996</v>
      </c>
      <c r="E110" s="167">
        <v>2.1252076712328765</v>
      </c>
      <c r="F110" s="157">
        <v>6</v>
      </c>
      <c r="G110" s="165">
        <v>0.16666666666666666</v>
      </c>
      <c r="H110"/>
    </row>
    <row r="111" spans="1:8">
      <c r="A111" s="164" t="s">
        <v>586</v>
      </c>
      <c r="B111" s="161">
        <v>228.03739999999999</v>
      </c>
      <c r="C111" s="166">
        <v>0.62475999999999998</v>
      </c>
      <c r="D111" s="162">
        <v>785.04660000000013</v>
      </c>
      <c r="E111" s="167">
        <v>2.1508126027397259</v>
      </c>
      <c r="F111" s="157">
        <v>6</v>
      </c>
      <c r="G111" s="165">
        <v>0.16666666666666666</v>
      </c>
      <c r="H111"/>
    </row>
    <row r="112" spans="1:8">
      <c r="A112" s="164" t="s">
        <v>587</v>
      </c>
      <c r="B112" s="161">
        <v>317.75700000000001</v>
      </c>
      <c r="C112" s="166">
        <v>0.87056712328767127</v>
      </c>
      <c r="D112" s="162">
        <v>397.19630000000001</v>
      </c>
      <c r="E112" s="167">
        <v>1.0882090410958905</v>
      </c>
      <c r="F112" s="157">
        <v>5</v>
      </c>
      <c r="G112" s="165">
        <v>0.1388888888888889</v>
      </c>
      <c r="H112"/>
    </row>
    <row r="113" spans="1:8">
      <c r="A113" s="164" t="s">
        <v>588</v>
      </c>
      <c r="B113" s="161">
        <v>3153.2708000000002</v>
      </c>
      <c r="C113" s="166">
        <v>8.6390980821917811</v>
      </c>
      <c r="D113" s="162">
        <v>630.84100000000001</v>
      </c>
      <c r="E113" s="167">
        <v>1.7283315068493152</v>
      </c>
      <c r="F113" s="157">
        <v>5</v>
      </c>
      <c r="G113" s="165">
        <v>0.1388888888888889</v>
      </c>
      <c r="H113"/>
    </row>
    <row r="114" spans="1:8">
      <c r="A114" s="164" t="s">
        <v>589</v>
      </c>
      <c r="B114" s="161">
        <v>248.59809999999999</v>
      </c>
      <c r="C114" s="166">
        <v>0.68109068493150682</v>
      </c>
      <c r="D114" s="162">
        <v>630.84109999999998</v>
      </c>
      <c r="E114" s="167">
        <v>1.7283317808219181</v>
      </c>
      <c r="F114" s="157">
        <v>5</v>
      </c>
      <c r="G114" s="165">
        <v>0.1388888888888889</v>
      </c>
      <c r="H114"/>
    </row>
    <row r="115" spans="1:8">
      <c r="A115" s="164" t="s">
        <v>590</v>
      </c>
      <c r="B115" s="161">
        <v>130.84110000000001</v>
      </c>
      <c r="C115" s="166">
        <v>0.35846876712328768</v>
      </c>
      <c r="D115" s="162">
        <v>644.85969999999998</v>
      </c>
      <c r="E115" s="167">
        <v>1.7667389041095889</v>
      </c>
      <c r="F115" s="157">
        <v>5</v>
      </c>
      <c r="G115" s="165">
        <v>0.1388888888888889</v>
      </c>
      <c r="H115"/>
    </row>
    <row r="116" spans="1:8">
      <c r="A116" s="164" t="s">
        <v>591</v>
      </c>
      <c r="B116" s="161">
        <v>1278.5047</v>
      </c>
      <c r="C116" s="166">
        <v>3.5027526027397258</v>
      </c>
      <c r="D116" s="162">
        <v>509.3458</v>
      </c>
      <c r="E116" s="167">
        <v>1.3954679452054795</v>
      </c>
      <c r="F116" s="157">
        <v>5</v>
      </c>
      <c r="G116" s="165">
        <v>0.1388888888888889</v>
      </c>
      <c r="H116"/>
    </row>
    <row r="117" spans="1:8">
      <c r="A117" s="164" t="s">
        <v>592</v>
      </c>
      <c r="C117" s="166">
        <v>0</v>
      </c>
      <c r="D117" s="162">
        <v>630.84100000000001</v>
      </c>
      <c r="E117" s="167">
        <v>1.7283315068493152</v>
      </c>
      <c r="F117" s="157">
        <v>5</v>
      </c>
      <c r="G117" s="165">
        <v>0.1388888888888889</v>
      </c>
      <c r="H117"/>
    </row>
    <row r="118" spans="1:8">
      <c r="A118" s="164" t="s">
        <v>593</v>
      </c>
      <c r="C118" s="166">
        <v>0</v>
      </c>
      <c r="D118" s="162">
        <v>602.80370000000005</v>
      </c>
      <c r="E118" s="167">
        <v>1.6515169863013699</v>
      </c>
      <c r="F118" s="157">
        <v>5</v>
      </c>
      <c r="G118" s="165">
        <v>0.1388888888888889</v>
      </c>
      <c r="H118"/>
    </row>
    <row r="119" spans="1:8">
      <c r="A119" s="164" t="s">
        <v>594</v>
      </c>
      <c r="B119" s="161">
        <v>2579.4393</v>
      </c>
      <c r="C119" s="166">
        <v>7.0669569863013697</v>
      </c>
      <c r="D119" s="162">
        <v>2943.9252000000001</v>
      </c>
      <c r="E119" s="167">
        <v>8.0655484931506845</v>
      </c>
      <c r="F119" s="157">
        <v>5</v>
      </c>
      <c r="G119" s="165">
        <v>0.1388888888888889</v>
      </c>
      <c r="H119"/>
    </row>
    <row r="120" spans="1:8">
      <c r="A120" s="164" t="s">
        <v>595</v>
      </c>
      <c r="C120" s="166">
        <v>0</v>
      </c>
      <c r="D120" s="162">
        <v>570.09349999999995</v>
      </c>
      <c r="E120" s="167">
        <v>1.5619000000000001</v>
      </c>
      <c r="F120" s="157">
        <v>5</v>
      </c>
      <c r="G120" s="165">
        <v>0.1388888888888889</v>
      </c>
      <c r="H120"/>
    </row>
    <row r="121" spans="1:8">
      <c r="A121" s="164" t="s">
        <v>596</v>
      </c>
      <c r="C121" s="166">
        <v>0</v>
      </c>
      <c r="D121" s="162">
        <v>625.23360000000002</v>
      </c>
      <c r="E121" s="167">
        <v>1.7129687671232876</v>
      </c>
      <c r="F121" s="157">
        <v>5</v>
      </c>
      <c r="G121" s="165">
        <v>0.1388888888888889</v>
      </c>
      <c r="H121"/>
    </row>
    <row r="122" spans="1:8">
      <c r="A122" s="164" t="s">
        <v>597</v>
      </c>
      <c r="C122" s="166">
        <v>0</v>
      </c>
      <c r="D122" s="162">
        <v>569.15890000000002</v>
      </c>
      <c r="E122" s="167">
        <v>1.5593394520547945</v>
      </c>
      <c r="F122" s="157">
        <v>5</v>
      </c>
      <c r="G122" s="165">
        <v>0.1388888888888889</v>
      </c>
      <c r="H122"/>
    </row>
    <row r="123" spans="1:8">
      <c r="A123" s="164" t="s">
        <v>598</v>
      </c>
      <c r="C123" s="166">
        <v>0</v>
      </c>
      <c r="D123" s="162">
        <v>490.6542</v>
      </c>
      <c r="E123" s="167">
        <v>1.3442580821917809</v>
      </c>
      <c r="F123" s="157">
        <v>5</v>
      </c>
      <c r="G123" s="165">
        <v>0.1388888888888889</v>
      </c>
      <c r="H123"/>
    </row>
    <row r="124" spans="1:8">
      <c r="A124" s="164" t="s">
        <v>599</v>
      </c>
      <c r="B124" s="161">
        <v>607.47669999999994</v>
      </c>
      <c r="C124" s="166">
        <v>1.6643197260273972</v>
      </c>
      <c r="D124" s="162">
        <v>644.85979999999995</v>
      </c>
      <c r="E124" s="167">
        <v>1.7667391780821917</v>
      </c>
      <c r="F124" s="157">
        <v>5</v>
      </c>
      <c r="G124" s="165">
        <v>0.1388888888888889</v>
      </c>
      <c r="H124"/>
    </row>
    <row r="125" spans="1:8">
      <c r="A125" s="164" t="s">
        <v>600</v>
      </c>
      <c r="B125" s="161">
        <v>130.84110000000001</v>
      </c>
      <c r="C125" s="166">
        <v>0.35846876712328768</v>
      </c>
      <c r="D125" s="162">
        <v>481.30840000000001</v>
      </c>
      <c r="E125" s="167">
        <v>1.3186531506849315</v>
      </c>
      <c r="F125" s="157">
        <v>5</v>
      </c>
      <c r="G125" s="165">
        <v>0.1388888888888889</v>
      </c>
      <c r="H125"/>
    </row>
    <row r="126" spans="1:8">
      <c r="A126" s="164" t="s">
        <v>601</v>
      </c>
      <c r="B126" s="161">
        <v>130.84110000000001</v>
      </c>
      <c r="C126" s="166">
        <v>0.35846876712328768</v>
      </c>
      <c r="D126" s="162">
        <v>654.20550000000003</v>
      </c>
      <c r="E126" s="167">
        <v>1.7923438356164385</v>
      </c>
      <c r="F126" s="157">
        <v>5</v>
      </c>
      <c r="G126" s="165">
        <v>0.1388888888888889</v>
      </c>
      <c r="H126"/>
    </row>
    <row r="127" spans="1:8">
      <c r="A127" s="164" t="s">
        <v>602</v>
      </c>
      <c r="B127" s="161">
        <v>130.84110000000001</v>
      </c>
      <c r="C127" s="166">
        <v>0.35846876712328768</v>
      </c>
      <c r="D127" s="162">
        <v>573.83180000000004</v>
      </c>
      <c r="E127" s="167">
        <v>1.572141917808219</v>
      </c>
      <c r="F127" s="157">
        <v>5</v>
      </c>
      <c r="G127" s="165">
        <v>0.1388888888888889</v>
      </c>
      <c r="H127"/>
    </row>
    <row r="128" spans="1:8">
      <c r="A128" s="164" t="s">
        <v>603</v>
      </c>
      <c r="C128" s="166">
        <v>0</v>
      </c>
      <c r="D128" s="162">
        <v>653.27089999999998</v>
      </c>
      <c r="E128" s="167">
        <v>1.7897832876712327</v>
      </c>
      <c r="F128" s="157">
        <v>5</v>
      </c>
      <c r="G128" s="165">
        <v>0.1388888888888889</v>
      </c>
      <c r="H128"/>
    </row>
    <row r="129" spans="1:8">
      <c r="A129" s="164" t="s">
        <v>604</v>
      </c>
      <c r="B129" s="161">
        <v>1585.9812000000002</v>
      </c>
      <c r="C129" s="166">
        <v>4.3451539726027395</v>
      </c>
      <c r="D129" s="162">
        <v>654.20550000000003</v>
      </c>
      <c r="E129" s="167">
        <v>1.7923438356164385</v>
      </c>
      <c r="F129" s="157">
        <v>5</v>
      </c>
      <c r="G129" s="165">
        <v>0.1388888888888889</v>
      </c>
      <c r="H129"/>
    </row>
    <row r="130" spans="1:8">
      <c r="A130" s="164" t="s">
        <v>605</v>
      </c>
      <c r="B130" s="161">
        <v>330.84109999999998</v>
      </c>
      <c r="C130" s="166">
        <v>0.9064139726027397</v>
      </c>
      <c r="D130" s="162">
        <v>567.28970000000004</v>
      </c>
      <c r="E130" s="167">
        <v>1.5542183561643836</v>
      </c>
      <c r="F130" s="157">
        <v>5</v>
      </c>
      <c r="G130" s="165">
        <v>0.1388888888888889</v>
      </c>
      <c r="H130"/>
    </row>
    <row r="131" spans="1:8">
      <c r="A131" s="164" t="s">
        <v>606</v>
      </c>
      <c r="B131" s="161">
        <v>392.52339999999998</v>
      </c>
      <c r="C131" s="166">
        <v>1.0754065753424658</v>
      </c>
      <c r="D131" s="162">
        <v>537.38319999999999</v>
      </c>
      <c r="E131" s="167">
        <v>1.4722827397260274</v>
      </c>
      <c r="F131" s="157">
        <v>5</v>
      </c>
      <c r="G131" s="165">
        <v>0.1388888888888889</v>
      </c>
      <c r="H131"/>
    </row>
    <row r="132" spans="1:8">
      <c r="A132" s="164" t="s">
        <v>607</v>
      </c>
      <c r="B132" s="161">
        <v>715.8877</v>
      </c>
      <c r="C132" s="166">
        <v>1.9613361643835616</v>
      </c>
      <c r="D132" s="162">
        <v>625.23360000000002</v>
      </c>
      <c r="E132" s="167">
        <v>1.7129687671232876</v>
      </c>
      <c r="F132" s="157">
        <v>5</v>
      </c>
      <c r="G132" s="165">
        <v>0.1388888888888889</v>
      </c>
      <c r="H132"/>
    </row>
    <row r="133" spans="1:8">
      <c r="A133" s="164" t="s">
        <v>608</v>
      </c>
      <c r="C133" s="166">
        <v>0</v>
      </c>
      <c r="D133" s="162">
        <v>640.18679999999995</v>
      </c>
      <c r="E133" s="167">
        <v>1.7539364383561642</v>
      </c>
      <c r="F133" s="157">
        <v>5</v>
      </c>
      <c r="G133" s="165">
        <v>0.1388888888888889</v>
      </c>
      <c r="H133"/>
    </row>
    <row r="134" spans="1:8">
      <c r="A134" s="164" t="s">
        <v>609</v>
      </c>
      <c r="B134" s="161">
        <v>2191.5884999999998</v>
      </c>
      <c r="C134" s="166">
        <v>6.0043520547945199</v>
      </c>
      <c r="D134" s="162">
        <v>442.05610000000001</v>
      </c>
      <c r="E134" s="167">
        <v>1.2111126027397261</v>
      </c>
      <c r="F134" s="157">
        <v>4</v>
      </c>
      <c r="G134" s="165">
        <v>0.1111111111111111</v>
      </c>
      <c r="H134"/>
    </row>
    <row r="135" spans="1:8">
      <c r="A135" s="164" t="s">
        <v>610</v>
      </c>
      <c r="C135" s="166">
        <v>0</v>
      </c>
      <c r="D135" s="162">
        <v>523.36440000000005</v>
      </c>
      <c r="E135" s="167">
        <v>1.4338750684931507</v>
      </c>
      <c r="F135" s="157">
        <v>4</v>
      </c>
      <c r="G135" s="165">
        <v>0.1111111111111111</v>
      </c>
      <c r="H135"/>
    </row>
    <row r="136" spans="1:8">
      <c r="A136" s="164" t="s">
        <v>611</v>
      </c>
      <c r="C136" s="166">
        <v>0</v>
      </c>
      <c r="D136" s="162">
        <v>499.99990000000008</v>
      </c>
      <c r="E136" s="167">
        <v>1.3698627397260275</v>
      </c>
      <c r="F136" s="157">
        <v>4</v>
      </c>
      <c r="G136" s="165">
        <v>0.1111111111111111</v>
      </c>
      <c r="H136"/>
    </row>
    <row r="137" spans="1:8">
      <c r="A137" s="164" t="s">
        <v>612</v>
      </c>
      <c r="C137" s="166">
        <v>0</v>
      </c>
      <c r="D137" s="162">
        <v>471.02800000000002</v>
      </c>
      <c r="E137" s="167">
        <v>1.2904876712328766</v>
      </c>
      <c r="F137" s="157">
        <v>4</v>
      </c>
      <c r="G137" s="165">
        <v>0.1111111111111111</v>
      </c>
      <c r="H137"/>
    </row>
    <row r="138" spans="1:8">
      <c r="A138" s="164" t="s">
        <v>613</v>
      </c>
      <c r="C138" s="166">
        <v>0</v>
      </c>
      <c r="D138" s="162">
        <v>518.69159999999999</v>
      </c>
      <c r="E138" s="167">
        <v>1.4210728767123288</v>
      </c>
      <c r="F138" s="157">
        <v>4</v>
      </c>
      <c r="G138" s="165">
        <v>0.1111111111111111</v>
      </c>
      <c r="H138"/>
    </row>
    <row r="139" spans="1:8">
      <c r="A139" s="164" t="s">
        <v>614</v>
      </c>
      <c r="C139" s="166">
        <v>0</v>
      </c>
      <c r="D139" s="162">
        <v>494.39250000000004</v>
      </c>
      <c r="E139" s="167">
        <v>1.3544999999999998</v>
      </c>
      <c r="F139" s="157">
        <v>4</v>
      </c>
      <c r="G139" s="165">
        <v>0.1111111111111111</v>
      </c>
      <c r="H139"/>
    </row>
    <row r="140" spans="1:8">
      <c r="A140" s="164" t="s">
        <v>615</v>
      </c>
      <c r="C140" s="166">
        <v>0</v>
      </c>
      <c r="D140" s="162">
        <v>523.36450000000002</v>
      </c>
      <c r="E140" s="167">
        <v>1.4338753424657535</v>
      </c>
      <c r="F140" s="157">
        <v>4</v>
      </c>
      <c r="G140" s="165">
        <v>0.1111111111111111</v>
      </c>
      <c r="H140"/>
    </row>
    <row r="141" spans="1:8">
      <c r="A141" s="164" t="s">
        <v>616</v>
      </c>
      <c r="C141" s="166">
        <v>0</v>
      </c>
      <c r="D141" s="162">
        <v>317.75700000000001</v>
      </c>
      <c r="E141" s="167">
        <v>0.87056712328767127</v>
      </c>
      <c r="F141" s="157">
        <v>4</v>
      </c>
      <c r="G141" s="165">
        <v>0.1111111111111111</v>
      </c>
      <c r="H141"/>
    </row>
    <row r="142" spans="1:8">
      <c r="A142" s="164" t="s">
        <v>617</v>
      </c>
      <c r="C142" s="166">
        <v>0</v>
      </c>
      <c r="D142" s="162">
        <v>514.01859999999999</v>
      </c>
      <c r="E142" s="167">
        <v>1.4082701369863013</v>
      </c>
      <c r="F142" s="157">
        <v>4</v>
      </c>
      <c r="G142" s="165">
        <v>0.1111111111111111</v>
      </c>
      <c r="H142"/>
    </row>
    <row r="143" spans="1:8">
      <c r="A143" s="164" t="s">
        <v>618</v>
      </c>
      <c r="C143" s="166">
        <v>0</v>
      </c>
      <c r="D143" s="162">
        <v>494.39250000000004</v>
      </c>
      <c r="E143" s="167">
        <v>1.3544999999999998</v>
      </c>
      <c r="F143" s="157">
        <v>4</v>
      </c>
      <c r="G143" s="165">
        <v>0.1111111111111111</v>
      </c>
      <c r="H143"/>
    </row>
    <row r="144" spans="1:8">
      <c r="A144" s="164" t="s">
        <v>619</v>
      </c>
      <c r="C144" s="166">
        <v>0</v>
      </c>
      <c r="D144" s="162">
        <v>390.65429999999998</v>
      </c>
      <c r="E144" s="167">
        <v>1.0702857534246575</v>
      </c>
      <c r="F144" s="157">
        <v>4</v>
      </c>
      <c r="G144" s="165">
        <v>0.1111111111111111</v>
      </c>
      <c r="H144"/>
    </row>
    <row r="145" spans="1:8">
      <c r="A145" s="164" t="s">
        <v>620</v>
      </c>
      <c r="C145" s="166">
        <v>0</v>
      </c>
      <c r="D145" s="162">
        <v>424.29910000000001</v>
      </c>
      <c r="E145" s="167">
        <v>1.1624632876712329</v>
      </c>
      <c r="F145" s="157">
        <v>4</v>
      </c>
      <c r="G145" s="165">
        <v>0.1111111111111111</v>
      </c>
      <c r="H145"/>
    </row>
    <row r="146" spans="1:8">
      <c r="A146" s="164" t="s">
        <v>621</v>
      </c>
      <c r="B146" s="161">
        <v>261.68220000000002</v>
      </c>
      <c r="C146" s="166">
        <v>0.71693753424657536</v>
      </c>
      <c r="D146" s="162">
        <v>465.42050000000006</v>
      </c>
      <c r="E146" s="167">
        <v>1.2751246575342465</v>
      </c>
      <c r="F146" s="157">
        <v>4</v>
      </c>
      <c r="G146" s="165">
        <v>0.1111111111111111</v>
      </c>
      <c r="H146"/>
    </row>
    <row r="147" spans="1:8">
      <c r="A147" s="164" t="s">
        <v>622</v>
      </c>
      <c r="B147" s="161">
        <v>322.42989999999998</v>
      </c>
      <c r="C147" s="166">
        <v>0.88336958904109586</v>
      </c>
      <c r="D147" s="162">
        <v>456.07470000000001</v>
      </c>
      <c r="E147" s="167">
        <v>1.2495197260273971</v>
      </c>
      <c r="F147" s="157">
        <v>4</v>
      </c>
      <c r="G147" s="165">
        <v>0.1111111111111111</v>
      </c>
      <c r="H147"/>
    </row>
    <row r="148" spans="1:8">
      <c r="A148" s="164" t="s">
        <v>623</v>
      </c>
      <c r="C148" s="166">
        <v>0</v>
      </c>
      <c r="D148" s="162">
        <v>420.5607</v>
      </c>
      <c r="E148" s="167">
        <v>1.1522210958904109</v>
      </c>
      <c r="F148" s="157">
        <v>4</v>
      </c>
      <c r="G148" s="165">
        <v>0.1111111111111111</v>
      </c>
      <c r="H148"/>
    </row>
    <row r="149" spans="1:8">
      <c r="A149" s="164" t="s">
        <v>624</v>
      </c>
      <c r="C149" s="166">
        <v>0</v>
      </c>
      <c r="D149" s="162">
        <v>432.71029999999996</v>
      </c>
      <c r="E149" s="167">
        <v>1.1855076712328767</v>
      </c>
      <c r="F149" s="157">
        <v>4</v>
      </c>
      <c r="G149" s="165">
        <v>0.1111111111111111</v>
      </c>
      <c r="H149"/>
    </row>
    <row r="150" spans="1:8">
      <c r="A150" s="164" t="s">
        <v>625</v>
      </c>
      <c r="C150" s="166">
        <v>0</v>
      </c>
      <c r="D150" s="162">
        <v>523.36440000000005</v>
      </c>
      <c r="E150" s="167">
        <v>1.4338750684931507</v>
      </c>
      <c r="F150" s="157">
        <v>4</v>
      </c>
      <c r="G150" s="165">
        <v>0.1111111111111111</v>
      </c>
      <c r="H150"/>
    </row>
    <row r="151" spans="1:8">
      <c r="A151" s="164" t="s">
        <v>626</v>
      </c>
      <c r="B151" s="161">
        <v>397.19650000000001</v>
      </c>
      <c r="C151" s="166">
        <v>1.0882095890410959</v>
      </c>
      <c r="D151" s="162">
        <v>317.75700000000001</v>
      </c>
      <c r="E151" s="167">
        <v>0.87056712328767127</v>
      </c>
      <c r="F151" s="157">
        <v>4</v>
      </c>
      <c r="G151" s="165">
        <v>0.1111111111111111</v>
      </c>
      <c r="H151"/>
    </row>
    <row r="152" spans="1:8">
      <c r="A152" s="164" t="s">
        <v>627</v>
      </c>
      <c r="C152" s="166">
        <v>0</v>
      </c>
      <c r="D152" s="162">
        <v>523.36440000000005</v>
      </c>
      <c r="E152" s="167">
        <v>1.4338750684931507</v>
      </c>
      <c r="F152" s="157">
        <v>4</v>
      </c>
      <c r="G152" s="165">
        <v>0.1111111111111111</v>
      </c>
      <c r="H152"/>
    </row>
    <row r="153" spans="1:8">
      <c r="A153" s="164" t="s">
        <v>628</v>
      </c>
      <c r="C153" s="166">
        <v>0</v>
      </c>
      <c r="D153" s="162">
        <v>429.90649999999999</v>
      </c>
      <c r="E153" s="167">
        <v>1.1778260273972603</v>
      </c>
      <c r="F153" s="157">
        <v>4</v>
      </c>
      <c r="G153" s="165">
        <v>0.1111111111111111</v>
      </c>
      <c r="H153"/>
    </row>
    <row r="154" spans="1:8">
      <c r="A154" s="164" t="s">
        <v>629</v>
      </c>
      <c r="C154" s="166">
        <v>0</v>
      </c>
      <c r="D154" s="162">
        <v>429.90649999999999</v>
      </c>
      <c r="E154" s="167">
        <v>1.1778260273972603</v>
      </c>
      <c r="F154" s="157">
        <v>4</v>
      </c>
      <c r="G154" s="165">
        <v>0.1111111111111111</v>
      </c>
      <c r="H154"/>
    </row>
    <row r="155" spans="1:8">
      <c r="A155" s="164" t="s">
        <v>33</v>
      </c>
      <c r="C155" s="166">
        <v>0</v>
      </c>
      <c r="D155" s="162">
        <v>429.90649999999999</v>
      </c>
      <c r="E155" s="167">
        <v>1.1778260273972603</v>
      </c>
      <c r="F155" s="157">
        <v>4</v>
      </c>
      <c r="G155" s="165">
        <v>0.1111111111111111</v>
      </c>
      <c r="H155"/>
    </row>
    <row r="156" spans="1:8">
      <c r="A156" s="164" t="s">
        <v>630</v>
      </c>
      <c r="C156" s="166">
        <v>0</v>
      </c>
      <c r="D156" s="162">
        <v>413.08410000000003</v>
      </c>
      <c r="E156" s="167">
        <v>1.1317372602739726</v>
      </c>
      <c r="F156" s="157">
        <v>4</v>
      </c>
      <c r="G156" s="165">
        <v>0.1111111111111111</v>
      </c>
      <c r="H156"/>
    </row>
    <row r="157" spans="1:8">
      <c r="A157" s="164" t="s">
        <v>631</v>
      </c>
      <c r="C157" s="166">
        <v>0</v>
      </c>
      <c r="D157" s="162">
        <v>518.69150000000002</v>
      </c>
      <c r="E157" s="167">
        <v>1.421072602739726</v>
      </c>
      <c r="F157" s="157">
        <v>4</v>
      </c>
      <c r="G157" s="165">
        <v>0.1111111111111111</v>
      </c>
      <c r="H157"/>
    </row>
    <row r="158" spans="1:8">
      <c r="A158" s="164" t="s">
        <v>632</v>
      </c>
      <c r="B158" s="161">
        <v>104.6729</v>
      </c>
      <c r="C158" s="166">
        <v>0.28677506849315065</v>
      </c>
      <c r="D158" s="162">
        <v>418.69159999999999</v>
      </c>
      <c r="E158" s="167">
        <v>1.1471002739726026</v>
      </c>
      <c r="F158" s="157">
        <v>4</v>
      </c>
      <c r="G158" s="165">
        <v>0.1111111111111111</v>
      </c>
      <c r="H158"/>
    </row>
    <row r="159" spans="1:8">
      <c r="A159" s="164" t="s">
        <v>633</v>
      </c>
      <c r="B159" s="161">
        <v>340.18690000000004</v>
      </c>
      <c r="C159" s="166">
        <v>0.93201890410958899</v>
      </c>
      <c r="D159" s="162">
        <v>329.90660000000003</v>
      </c>
      <c r="E159" s="167">
        <v>0.90385369863013698</v>
      </c>
      <c r="F159" s="157">
        <v>3</v>
      </c>
      <c r="G159" s="165">
        <v>8.3333333333333329E-2</v>
      </c>
      <c r="H159"/>
    </row>
    <row r="160" spans="1:8">
      <c r="A160" s="164" t="s">
        <v>634</v>
      </c>
      <c r="C160" s="166">
        <v>0</v>
      </c>
      <c r="D160" s="162">
        <v>391.58870000000002</v>
      </c>
      <c r="E160" s="167">
        <v>1.0728457534246576</v>
      </c>
      <c r="F160" s="157">
        <v>3</v>
      </c>
      <c r="G160" s="165">
        <v>8.3333333333333329E-2</v>
      </c>
      <c r="H160"/>
    </row>
    <row r="161" spans="1:8">
      <c r="A161" s="164" t="s">
        <v>635</v>
      </c>
      <c r="C161" s="166">
        <v>0</v>
      </c>
      <c r="D161" s="162">
        <v>354.2056</v>
      </c>
      <c r="E161" s="167">
        <v>0.97042630136986296</v>
      </c>
      <c r="F161" s="157">
        <v>3</v>
      </c>
      <c r="G161" s="165">
        <v>8.3333333333333329E-2</v>
      </c>
      <c r="H161"/>
    </row>
    <row r="162" spans="1:8">
      <c r="A162" s="164" t="s">
        <v>636</v>
      </c>
      <c r="B162" s="161">
        <v>708.41110000000003</v>
      </c>
      <c r="C162" s="166">
        <v>1.9408523287671233</v>
      </c>
      <c r="D162" s="162">
        <v>319.62620000000004</v>
      </c>
      <c r="E162" s="167">
        <v>0.87568821917808215</v>
      </c>
      <c r="F162" s="157">
        <v>3</v>
      </c>
      <c r="G162" s="165">
        <v>8.3333333333333329E-2</v>
      </c>
      <c r="H162"/>
    </row>
    <row r="163" spans="1:8">
      <c r="A163" s="164" t="s">
        <v>637</v>
      </c>
      <c r="C163" s="166">
        <v>0</v>
      </c>
      <c r="D163" s="162">
        <v>378.50470000000001</v>
      </c>
      <c r="E163" s="167">
        <v>1.0369991780821919</v>
      </c>
      <c r="F163" s="157">
        <v>3</v>
      </c>
      <c r="G163" s="165">
        <v>8.3333333333333329E-2</v>
      </c>
      <c r="H163"/>
    </row>
    <row r="164" spans="1:8">
      <c r="A164" s="164" t="s">
        <v>638</v>
      </c>
      <c r="C164" s="166">
        <v>0</v>
      </c>
      <c r="D164" s="162">
        <v>316.82240000000002</v>
      </c>
      <c r="E164" s="167">
        <v>0.86800657534246584</v>
      </c>
      <c r="F164" s="157">
        <v>3</v>
      </c>
      <c r="G164" s="165">
        <v>8.3333333333333329E-2</v>
      </c>
      <c r="H164"/>
    </row>
    <row r="165" spans="1:8">
      <c r="A165" s="164" t="s">
        <v>639</v>
      </c>
      <c r="C165" s="166">
        <v>0</v>
      </c>
      <c r="D165" s="162">
        <v>342.99059999999997</v>
      </c>
      <c r="E165" s="167">
        <v>0.93970027397260281</v>
      </c>
      <c r="F165" s="157">
        <v>3</v>
      </c>
      <c r="G165" s="165">
        <v>8.3333333333333329E-2</v>
      </c>
      <c r="H165"/>
    </row>
    <row r="166" spans="1:8">
      <c r="A166" s="164" t="s">
        <v>640</v>
      </c>
      <c r="C166" s="166">
        <v>0</v>
      </c>
      <c r="D166" s="162">
        <v>358.87850000000003</v>
      </c>
      <c r="E166" s="167">
        <v>0.98322876712328766</v>
      </c>
      <c r="F166" s="157">
        <v>3</v>
      </c>
      <c r="G166" s="165">
        <v>8.3333333333333329E-2</v>
      </c>
      <c r="H166"/>
    </row>
    <row r="167" spans="1:8">
      <c r="A167" s="164" t="s">
        <v>641</v>
      </c>
      <c r="C167" s="166">
        <v>0</v>
      </c>
      <c r="D167" s="162">
        <v>358.87850000000003</v>
      </c>
      <c r="E167" s="167">
        <v>0.98322876712328766</v>
      </c>
      <c r="F167" s="157">
        <v>3</v>
      </c>
      <c r="G167" s="165">
        <v>8.3333333333333329E-2</v>
      </c>
      <c r="H167"/>
    </row>
    <row r="168" spans="1:8">
      <c r="A168" s="164" t="s">
        <v>642</v>
      </c>
      <c r="C168" s="166">
        <v>0</v>
      </c>
      <c r="D168" s="162">
        <v>311.21499999999997</v>
      </c>
      <c r="E168" s="167">
        <v>0.85264383561643831</v>
      </c>
      <c r="F168" s="157">
        <v>3</v>
      </c>
      <c r="G168" s="165">
        <v>8.3333333333333329E-2</v>
      </c>
      <c r="H168"/>
    </row>
    <row r="169" spans="1:8">
      <c r="A169" s="164" t="s">
        <v>643</v>
      </c>
      <c r="C169" s="166">
        <v>0</v>
      </c>
      <c r="D169" s="162">
        <v>383.17750000000001</v>
      </c>
      <c r="E169" s="167">
        <v>1.0498013698630138</v>
      </c>
      <c r="F169" s="157">
        <v>3</v>
      </c>
      <c r="G169" s="165">
        <v>8.3333333333333329E-2</v>
      </c>
      <c r="H169"/>
    </row>
    <row r="170" spans="1:8">
      <c r="A170" s="164" t="s">
        <v>644</v>
      </c>
      <c r="C170" s="166">
        <v>0</v>
      </c>
      <c r="D170" s="162">
        <v>345.7944</v>
      </c>
      <c r="E170" s="167">
        <v>0.94738191780821923</v>
      </c>
      <c r="F170" s="157">
        <v>3</v>
      </c>
      <c r="G170" s="165">
        <v>8.3333333333333329E-2</v>
      </c>
      <c r="H170"/>
    </row>
    <row r="171" spans="1:8">
      <c r="A171" s="164" t="s">
        <v>645</v>
      </c>
      <c r="B171" s="161">
        <v>1864.4858999999999</v>
      </c>
      <c r="C171" s="166">
        <v>5.1081805479452056</v>
      </c>
      <c r="D171" s="162">
        <v>383.17750000000001</v>
      </c>
      <c r="E171" s="167">
        <v>1.0498013698630138</v>
      </c>
      <c r="F171" s="157">
        <v>3</v>
      </c>
      <c r="G171" s="165">
        <v>8.3333333333333329E-2</v>
      </c>
      <c r="H171"/>
    </row>
    <row r="172" spans="1:8">
      <c r="A172" s="164" t="s">
        <v>646</v>
      </c>
      <c r="C172" s="166">
        <v>0</v>
      </c>
      <c r="D172" s="162">
        <v>340.18690000000004</v>
      </c>
      <c r="E172" s="167">
        <v>0.93201890410958899</v>
      </c>
      <c r="F172" s="157">
        <v>3</v>
      </c>
      <c r="G172" s="165">
        <v>8.3333333333333329E-2</v>
      </c>
      <c r="H172"/>
    </row>
    <row r="173" spans="1:8">
      <c r="A173" s="164" t="s">
        <v>647</v>
      </c>
      <c r="C173" s="166">
        <v>0</v>
      </c>
      <c r="D173" s="162">
        <v>341.12150000000003</v>
      </c>
      <c r="E173" s="167">
        <v>0.93457945205479453</v>
      </c>
      <c r="F173" s="157">
        <v>3</v>
      </c>
      <c r="G173" s="165">
        <v>8.3333333333333329E-2</v>
      </c>
      <c r="H173"/>
    </row>
    <row r="174" spans="1:8">
      <c r="A174" s="164" t="s">
        <v>648</v>
      </c>
      <c r="C174" s="166">
        <v>0</v>
      </c>
      <c r="D174" s="162">
        <v>392.52330000000001</v>
      </c>
      <c r="E174" s="167">
        <v>1.0754063013698629</v>
      </c>
      <c r="F174" s="157">
        <v>3</v>
      </c>
      <c r="G174" s="165">
        <v>8.3333333333333329E-2</v>
      </c>
      <c r="H174"/>
    </row>
    <row r="175" spans="1:8">
      <c r="A175" s="164" t="s">
        <v>649</v>
      </c>
      <c r="C175" s="166">
        <v>0</v>
      </c>
      <c r="D175" s="162">
        <v>337.38319999999999</v>
      </c>
      <c r="E175" s="167">
        <v>0.92433753424657528</v>
      </c>
      <c r="F175" s="157">
        <v>3</v>
      </c>
      <c r="G175" s="165">
        <v>8.3333333333333329E-2</v>
      </c>
      <c r="H175"/>
    </row>
    <row r="176" spans="1:8">
      <c r="A176" s="164" t="s">
        <v>650</v>
      </c>
      <c r="C176" s="166">
        <v>0</v>
      </c>
      <c r="D176" s="162">
        <v>317.75700000000001</v>
      </c>
      <c r="E176" s="167">
        <v>0.87056712328767127</v>
      </c>
      <c r="F176" s="157">
        <v>3</v>
      </c>
      <c r="G176" s="165">
        <v>8.3333333333333329E-2</v>
      </c>
      <c r="H176"/>
    </row>
    <row r="177" spans="1:8">
      <c r="A177" s="164" t="s">
        <v>651</v>
      </c>
      <c r="B177" s="161">
        <v>3425.2336999999998</v>
      </c>
      <c r="C177" s="166">
        <v>9.3842019178082197</v>
      </c>
      <c r="D177" s="162">
        <v>392.52339999999998</v>
      </c>
      <c r="E177" s="167">
        <v>1.0754065753424658</v>
      </c>
      <c r="F177" s="157">
        <v>3</v>
      </c>
      <c r="G177" s="165">
        <v>8.3333333333333329E-2</v>
      </c>
      <c r="H177"/>
    </row>
    <row r="178" spans="1:8">
      <c r="A178" s="164" t="s">
        <v>652</v>
      </c>
      <c r="B178" s="161">
        <v>261.68220000000002</v>
      </c>
      <c r="C178" s="166">
        <v>0.71693753424657536</v>
      </c>
      <c r="D178" s="162">
        <v>392.52339999999998</v>
      </c>
      <c r="E178" s="167">
        <v>1.0754065753424658</v>
      </c>
      <c r="F178" s="157">
        <v>3</v>
      </c>
      <c r="G178" s="165">
        <v>8.3333333333333329E-2</v>
      </c>
      <c r="H178"/>
    </row>
    <row r="179" spans="1:8">
      <c r="A179" s="164" t="s">
        <v>653</v>
      </c>
      <c r="C179" s="166">
        <v>0</v>
      </c>
      <c r="D179" s="162">
        <v>392.52330000000006</v>
      </c>
      <c r="E179" s="167">
        <v>1.0754063013698629</v>
      </c>
      <c r="F179" s="157">
        <v>3</v>
      </c>
      <c r="G179" s="165">
        <v>8.3333333333333329E-2</v>
      </c>
      <c r="H179"/>
    </row>
    <row r="180" spans="1:8">
      <c r="A180" s="164" t="s">
        <v>654</v>
      </c>
      <c r="C180" s="166">
        <v>0</v>
      </c>
      <c r="D180" s="162">
        <v>340.18690000000004</v>
      </c>
      <c r="E180" s="167">
        <v>0.93201890410958899</v>
      </c>
      <c r="F180" s="157">
        <v>3</v>
      </c>
      <c r="G180" s="165">
        <v>8.3333333333333329E-2</v>
      </c>
      <c r="H180"/>
    </row>
    <row r="181" spans="1:8">
      <c r="A181" s="164" t="s">
        <v>655</v>
      </c>
      <c r="C181" s="166">
        <v>0</v>
      </c>
      <c r="D181" s="162">
        <v>329.90660000000003</v>
      </c>
      <c r="E181" s="167">
        <v>0.90385369863013698</v>
      </c>
      <c r="F181" s="157">
        <v>3</v>
      </c>
      <c r="G181" s="165">
        <v>8.3333333333333329E-2</v>
      </c>
      <c r="H181"/>
    </row>
    <row r="182" spans="1:8">
      <c r="A182" s="164" t="s">
        <v>656</v>
      </c>
      <c r="B182" s="161">
        <v>499.99990000000003</v>
      </c>
      <c r="C182" s="166">
        <v>1.3698627397260275</v>
      </c>
      <c r="D182" s="162">
        <v>392.52330000000001</v>
      </c>
      <c r="E182" s="167">
        <v>1.0754063013698629</v>
      </c>
      <c r="F182" s="157">
        <v>3</v>
      </c>
      <c r="G182" s="165">
        <v>8.3333333333333329E-2</v>
      </c>
      <c r="H182"/>
    </row>
    <row r="183" spans="1:8">
      <c r="A183" s="164" t="s">
        <v>657</v>
      </c>
      <c r="C183" s="166">
        <v>0</v>
      </c>
      <c r="D183" s="162">
        <v>363.55140000000006</v>
      </c>
      <c r="E183" s="167">
        <v>0.99603123287671236</v>
      </c>
      <c r="F183" s="157">
        <v>3</v>
      </c>
      <c r="G183" s="165">
        <v>8.3333333333333329E-2</v>
      </c>
      <c r="H183"/>
    </row>
    <row r="184" spans="1:8">
      <c r="A184" s="164" t="s">
        <v>658</v>
      </c>
      <c r="C184" s="166">
        <v>0</v>
      </c>
      <c r="D184" s="162">
        <v>342.99059999999997</v>
      </c>
      <c r="E184" s="167">
        <v>0.93970027397260281</v>
      </c>
      <c r="F184" s="157">
        <v>3</v>
      </c>
      <c r="G184" s="165">
        <v>8.3333333333333329E-2</v>
      </c>
      <c r="H184"/>
    </row>
    <row r="185" spans="1:8">
      <c r="A185" s="164" t="s">
        <v>659</v>
      </c>
      <c r="C185" s="166">
        <v>0</v>
      </c>
      <c r="D185" s="162">
        <v>307.47660000000002</v>
      </c>
      <c r="E185" s="167">
        <v>0.84240164383561644</v>
      </c>
      <c r="F185" s="157">
        <v>3</v>
      </c>
      <c r="G185" s="165">
        <v>8.3333333333333329E-2</v>
      </c>
      <c r="H185"/>
    </row>
    <row r="186" spans="1:8">
      <c r="A186" s="164" t="s">
        <v>660</v>
      </c>
      <c r="B186" s="161">
        <v>79.439300000000003</v>
      </c>
      <c r="C186" s="166">
        <v>0.21764191780821918</v>
      </c>
      <c r="D186" s="162">
        <v>238.31790000000001</v>
      </c>
      <c r="E186" s="167">
        <v>0.65292575342465753</v>
      </c>
      <c r="F186" s="157">
        <v>3</v>
      </c>
      <c r="G186" s="165">
        <v>8.3333333333333329E-2</v>
      </c>
      <c r="H186"/>
    </row>
    <row r="187" spans="1:8">
      <c r="A187" s="164" t="s">
        <v>661</v>
      </c>
      <c r="C187" s="166">
        <v>0</v>
      </c>
      <c r="D187" s="162">
        <v>358.87850000000003</v>
      </c>
      <c r="E187" s="167">
        <v>0.98322876712328766</v>
      </c>
      <c r="F187" s="157">
        <v>3</v>
      </c>
      <c r="G187" s="165">
        <v>8.3333333333333329E-2</v>
      </c>
      <c r="H187"/>
    </row>
    <row r="188" spans="1:8">
      <c r="A188" s="164" t="s">
        <v>662</v>
      </c>
      <c r="C188" s="166">
        <v>0</v>
      </c>
      <c r="D188" s="162">
        <v>341.12150000000003</v>
      </c>
      <c r="E188" s="167">
        <v>0.93457945205479453</v>
      </c>
      <c r="F188" s="157">
        <v>3</v>
      </c>
      <c r="G188" s="165">
        <v>8.3333333333333329E-2</v>
      </c>
      <c r="H188"/>
    </row>
    <row r="189" spans="1:8">
      <c r="A189" s="164" t="s">
        <v>663</v>
      </c>
      <c r="C189" s="166">
        <v>0</v>
      </c>
      <c r="D189" s="162">
        <v>392.52330000000001</v>
      </c>
      <c r="E189" s="167">
        <v>1.0754063013698629</v>
      </c>
      <c r="F189" s="157">
        <v>3</v>
      </c>
      <c r="G189" s="165">
        <v>8.3333333333333329E-2</v>
      </c>
      <c r="H189"/>
    </row>
    <row r="190" spans="1:8">
      <c r="A190" s="164" t="s">
        <v>664</v>
      </c>
      <c r="C190" s="166">
        <v>0</v>
      </c>
      <c r="D190" s="162">
        <v>392.52339999999998</v>
      </c>
      <c r="E190" s="167">
        <v>1.0754065753424658</v>
      </c>
      <c r="F190" s="157">
        <v>3</v>
      </c>
      <c r="G190" s="165">
        <v>8.3333333333333329E-2</v>
      </c>
      <c r="H190"/>
    </row>
    <row r="191" spans="1:8">
      <c r="A191" s="164" t="s">
        <v>665</v>
      </c>
      <c r="C191" s="166">
        <v>0</v>
      </c>
      <c r="D191" s="162">
        <v>392.52339999999998</v>
      </c>
      <c r="E191" s="167">
        <v>1.0754065753424658</v>
      </c>
      <c r="F191" s="157">
        <v>3</v>
      </c>
      <c r="G191" s="165">
        <v>8.3333333333333329E-2</v>
      </c>
      <c r="H191"/>
    </row>
    <row r="192" spans="1:8">
      <c r="A192" s="164" t="s">
        <v>666</v>
      </c>
      <c r="C192" s="166">
        <v>0</v>
      </c>
      <c r="D192" s="162">
        <v>261.68220000000002</v>
      </c>
      <c r="E192" s="167">
        <v>0.71693753424657536</v>
      </c>
      <c r="F192" s="157">
        <v>2</v>
      </c>
      <c r="G192" s="165">
        <v>5.5555555555555552E-2</v>
      </c>
      <c r="H192"/>
    </row>
    <row r="193" spans="1:8">
      <c r="A193" s="164" t="s">
        <v>667</v>
      </c>
      <c r="C193" s="166">
        <v>0</v>
      </c>
      <c r="D193" s="162">
        <v>158.8785</v>
      </c>
      <c r="E193" s="167">
        <v>0.43528356164383564</v>
      </c>
      <c r="F193" s="157">
        <v>2</v>
      </c>
      <c r="G193" s="165">
        <v>5.5555555555555552E-2</v>
      </c>
      <c r="H193"/>
    </row>
    <row r="194" spans="1:8">
      <c r="A194" s="164" t="s">
        <v>668</v>
      </c>
      <c r="C194" s="166">
        <v>0</v>
      </c>
      <c r="D194" s="162">
        <v>261.68220000000002</v>
      </c>
      <c r="E194" s="167">
        <v>0.71693753424657536</v>
      </c>
      <c r="F194" s="157">
        <v>2</v>
      </c>
      <c r="G194" s="165">
        <v>5.5555555555555552E-2</v>
      </c>
      <c r="H194"/>
    </row>
    <row r="195" spans="1:8">
      <c r="A195" s="164" t="s">
        <v>669</v>
      </c>
      <c r="C195" s="166">
        <v>0</v>
      </c>
      <c r="D195" s="162">
        <v>261.68220000000002</v>
      </c>
      <c r="E195" s="167">
        <v>0.71693753424657536</v>
      </c>
      <c r="F195" s="157">
        <v>2</v>
      </c>
      <c r="G195" s="165">
        <v>5.5555555555555552E-2</v>
      </c>
      <c r="H195"/>
    </row>
    <row r="196" spans="1:8">
      <c r="A196" s="164" t="s">
        <v>670</v>
      </c>
      <c r="C196" s="166">
        <v>0</v>
      </c>
      <c r="D196" s="162">
        <v>209.3458</v>
      </c>
      <c r="E196" s="167">
        <v>0.57355013698630131</v>
      </c>
      <c r="F196" s="157">
        <v>2</v>
      </c>
      <c r="G196" s="165">
        <v>5.5555555555555552E-2</v>
      </c>
      <c r="H196"/>
    </row>
    <row r="197" spans="1:8">
      <c r="A197" s="164" t="s">
        <v>671</v>
      </c>
      <c r="C197" s="166">
        <v>0</v>
      </c>
      <c r="D197" s="162">
        <v>158.87860000000001</v>
      </c>
      <c r="E197" s="167">
        <v>0.43528383561643835</v>
      </c>
      <c r="F197" s="157">
        <v>2</v>
      </c>
      <c r="G197" s="165">
        <v>5.5555555555555552E-2</v>
      </c>
      <c r="H197"/>
    </row>
    <row r="198" spans="1:8">
      <c r="A198" s="164" t="s">
        <v>672</v>
      </c>
      <c r="C198" s="166">
        <v>0</v>
      </c>
      <c r="D198" s="162">
        <v>259.81310000000002</v>
      </c>
      <c r="E198" s="167">
        <v>0.7118167123287672</v>
      </c>
      <c r="F198" s="157">
        <v>2</v>
      </c>
      <c r="G198" s="165">
        <v>5.5555555555555552E-2</v>
      </c>
      <c r="H198"/>
    </row>
    <row r="199" spans="1:8">
      <c r="A199" s="164" t="s">
        <v>673</v>
      </c>
      <c r="C199" s="166">
        <v>0</v>
      </c>
      <c r="D199" s="162">
        <v>232.71030000000002</v>
      </c>
      <c r="E199" s="167">
        <v>0.63756246575342468</v>
      </c>
      <c r="F199" s="157">
        <v>2</v>
      </c>
      <c r="G199" s="165">
        <v>5.5555555555555552E-2</v>
      </c>
      <c r="H199"/>
    </row>
    <row r="200" spans="1:8">
      <c r="A200" s="164" t="s">
        <v>674</v>
      </c>
      <c r="C200" s="166">
        <v>0</v>
      </c>
      <c r="D200" s="162">
        <v>261.68220000000002</v>
      </c>
      <c r="E200" s="167">
        <v>0.71693753424657536</v>
      </c>
      <c r="F200" s="157">
        <v>2</v>
      </c>
      <c r="G200" s="165">
        <v>5.5555555555555552E-2</v>
      </c>
      <c r="H200"/>
    </row>
    <row r="201" spans="1:8">
      <c r="A201" s="164" t="s">
        <v>675</v>
      </c>
      <c r="C201" s="166">
        <v>0</v>
      </c>
      <c r="D201" s="162">
        <v>238.3177</v>
      </c>
      <c r="E201" s="167">
        <v>0.6529252054794521</v>
      </c>
      <c r="F201" s="157">
        <v>2</v>
      </c>
      <c r="G201" s="165">
        <v>5.5555555555555552E-2</v>
      </c>
      <c r="H201"/>
    </row>
    <row r="202" spans="1:8">
      <c r="A202" s="164" t="s">
        <v>676</v>
      </c>
      <c r="B202" s="161">
        <v>1330.8411000000001</v>
      </c>
      <c r="C202" s="166">
        <v>3.6461399999999999</v>
      </c>
      <c r="D202" s="162">
        <v>993.4579</v>
      </c>
      <c r="E202" s="167">
        <v>2.7218024657534245</v>
      </c>
      <c r="F202" s="157">
        <v>2</v>
      </c>
      <c r="G202" s="165">
        <v>5.5555555555555552E-2</v>
      </c>
      <c r="H202"/>
    </row>
    <row r="203" spans="1:8">
      <c r="A203" s="164" t="s">
        <v>677</v>
      </c>
      <c r="C203" s="166">
        <v>0</v>
      </c>
      <c r="D203" s="162">
        <v>196.26169999999999</v>
      </c>
      <c r="E203" s="167">
        <v>0.53770328767123288</v>
      </c>
      <c r="F203" s="157">
        <v>2</v>
      </c>
      <c r="G203" s="165">
        <v>5.5555555555555552E-2</v>
      </c>
      <c r="H203"/>
    </row>
    <row r="204" spans="1:8">
      <c r="A204" s="164" t="s">
        <v>678</v>
      </c>
      <c r="C204" s="166">
        <v>0</v>
      </c>
      <c r="D204" s="162">
        <v>252.3364</v>
      </c>
      <c r="E204" s="167">
        <v>0.69133260273972597</v>
      </c>
      <c r="F204" s="157">
        <v>2</v>
      </c>
      <c r="G204" s="165">
        <v>5.5555555555555552E-2</v>
      </c>
      <c r="H204"/>
    </row>
    <row r="205" spans="1:8">
      <c r="A205" s="164" t="s">
        <v>679</v>
      </c>
      <c r="B205" s="161">
        <v>261.68220000000002</v>
      </c>
      <c r="C205" s="166">
        <v>0.71693753424657536</v>
      </c>
      <c r="D205" s="162">
        <v>261.68220000000002</v>
      </c>
      <c r="E205" s="167">
        <v>0.71693753424657536</v>
      </c>
      <c r="F205" s="157">
        <v>2</v>
      </c>
      <c r="G205" s="165">
        <v>5.5555555555555552E-2</v>
      </c>
      <c r="H205"/>
    </row>
    <row r="206" spans="1:8">
      <c r="A206" s="164" t="s">
        <v>680</v>
      </c>
      <c r="C206" s="166">
        <v>0</v>
      </c>
      <c r="D206" s="162">
        <v>261.68220000000002</v>
      </c>
      <c r="E206" s="167">
        <v>0.71693753424657536</v>
      </c>
      <c r="F206" s="157">
        <v>2</v>
      </c>
      <c r="G206" s="165">
        <v>5.5555555555555552E-2</v>
      </c>
      <c r="H206"/>
    </row>
    <row r="207" spans="1:8">
      <c r="A207" s="164" t="s">
        <v>681</v>
      </c>
      <c r="C207" s="166">
        <v>0</v>
      </c>
      <c r="D207" s="162">
        <v>210.28040000000001</v>
      </c>
      <c r="E207" s="167">
        <v>0.57611068493150686</v>
      </c>
      <c r="F207" s="157">
        <v>2</v>
      </c>
      <c r="G207" s="165">
        <v>5.5555555555555552E-2</v>
      </c>
      <c r="H207"/>
    </row>
    <row r="208" spans="1:8">
      <c r="A208" s="164" t="s">
        <v>682</v>
      </c>
      <c r="B208" s="161">
        <v>684.11210000000005</v>
      </c>
      <c r="C208" s="166">
        <v>1.8742797260273971</v>
      </c>
      <c r="D208" s="162">
        <v>232.71030000000002</v>
      </c>
      <c r="E208" s="167">
        <v>0.63756246575342468</v>
      </c>
      <c r="F208" s="157">
        <v>2</v>
      </c>
      <c r="G208" s="165">
        <v>5.5555555555555552E-2</v>
      </c>
      <c r="H208"/>
    </row>
    <row r="209" spans="1:8">
      <c r="A209" s="164" t="s">
        <v>683</v>
      </c>
      <c r="B209" s="161">
        <v>523.36440000000005</v>
      </c>
      <c r="C209" s="166">
        <v>1.4338750684931507</v>
      </c>
      <c r="D209" s="162">
        <v>261.68220000000002</v>
      </c>
      <c r="E209" s="167">
        <v>0.71693753424657536</v>
      </c>
      <c r="F209" s="157">
        <v>2</v>
      </c>
      <c r="G209" s="165">
        <v>5.5555555555555552E-2</v>
      </c>
      <c r="H209"/>
    </row>
    <row r="210" spans="1:8">
      <c r="A210" s="164" t="s">
        <v>684</v>
      </c>
      <c r="C210" s="166">
        <v>0</v>
      </c>
      <c r="D210" s="162">
        <v>238.3177</v>
      </c>
      <c r="E210" s="167">
        <v>0.6529252054794521</v>
      </c>
      <c r="F210" s="157">
        <v>2</v>
      </c>
      <c r="G210" s="165">
        <v>5.5555555555555552E-2</v>
      </c>
      <c r="H210"/>
    </row>
    <row r="211" spans="1:8">
      <c r="A211" s="164" t="s">
        <v>685</v>
      </c>
      <c r="B211" s="161">
        <v>902.80359999999996</v>
      </c>
      <c r="C211" s="166">
        <v>2.4734345205479453</v>
      </c>
      <c r="D211" s="162">
        <v>210.28040000000001</v>
      </c>
      <c r="E211" s="167">
        <v>0.57611068493150686</v>
      </c>
      <c r="F211" s="157">
        <v>2</v>
      </c>
      <c r="G211" s="165">
        <v>5.5555555555555552E-2</v>
      </c>
      <c r="H211"/>
    </row>
    <row r="212" spans="1:8">
      <c r="A212" s="164" t="s">
        <v>686</v>
      </c>
      <c r="C212" s="166">
        <v>0</v>
      </c>
      <c r="D212" s="162">
        <v>238.3177</v>
      </c>
      <c r="E212" s="167">
        <v>0.6529252054794521</v>
      </c>
      <c r="F212" s="157">
        <v>2</v>
      </c>
      <c r="G212" s="165">
        <v>5.5555555555555552E-2</v>
      </c>
      <c r="H212"/>
    </row>
    <row r="213" spans="1:8">
      <c r="A213" s="164" t="s">
        <v>687</v>
      </c>
      <c r="C213" s="166">
        <v>0</v>
      </c>
      <c r="D213" s="162">
        <v>228.03739999999999</v>
      </c>
      <c r="E213" s="167">
        <v>0.62475999999999998</v>
      </c>
      <c r="F213" s="157">
        <v>2</v>
      </c>
      <c r="G213" s="165">
        <v>5.5555555555555552E-2</v>
      </c>
      <c r="H213"/>
    </row>
    <row r="214" spans="1:8">
      <c r="A214" s="164" t="s">
        <v>688</v>
      </c>
      <c r="C214" s="166">
        <v>0</v>
      </c>
      <c r="D214" s="162">
        <v>238.31780000000001</v>
      </c>
      <c r="E214" s="167">
        <v>0.65292547945205481</v>
      </c>
      <c r="F214" s="157">
        <v>2</v>
      </c>
      <c r="G214" s="165">
        <v>5.5555555555555552E-2</v>
      </c>
      <c r="H214"/>
    </row>
    <row r="215" spans="1:8">
      <c r="A215" s="164" t="s">
        <v>689</v>
      </c>
      <c r="C215" s="166">
        <v>0</v>
      </c>
      <c r="D215" s="162">
        <v>232.71030000000002</v>
      </c>
      <c r="E215" s="167">
        <v>0.63756246575342468</v>
      </c>
      <c r="F215" s="157">
        <v>2</v>
      </c>
      <c r="G215" s="165">
        <v>5.5555555555555552E-2</v>
      </c>
      <c r="H215"/>
    </row>
    <row r="216" spans="1:8">
      <c r="A216" s="164" t="s">
        <v>690</v>
      </c>
      <c r="B216" s="161">
        <v>266.35509999999999</v>
      </c>
      <c r="C216" s="166">
        <v>0.72974000000000006</v>
      </c>
      <c r="D216" s="162">
        <v>184.1122</v>
      </c>
      <c r="E216" s="167">
        <v>0.50441698630136989</v>
      </c>
      <c r="F216" s="157">
        <v>2</v>
      </c>
      <c r="G216" s="165">
        <v>5.5555555555555552E-2</v>
      </c>
      <c r="H216"/>
    </row>
    <row r="217" spans="1:8">
      <c r="A217" s="164" t="s">
        <v>691</v>
      </c>
      <c r="C217" s="166">
        <v>0</v>
      </c>
      <c r="D217" s="162">
        <v>233.6448</v>
      </c>
      <c r="E217" s="167">
        <v>0.6401227397260274</v>
      </c>
      <c r="F217" s="157">
        <v>2</v>
      </c>
      <c r="G217" s="165">
        <v>5.5555555555555552E-2</v>
      </c>
      <c r="H217"/>
    </row>
    <row r="218" spans="1:8">
      <c r="A218" s="164" t="s">
        <v>692</v>
      </c>
      <c r="C218" s="166">
        <v>0</v>
      </c>
      <c r="D218" s="162">
        <v>238.3177</v>
      </c>
      <c r="E218" s="167">
        <v>0.6529252054794521</v>
      </c>
      <c r="F218" s="157">
        <v>2</v>
      </c>
      <c r="G218" s="165">
        <v>5.5555555555555552E-2</v>
      </c>
      <c r="H218"/>
    </row>
    <row r="219" spans="1:8">
      <c r="A219" s="164" t="s">
        <v>693</v>
      </c>
      <c r="C219" s="166">
        <v>0</v>
      </c>
      <c r="D219" s="162">
        <v>261.68220000000002</v>
      </c>
      <c r="E219" s="167">
        <v>0.71693753424657536</v>
      </c>
      <c r="F219" s="157">
        <v>2</v>
      </c>
      <c r="G219" s="165">
        <v>5.5555555555555552E-2</v>
      </c>
      <c r="H219"/>
    </row>
    <row r="220" spans="1:8">
      <c r="A220" s="164" t="s">
        <v>694</v>
      </c>
      <c r="C220" s="166">
        <v>0</v>
      </c>
      <c r="D220" s="162">
        <v>261.68220000000002</v>
      </c>
      <c r="E220" s="167">
        <v>0.71693753424657536</v>
      </c>
      <c r="F220" s="157">
        <v>2</v>
      </c>
      <c r="G220" s="165">
        <v>5.5555555555555552E-2</v>
      </c>
      <c r="H220"/>
    </row>
    <row r="221" spans="1:8">
      <c r="A221" s="164" t="s">
        <v>695</v>
      </c>
      <c r="C221" s="166">
        <v>0</v>
      </c>
      <c r="D221" s="162">
        <v>203.73830000000001</v>
      </c>
      <c r="E221" s="167">
        <v>0.55818712328767128</v>
      </c>
      <c r="F221" s="157">
        <v>2</v>
      </c>
      <c r="G221" s="165">
        <v>5.5555555555555552E-2</v>
      </c>
      <c r="H221"/>
    </row>
    <row r="222" spans="1:8">
      <c r="A222" s="164" t="s">
        <v>696</v>
      </c>
      <c r="C222" s="166">
        <v>0</v>
      </c>
      <c r="D222" s="162">
        <v>232.71030000000002</v>
      </c>
      <c r="E222" s="167">
        <v>0.63756246575342468</v>
      </c>
      <c r="F222" s="157">
        <v>2</v>
      </c>
      <c r="G222" s="165">
        <v>5.5555555555555552E-2</v>
      </c>
      <c r="H222"/>
    </row>
    <row r="223" spans="1:8">
      <c r="A223" s="164" t="s">
        <v>697</v>
      </c>
      <c r="B223" s="161">
        <v>471.02800000000002</v>
      </c>
      <c r="C223" s="166">
        <v>1.2904876712328766</v>
      </c>
      <c r="D223" s="162">
        <v>209.3458</v>
      </c>
      <c r="E223" s="167">
        <v>0.57355013698630131</v>
      </c>
      <c r="F223" s="157">
        <v>2</v>
      </c>
      <c r="G223" s="165">
        <v>5.5555555555555552E-2</v>
      </c>
      <c r="H223"/>
    </row>
    <row r="224" spans="1:8">
      <c r="A224" s="164" t="s">
        <v>698</v>
      </c>
      <c r="C224" s="166">
        <v>0</v>
      </c>
      <c r="D224" s="162">
        <v>261.68220000000002</v>
      </c>
      <c r="E224" s="167">
        <v>0.71693753424657536</v>
      </c>
      <c r="F224" s="157">
        <v>2</v>
      </c>
      <c r="G224" s="165">
        <v>5.5555555555555552E-2</v>
      </c>
      <c r="H224"/>
    </row>
    <row r="225" spans="1:8">
      <c r="A225" s="164" t="s">
        <v>699</v>
      </c>
      <c r="B225" s="161">
        <v>79.439300000000003</v>
      </c>
      <c r="C225" s="166">
        <v>0.21764191780821918</v>
      </c>
      <c r="D225" s="162">
        <v>158.87860000000001</v>
      </c>
      <c r="E225" s="167">
        <v>0.43528383561643835</v>
      </c>
      <c r="F225" s="157">
        <v>2</v>
      </c>
      <c r="G225" s="165">
        <v>5.5555555555555552E-2</v>
      </c>
      <c r="H225"/>
    </row>
    <row r="226" spans="1:8">
      <c r="A226" s="164" t="s">
        <v>700</v>
      </c>
      <c r="C226" s="166">
        <v>0</v>
      </c>
      <c r="D226" s="162">
        <v>238.3177</v>
      </c>
      <c r="E226" s="167">
        <v>0.6529252054794521</v>
      </c>
      <c r="F226" s="157">
        <v>2</v>
      </c>
      <c r="G226" s="165">
        <v>5.5555555555555552E-2</v>
      </c>
      <c r="H226"/>
    </row>
    <row r="227" spans="1:8">
      <c r="A227" s="164" t="s">
        <v>701</v>
      </c>
      <c r="C227" s="166">
        <v>0</v>
      </c>
      <c r="D227" s="162">
        <v>233.6448</v>
      </c>
      <c r="E227" s="167">
        <v>0.6401227397260274</v>
      </c>
      <c r="F227" s="157">
        <v>2</v>
      </c>
      <c r="G227" s="165">
        <v>5.5555555555555552E-2</v>
      </c>
      <c r="H227"/>
    </row>
    <row r="228" spans="1:8">
      <c r="A228" s="164" t="s">
        <v>702</v>
      </c>
      <c r="C228" s="166">
        <v>0</v>
      </c>
      <c r="D228" s="162">
        <v>209.3458</v>
      </c>
      <c r="E228" s="167">
        <v>0.57355013698630131</v>
      </c>
      <c r="F228" s="157">
        <v>2</v>
      </c>
      <c r="G228" s="165">
        <v>5.5555555555555552E-2</v>
      </c>
      <c r="H228"/>
    </row>
    <row r="229" spans="1:8">
      <c r="A229" s="164" t="s">
        <v>703</v>
      </c>
      <c r="C229" s="166">
        <v>0</v>
      </c>
      <c r="D229" s="162">
        <v>158.87860000000001</v>
      </c>
      <c r="E229" s="167">
        <v>0.43528383561643835</v>
      </c>
      <c r="F229" s="157">
        <v>2</v>
      </c>
      <c r="G229" s="165">
        <v>5.5555555555555552E-2</v>
      </c>
      <c r="H229"/>
    </row>
    <row r="230" spans="1:8">
      <c r="A230" s="164" t="s">
        <v>704</v>
      </c>
      <c r="C230" s="166">
        <v>0</v>
      </c>
      <c r="D230" s="162">
        <v>577.57010000000002</v>
      </c>
      <c r="E230" s="167">
        <v>1.5823838356164384</v>
      </c>
      <c r="F230" s="157">
        <v>2</v>
      </c>
      <c r="G230" s="165">
        <v>5.5555555555555552E-2</v>
      </c>
      <c r="H230"/>
    </row>
    <row r="231" spans="1:8">
      <c r="A231" s="164" t="s">
        <v>705</v>
      </c>
      <c r="C231" s="166">
        <v>0</v>
      </c>
      <c r="D231" s="162">
        <v>209.3458</v>
      </c>
      <c r="E231" s="167">
        <v>0.57355013698630131</v>
      </c>
      <c r="F231" s="157">
        <v>2</v>
      </c>
      <c r="G231" s="165">
        <v>5.5555555555555552E-2</v>
      </c>
      <c r="H231"/>
    </row>
    <row r="232" spans="1:8">
      <c r="A232" s="164" t="s">
        <v>706</v>
      </c>
      <c r="C232" s="166">
        <v>0</v>
      </c>
      <c r="D232" s="162">
        <v>261.68220000000002</v>
      </c>
      <c r="E232" s="167">
        <v>0.71693753424657536</v>
      </c>
      <c r="F232" s="157">
        <v>2</v>
      </c>
      <c r="G232" s="165">
        <v>5.5555555555555552E-2</v>
      </c>
      <c r="H232"/>
    </row>
    <row r="233" spans="1:8">
      <c r="A233" s="164" t="s">
        <v>707</v>
      </c>
      <c r="C233" s="166">
        <v>0</v>
      </c>
      <c r="D233" s="162">
        <v>158.87860000000001</v>
      </c>
      <c r="E233" s="167">
        <v>0.43528383561643835</v>
      </c>
      <c r="F233" s="157">
        <v>2</v>
      </c>
      <c r="G233" s="165">
        <v>5.5555555555555552E-2</v>
      </c>
      <c r="H233"/>
    </row>
    <row r="234" spans="1:8">
      <c r="A234" s="164" t="s">
        <v>708</v>
      </c>
      <c r="C234" s="166">
        <v>0</v>
      </c>
      <c r="D234" s="162">
        <v>261.68220000000002</v>
      </c>
      <c r="E234" s="167">
        <v>0.71693753424657536</v>
      </c>
      <c r="F234" s="157">
        <v>2</v>
      </c>
      <c r="G234" s="165">
        <v>5.5555555555555552E-2</v>
      </c>
      <c r="H234"/>
    </row>
    <row r="235" spans="1:8">
      <c r="A235" s="164" t="s">
        <v>709</v>
      </c>
      <c r="C235" s="166">
        <v>0</v>
      </c>
      <c r="D235" s="162">
        <v>259.81299999999999</v>
      </c>
      <c r="E235" s="167">
        <v>0.71181643835616437</v>
      </c>
      <c r="F235" s="157">
        <v>2</v>
      </c>
      <c r="G235" s="165">
        <v>5.5555555555555552E-2</v>
      </c>
      <c r="H235"/>
    </row>
    <row r="236" spans="1:8">
      <c r="A236" s="164" t="s">
        <v>710</v>
      </c>
      <c r="C236" s="166">
        <v>0</v>
      </c>
      <c r="D236" s="162">
        <v>261.68220000000002</v>
      </c>
      <c r="E236" s="167">
        <v>0.71693753424657536</v>
      </c>
      <c r="F236" s="157">
        <v>2</v>
      </c>
      <c r="G236" s="165">
        <v>5.5555555555555552E-2</v>
      </c>
      <c r="H236"/>
    </row>
    <row r="237" spans="1:8">
      <c r="A237" s="164" t="s">
        <v>711</v>
      </c>
      <c r="B237" s="161">
        <v>130.84110000000001</v>
      </c>
      <c r="C237" s="166">
        <v>0.35846876712328768</v>
      </c>
      <c r="D237" s="162">
        <v>257.0093</v>
      </c>
      <c r="E237" s="167">
        <v>0.70413506849315066</v>
      </c>
      <c r="F237" s="157">
        <v>2</v>
      </c>
      <c r="G237" s="165">
        <v>5.5555555555555552E-2</v>
      </c>
      <c r="H237"/>
    </row>
    <row r="238" spans="1:8">
      <c r="A238" s="164" t="s">
        <v>712</v>
      </c>
      <c r="C238" s="166">
        <v>0</v>
      </c>
      <c r="D238" s="162">
        <v>261.68220000000002</v>
      </c>
      <c r="E238" s="167">
        <v>0.71693753424657536</v>
      </c>
      <c r="F238" s="157">
        <v>2</v>
      </c>
      <c r="G238" s="165">
        <v>5.5555555555555552E-2</v>
      </c>
      <c r="H238"/>
    </row>
    <row r="239" spans="1:8">
      <c r="A239" s="164" t="s">
        <v>713</v>
      </c>
      <c r="C239" s="166">
        <v>0</v>
      </c>
      <c r="D239" s="162">
        <v>184.1122</v>
      </c>
      <c r="E239" s="167">
        <v>0.50441698630136989</v>
      </c>
      <c r="F239" s="157">
        <v>2</v>
      </c>
      <c r="G239" s="165">
        <v>5.5555555555555552E-2</v>
      </c>
      <c r="H239"/>
    </row>
    <row r="240" spans="1:8">
      <c r="A240" s="164" t="s">
        <v>714</v>
      </c>
      <c r="B240" s="161">
        <v>158.8785</v>
      </c>
      <c r="C240" s="166">
        <v>0.43528356164383564</v>
      </c>
      <c r="D240" s="162">
        <v>158.87860000000001</v>
      </c>
      <c r="E240" s="167">
        <v>0.43528383561643835</v>
      </c>
      <c r="F240" s="157">
        <v>2</v>
      </c>
      <c r="G240" s="165">
        <v>5.5555555555555552E-2</v>
      </c>
      <c r="H240"/>
    </row>
    <row r="241" spans="1:8">
      <c r="A241" s="164" t="s">
        <v>715</v>
      </c>
      <c r="B241" s="161">
        <v>79.439300000000003</v>
      </c>
      <c r="C241" s="166">
        <v>0.21764191780821918</v>
      </c>
      <c r="D241" s="162">
        <v>261.68220000000002</v>
      </c>
      <c r="E241" s="167">
        <v>0.71693753424657536</v>
      </c>
      <c r="F241" s="157">
        <v>2</v>
      </c>
      <c r="G241" s="165">
        <v>5.5555555555555552E-2</v>
      </c>
      <c r="H241"/>
    </row>
    <row r="242" spans="1:8">
      <c r="A242" s="164" t="s">
        <v>716</v>
      </c>
      <c r="C242" s="166">
        <v>0</v>
      </c>
      <c r="D242" s="162">
        <v>237.38310000000001</v>
      </c>
      <c r="E242" s="167">
        <v>0.65036465753424655</v>
      </c>
      <c r="F242" s="157">
        <v>2</v>
      </c>
      <c r="G242" s="165">
        <v>5.5555555555555552E-2</v>
      </c>
      <c r="H242"/>
    </row>
    <row r="243" spans="1:8">
      <c r="A243" s="164" t="s">
        <v>717</v>
      </c>
      <c r="C243" s="166">
        <v>0</v>
      </c>
      <c r="D243" s="162">
        <v>196.26169999999999</v>
      </c>
      <c r="E243" s="167">
        <v>0.53770328767123288</v>
      </c>
      <c r="F243" s="157">
        <v>2</v>
      </c>
      <c r="G243" s="165">
        <v>5.5555555555555552E-2</v>
      </c>
      <c r="H243"/>
    </row>
    <row r="244" spans="1:8">
      <c r="A244" s="164" t="s">
        <v>718</v>
      </c>
      <c r="C244" s="166">
        <v>0</v>
      </c>
      <c r="D244" s="162">
        <v>261.68220000000002</v>
      </c>
      <c r="E244" s="167">
        <v>0.71693753424657536</v>
      </c>
      <c r="F244" s="157">
        <v>2</v>
      </c>
      <c r="G244" s="165">
        <v>5.5555555555555552E-2</v>
      </c>
      <c r="H244"/>
    </row>
    <row r="245" spans="1:8">
      <c r="A245" s="164" t="s">
        <v>719</v>
      </c>
      <c r="C245" s="166">
        <v>0</v>
      </c>
      <c r="D245" s="162">
        <v>261.68220000000002</v>
      </c>
      <c r="E245" s="167">
        <v>0.71693753424657536</v>
      </c>
      <c r="F245" s="157">
        <v>2</v>
      </c>
      <c r="G245" s="165">
        <v>5.5555555555555552E-2</v>
      </c>
      <c r="H245"/>
    </row>
    <row r="246" spans="1:8">
      <c r="A246" s="164" t="s">
        <v>720</v>
      </c>
      <c r="C246" s="166">
        <v>0</v>
      </c>
      <c r="D246" s="162">
        <v>257.0093</v>
      </c>
      <c r="E246" s="167">
        <v>0.70413506849315066</v>
      </c>
      <c r="F246" s="157">
        <v>2</v>
      </c>
      <c r="G246" s="165">
        <v>5.5555555555555552E-2</v>
      </c>
      <c r="H246"/>
    </row>
    <row r="247" spans="1:8">
      <c r="A247" s="164" t="s">
        <v>721</v>
      </c>
      <c r="B247" s="161">
        <v>697.19619999999998</v>
      </c>
      <c r="C247" s="166">
        <v>1.9101265753424657</v>
      </c>
      <c r="D247" s="162">
        <v>230.84109999999998</v>
      </c>
      <c r="E247" s="167">
        <v>0.63244136986301358</v>
      </c>
      <c r="F247" s="157">
        <v>2</v>
      </c>
      <c r="G247" s="165">
        <v>5.5555555555555552E-2</v>
      </c>
      <c r="H247"/>
    </row>
    <row r="248" spans="1:8">
      <c r="A248" s="164" t="s">
        <v>722</v>
      </c>
      <c r="B248" s="161">
        <v>379.43920000000003</v>
      </c>
      <c r="C248" s="166">
        <v>1.0395594520547946</v>
      </c>
      <c r="D248" s="162">
        <v>261.68220000000002</v>
      </c>
      <c r="E248" s="167">
        <v>0.71693753424657536</v>
      </c>
      <c r="F248" s="157">
        <v>2</v>
      </c>
      <c r="G248" s="165">
        <v>5.5555555555555552E-2</v>
      </c>
      <c r="H248"/>
    </row>
    <row r="249" spans="1:8">
      <c r="A249" s="164" t="s">
        <v>723</v>
      </c>
      <c r="C249" s="166">
        <v>0</v>
      </c>
      <c r="D249" s="162">
        <v>214.95330000000001</v>
      </c>
      <c r="E249" s="167">
        <v>0.58891315068493155</v>
      </c>
      <c r="F249" s="157">
        <v>2</v>
      </c>
      <c r="G249" s="165">
        <v>5.5555555555555552E-2</v>
      </c>
      <c r="H249"/>
    </row>
    <row r="250" spans="1:8">
      <c r="A250" s="164" t="s">
        <v>724</v>
      </c>
      <c r="C250" s="166">
        <v>0</v>
      </c>
      <c r="D250" s="162">
        <v>203.73830000000001</v>
      </c>
      <c r="E250" s="167">
        <v>0.55818712328767128</v>
      </c>
      <c r="F250" s="157">
        <v>2</v>
      </c>
      <c r="G250" s="165">
        <v>5.5555555555555552E-2</v>
      </c>
      <c r="H250"/>
    </row>
    <row r="251" spans="1:8">
      <c r="A251" s="164" t="s">
        <v>725</v>
      </c>
      <c r="B251" s="161">
        <v>221.49529999999999</v>
      </c>
      <c r="C251" s="166">
        <v>0.60683643835616441</v>
      </c>
      <c r="D251" s="162">
        <v>238.3177</v>
      </c>
      <c r="E251" s="167">
        <v>0.6529252054794521</v>
      </c>
      <c r="F251" s="157">
        <v>2</v>
      </c>
      <c r="G251" s="165">
        <v>5.5555555555555552E-2</v>
      </c>
      <c r="H251"/>
    </row>
    <row r="252" spans="1:8">
      <c r="A252" s="164" t="s">
        <v>726</v>
      </c>
      <c r="C252" s="166">
        <v>0</v>
      </c>
      <c r="D252" s="162">
        <v>206.5421</v>
      </c>
      <c r="E252" s="167">
        <v>0.56586876712328771</v>
      </c>
      <c r="F252" s="157">
        <v>2</v>
      </c>
      <c r="G252" s="165">
        <v>5.5555555555555552E-2</v>
      </c>
      <c r="H252"/>
    </row>
    <row r="253" spans="1:8">
      <c r="A253" s="164" t="s">
        <v>727</v>
      </c>
      <c r="B253" s="161">
        <v>2452.3361000000004</v>
      </c>
      <c r="C253" s="166">
        <v>6.7187290410958909</v>
      </c>
      <c r="D253" s="162">
        <v>214.95330000000001</v>
      </c>
      <c r="E253" s="167">
        <v>0.58891315068493155</v>
      </c>
      <c r="F253" s="157">
        <v>2</v>
      </c>
      <c r="G253" s="165">
        <v>5.5555555555555552E-2</v>
      </c>
      <c r="H253"/>
    </row>
    <row r="254" spans="1:8">
      <c r="A254" s="164" t="s">
        <v>728</v>
      </c>
      <c r="C254" s="166">
        <v>0</v>
      </c>
      <c r="D254" s="162">
        <v>158.87860000000001</v>
      </c>
      <c r="E254" s="167">
        <v>0.43528383561643835</v>
      </c>
      <c r="F254" s="157">
        <v>2</v>
      </c>
      <c r="G254" s="165">
        <v>5.5555555555555552E-2</v>
      </c>
      <c r="H254"/>
    </row>
    <row r="255" spans="1:8">
      <c r="A255" s="164" t="s">
        <v>729</v>
      </c>
      <c r="C255" s="166">
        <v>0</v>
      </c>
      <c r="D255" s="162">
        <v>252.3364</v>
      </c>
      <c r="E255" s="167">
        <v>0.69133260273972597</v>
      </c>
      <c r="F255" s="157">
        <v>2</v>
      </c>
      <c r="G255" s="165">
        <v>5.5555555555555552E-2</v>
      </c>
      <c r="H255"/>
    </row>
    <row r="256" spans="1:8">
      <c r="A256" s="164" t="s">
        <v>730</v>
      </c>
      <c r="C256" s="166">
        <v>0</v>
      </c>
      <c r="D256" s="162">
        <v>261.68220000000002</v>
      </c>
      <c r="E256" s="167">
        <v>0.71693753424657536</v>
      </c>
      <c r="F256" s="157">
        <v>2</v>
      </c>
      <c r="G256" s="165">
        <v>5.5555555555555552E-2</v>
      </c>
      <c r="H256"/>
    </row>
    <row r="257" spans="1:8">
      <c r="A257" s="164" t="s">
        <v>731</v>
      </c>
      <c r="B257" s="161">
        <v>500.93450000000001</v>
      </c>
      <c r="C257" s="166">
        <v>1.372423287671233</v>
      </c>
      <c r="D257" s="162">
        <v>261.68220000000002</v>
      </c>
      <c r="E257" s="167">
        <v>0.71693753424657536</v>
      </c>
      <c r="F257" s="157">
        <v>2</v>
      </c>
      <c r="G257" s="165">
        <v>5.5555555555555552E-2</v>
      </c>
      <c r="H257"/>
    </row>
    <row r="258" spans="1:8">
      <c r="A258" s="164" t="s">
        <v>732</v>
      </c>
      <c r="C258" s="166">
        <v>0</v>
      </c>
      <c r="D258" s="162">
        <v>203.73830000000001</v>
      </c>
      <c r="E258" s="167">
        <v>0.55818712328767128</v>
      </c>
      <c r="F258" s="157">
        <v>2</v>
      </c>
      <c r="G258" s="165">
        <v>5.5555555555555552E-2</v>
      </c>
      <c r="H258"/>
    </row>
    <row r="259" spans="1:8">
      <c r="A259" s="164" t="s">
        <v>733</v>
      </c>
      <c r="B259" s="161">
        <v>107.4766</v>
      </c>
      <c r="C259" s="166">
        <v>0.29445643835616442</v>
      </c>
      <c r="D259" s="162">
        <v>203.73840000000001</v>
      </c>
      <c r="E259" s="167">
        <v>0.558187397260274</v>
      </c>
      <c r="F259" s="157">
        <v>2</v>
      </c>
      <c r="G259" s="165">
        <v>5.5555555555555552E-2</v>
      </c>
      <c r="H259"/>
    </row>
    <row r="260" spans="1:8">
      <c r="A260" s="164" t="s">
        <v>734</v>
      </c>
      <c r="C260" s="166">
        <v>0</v>
      </c>
      <c r="D260" s="162">
        <v>238.3177</v>
      </c>
      <c r="E260" s="167">
        <v>0.6529252054794521</v>
      </c>
      <c r="F260" s="157">
        <v>2</v>
      </c>
      <c r="G260" s="165">
        <v>5.5555555555555552E-2</v>
      </c>
      <c r="H260"/>
    </row>
    <row r="261" spans="1:8">
      <c r="A261" s="164" t="s">
        <v>735</v>
      </c>
      <c r="C261" s="166">
        <v>0</v>
      </c>
      <c r="D261" s="162">
        <v>158.8785</v>
      </c>
      <c r="E261" s="167">
        <v>0.43528356164383564</v>
      </c>
      <c r="F261" s="157">
        <v>2</v>
      </c>
      <c r="G261" s="165">
        <v>5.5555555555555552E-2</v>
      </c>
      <c r="H261"/>
    </row>
    <row r="262" spans="1:8">
      <c r="A262" s="164" t="s">
        <v>736</v>
      </c>
      <c r="C262" s="166">
        <v>0</v>
      </c>
      <c r="D262" s="162">
        <v>261.68220000000002</v>
      </c>
      <c r="E262" s="167">
        <v>0.71693753424657536</v>
      </c>
      <c r="F262" s="157">
        <v>2</v>
      </c>
      <c r="G262" s="165">
        <v>5.5555555555555552E-2</v>
      </c>
      <c r="H262"/>
    </row>
    <row r="263" spans="1:8">
      <c r="A263" s="164" t="s">
        <v>737</v>
      </c>
      <c r="C263" s="166">
        <v>0</v>
      </c>
      <c r="D263" s="162">
        <v>184.1122</v>
      </c>
      <c r="E263" s="167">
        <v>0.50441698630136989</v>
      </c>
      <c r="F263" s="157">
        <v>2</v>
      </c>
      <c r="G263" s="165">
        <v>5.5555555555555552E-2</v>
      </c>
      <c r="H263"/>
    </row>
    <row r="264" spans="1:8">
      <c r="A264" s="164" t="s">
        <v>738</v>
      </c>
      <c r="C264" s="166">
        <v>0</v>
      </c>
      <c r="D264" s="162">
        <v>261.68220000000002</v>
      </c>
      <c r="E264" s="167">
        <v>0.71693753424657536</v>
      </c>
      <c r="F264" s="157">
        <v>2</v>
      </c>
      <c r="G264" s="165">
        <v>5.5555555555555552E-2</v>
      </c>
      <c r="H264"/>
    </row>
    <row r="265" spans="1:8">
      <c r="A265" s="164" t="s">
        <v>739</v>
      </c>
      <c r="C265" s="166">
        <v>0</v>
      </c>
      <c r="D265" s="162">
        <v>257.0093</v>
      </c>
      <c r="E265" s="167">
        <v>0.70413506849315066</v>
      </c>
      <c r="F265" s="157">
        <v>2</v>
      </c>
      <c r="G265" s="165">
        <v>5.5555555555555552E-2</v>
      </c>
      <c r="H265"/>
    </row>
    <row r="266" spans="1:8">
      <c r="A266" s="164" t="s">
        <v>740</v>
      </c>
      <c r="C266" s="166">
        <v>0</v>
      </c>
      <c r="D266" s="162">
        <v>261.68220000000002</v>
      </c>
      <c r="E266" s="167">
        <v>0.71693753424657536</v>
      </c>
      <c r="F266" s="157">
        <v>2</v>
      </c>
      <c r="G266" s="165">
        <v>5.5555555555555552E-2</v>
      </c>
      <c r="H266"/>
    </row>
    <row r="267" spans="1:8">
      <c r="A267" s="164" t="s">
        <v>741</v>
      </c>
      <c r="C267" s="166">
        <v>0</v>
      </c>
      <c r="D267" s="162">
        <v>203.73830000000001</v>
      </c>
      <c r="E267" s="167">
        <v>0.55818712328767128</v>
      </c>
      <c r="F267" s="157">
        <v>2</v>
      </c>
      <c r="G267" s="165">
        <v>5.5555555555555552E-2</v>
      </c>
      <c r="H267"/>
    </row>
    <row r="268" spans="1:8">
      <c r="A268" s="164" t="s">
        <v>742</v>
      </c>
      <c r="B268" s="161">
        <v>126.1682</v>
      </c>
      <c r="C268" s="166">
        <v>0.34566630136986298</v>
      </c>
      <c r="D268" s="162">
        <v>206.5421</v>
      </c>
      <c r="E268" s="167">
        <v>0.5658687671232876</v>
      </c>
      <c r="F268" s="157">
        <v>2</v>
      </c>
      <c r="G268" s="165">
        <v>5.5555555555555552E-2</v>
      </c>
      <c r="H268"/>
    </row>
    <row r="269" spans="1:8">
      <c r="A269" s="164" t="s">
        <v>743</v>
      </c>
      <c r="C269" s="166">
        <v>0</v>
      </c>
      <c r="D269" s="162">
        <v>228.03739999999999</v>
      </c>
      <c r="E269" s="167">
        <v>0.62475999999999998</v>
      </c>
      <c r="F269" s="157">
        <v>2</v>
      </c>
      <c r="G269" s="165">
        <v>5.5555555555555552E-2</v>
      </c>
      <c r="H269"/>
    </row>
    <row r="270" spans="1:8">
      <c r="A270" s="164" t="s">
        <v>744</v>
      </c>
      <c r="C270" s="166">
        <v>0</v>
      </c>
      <c r="D270" s="162">
        <v>261.68220000000002</v>
      </c>
      <c r="E270" s="167">
        <v>0.71693753424657536</v>
      </c>
      <c r="F270" s="157">
        <v>2</v>
      </c>
      <c r="G270" s="165">
        <v>5.5555555555555552E-2</v>
      </c>
      <c r="H270"/>
    </row>
    <row r="271" spans="1:8">
      <c r="A271" s="164" t="s">
        <v>745</v>
      </c>
      <c r="C271" s="166">
        <v>0</v>
      </c>
      <c r="D271" s="162">
        <v>261.68220000000002</v>
      </c>
      <c r="E271" s="167">
        <v>0.71693753424657536</v>
      </c>
      <c r="F271" s="157">
        <v>2</v>
      </c>
      <c r="G271" s="165">
        <v>5.5555555555555552E-2</v>
      </c>
      <c r="H271"/>
    </row>
    <row r="272" spans="1:8">
      <c r="A272" s="164" t="s">
        <v>746</v>
      </c>
      <c r="C272" s="166">
        <v>0</v>
      </c>
      <c r="D272" s="162">
        <v>261.68220000000002</v>
      </c>
      <c r="E272" s="167">
        <v>0.71693753424657536</v>
      </c>
      <c r="F272" s="157">
        <v>2</v>
      </c>
      <c r="G272" s="165">
        <v>5.5555555555555552E-2</v>
      </c>
      <c r="H272"/>
    </row>
    <row r="273" spans="1:8">
      <c r="A273" s="164" t="s">
        <v>747</v>
      </c>
      <c r="C273" s="166">
        <v>0</v>
      </c>
      <c r="D273" s="162">
        <v>186.91590000000002</v>
      </c>
      <c r="E273" s="167">
        <v>0.51209835616438359</v>
      </c>
      <c r="F273" s="157">
        <v>2</v>
      </c>
      <c r="G273" s="165">
        <v>5.5555555555555552E-2</v>
      </c>
      <c r="H273"/>
    </row>
    <row r="274" spans="1:8">
      <c r="A274" s="164" t="s">
        <v>748</v>
      </c>
      <c r="B274" s="161">
        <v>130.84110000000001</v>
      </c>
      <c r="C274" s="166">
        <v>0.35846876712328768</v>
      </c>
      <c r="D274" s="162">
        <v>261.68220000000002</v>
      </c>
      <c r="E274" s="167">
        <v>0.71693753424657536</v>
      </c>
      <c r="F274" s="157">
        <v>2</v>
      </c>
      <c r="G274" s="165">
        <v>5.5555555555555552E-2</v>
      </c>
      <c r="H274"/>
    </row>
    <row r="275" spans="1:8">
      <c r="A275" s="164" t="s">
        <v>749</v>
      </c>
      <c r="C275" s="166">
        <v>0</v>
      </c>
      <c r="D275" s="162">
        <v>257.0093</v>
      </c>
      <c r="E275" s="167">
        <v>0.70413506849315066</v>
      </c>
      <c r="F275" s="157">
        <v>2</v>
      </c>
      <c r="G275" s="165">
        <v>5.5555555555555552E-2</v>
      </c>
      <c r="H275"/>
    </row>
    <row r="276" spans="1:8">
      <c r="A276" s="164" t="s">
        <v>750</v>
      </c>
      <c r="C276" s="166">
        <v>0</v>
      </c>
      <c r="D276" s="162">
        <v>235.51400000000001</v>
      </c>
      <c r="E276" s="167">
        <v>0.64524383561643828</v>
      </c>
      <c r="F276" s="157">
        <v>2</v>
      </c>
      <c r="G276" s="165">
        <v>5.5555555555555552E-2</v>
      </c>
      <c r="H276"/>
    </row>
    <row r="277" spans="1:8">
      <c r="A277" s="164" t="s">
        <v>751</v>
      </c>
      <c r="C277" s="166">
        <v>0</v>
      </c>
      <c r="D277" s="162">
        <v>209.3458</v>
      </c>
      <c r="E277" s="167">
        <v>0.57355013698630131</v>
      </c>
      <c r="F277" s="157">
        <v>2</v>
      </c>
      <c r="G277" s="165">
        <v>5.5555555555555552E-2</v>
      </c>
      <c r="H277"/>
    </row>
    <row r="278" spans="1:8">
      <c r="A278" s="164" t="s">
        <v>752</v>
      </c>
      <c r="C278" s="166">
        <v>0</v>
      </c>
      <c r="D278" s="162">
        <v>203.73830000000001</v>
      </c>
      <c r="E278" s="167">
        <v>0.55818712328767128</v>
      </c>
      <c r="F278" s="157">
        <v>2</v>
      </c>
      <c r="G278" s="165">
        <v>5.5555555555555552E-2</v>
      </c>
      <c r="H278"/>
    </row>
    <row r="279" spans="1:8">
      <c r="A279" s="164" t="s">
        <v>753</v>
      </c>
      <c r="B279" s="161">
        <v>489.71960000000001</v>
      </c>
      <c r="C279" s="166">
        <v>1.3416975342465753</v>
      </c>
      <c r="D279" s="162">
        <v>261.68220000000002</v>
      </c>
      <c r="E279" s="167">
        <v>0.71693753424657536</v>
      </c>
      <c r="F279" s="157">
        <v>2</v>
      </c>
      <c r="G279" s="165">
        <v>5.5555555555555552E-2</v>
      </c>
      <c r="H279"/>
    </row>
    <row r="280" spans="1:8">
      <c r="A280" s="164" t="s">
        <v>754</v>
      </c>
      <c r="C280" s="166">
        <v>0</v>
      </c>
      <c r="D280" s="162">
        <v>130.84110000000001</v>
      </c>
      <c r="E280" s="167">
        <v>0.35846876712328768</v>
      </c>
      <c r="F280" s="157">
        <v>1</v>
      </c>
      <c r="G280" s="165">
        <v>2.7777777777777776E-2</v>
      </c>
      <c r="H280"/>
    </row>
    <row r="281" spans="1:8">
      <c r="A281" s="164" t="s">
        <v>755</v>
      </c>
      <c r="C281" s="166">
        <v>0</v>
      </c>
      <c r="D281" s="162">
        <v>79.439300000000003</v>
      </c>
      <c r="E281" s="167">
        <v>0.21764191780821918</v>
      </c>
      <c r="F281" s="157">
        <v>1</v>
      </c>
      <c r="G281" s="165">
        <v>2.7777777777777776E-2</v>
      </c>
      <c r="H281"/>
    </row>
    <row r="282" spans="1:8">
      <c r="A282" s="164" t="s">
        <v>756</v>
      </c>
      <c r="C282" s="166">
        <v>0</v>
      </c>
      <c r="D282" s="162">
        <v>107.4766</v>
      </c>
      <c r="E282" s="167">
        <v>0.29445643835616442</v>
      </c>
      <c r="F282" s="157">
        <v>1</v>
      </c>
      <c r="G282" s="165">
        <v>2.7777777777777776E-2</v>
      </c>
      <c r="H282"/>
    </row>
    <row r="283" spans="1:8">
      <c r="A283" s="164" t="s">
        <v>757</v>
      </c>
      <c r="C283" s="166">
        <v>0</v>
      </c>
      <c r="D283" s="162">
        <v>130.84110000000001</v>
      </c>
      <c r="E283" s="167">
        <v>0.35846876712328768</v>
      </c>
      <c r="F283" s="157">
        <v>1</v>
      </c>
      <c r="G283" s="165">
        <v>2.7777777777777776E-2</v>
      </c>
      <c r="H283"/>
    </row>
    <row r="284" spans="1:8">
      <c r="A284" s="164" t="s">
        <v>758</v>
      </c>
      <c r="C284" s="166">
        <v>0</v>
      </c>
      <c r="D284" s="162">
        <v>126.1682</v>
      </c>
      <c r="E284" s="167">
        <v>0.34566630136986298</v>
      </c>
      <c r="F284" s="157">
        <v>1</v>
      </c>
      <c r="G284" s="165">
        <v>2.7777777777777776E-2</v>
      </c>
      <c r="H284"/>
    </row>
    <row r="285" spans="1:8">
      <c r="A285" s="164" t="s">
        <v>759</v>
      </c>
      <c r="C285" s="166">
        <v>0</v>
      </c>
      <c r="D285" s="162">
        <v>130.84110000000001</v>
      </c>
      <c r="E285" s="167">
        <v>0.35846876712328768</v>
      </c>
      <c r="F285" s="157">
        <v>1</v>
      </c>
      <c r="G285" s="165">
        <v>2.7777777777777776E-2</v>
      </c>
      <c r="H285"/>
    </row>
    <row r="286" spans="1:8">
      <c r="A286" s="164" t="s">
        <v>760</v>
      </c>
      <c r="B286" s="161">
        <v>214.95320000000001</v>
      </c>
      <c r="C286" s="166">
        <v>0.58891287671232884</v>
      </c>
      <c r="D286" s="162">
        <v>107.4766</v>
      </c>
      <c r="E286" s="167">
        <v>0.29445643835616442</v>
      </c>
      <c r="F286" s="157">
        <v>1</v>
      </c>
      <c r="G286" s="165">
        <v>2.7777777777777776E-2</v>
      </c>
      <c r="H286"/>
    </row>
    <row r="287" spans="1:8">
      <c r="A287" s="164" t="s">
        <v>761</v>
      </c>
      <c r="C287" s="166">
        <v>0</v>
      </c>
      <c r="D287" s="162">
        <v>130.84110000000001</v>
      </c>
      <c r="E287" s="167">
        <v>0.35846876712328768</v>
      </c>
      <c r="F287" s="157">
        <v>1</v>
      </c>
      <c r="G287" s="165">
        <v>2.7777777777777776E-2</v>
      </c>
      <c r="H287"/>
    </row>
    <row r="288" spans="1:8">
      <c r="A288" s="164" t="s">
        <v>762</v>
      </c>
      <c r="C288" s="166">
        <v>0</v>
      </c>
      <c r="D288" s="162">
        <v>130.84110000000001</v>
      </c>
      <c r="E288" s="167">
        <v>0.35846876712328768</v>
      </c>
      <c r="F288" s="157">
        <v>1</v>
      </c>
      <c r="G288" s="165">
        <v>2.7777777777777776E-2</v>
      </c>
      <c r="H288"/>
    </row>
    <row r="289" spans="1:8">
      <c r="A289" s="164" t="s">
        <v>763</v>
      </c>
      <c r="C289" s="166">
        <v>0</v>
      </c>
      <c r="D289" s="162">
        <v>130.84110000000001</v>
      </c>
      <c r="E289" s="167">
        <v>0.35846876712328768</v>
      </c>
      <c r="F289" s="157">
        <v>1</v>
      </c>
      <c r="G289" s="165">
        <v>2.7777777777777776E-2</v>
      </c>
      <c r="H289"/>
    </row>
    <row r="290" spans="1:8">
      <c r="A290" s="164" t="s">
        <v>764</v>
      </c>
      <c r="C290" s="166">
        <v>0</v>
      </c>
      <c r="D290" s="162">
        <v>79.439300000000003</v>
      </c>
      <c r="E290" s="167">
        <v>0.21764191780821918</v>
      </c>
      <c r="F290" s="157">
        <v>1</v>
      </c>
      <c r="G290" s="165">
        <v>2.7777777777777776E-2</v>
      </c>
      <c r="H290"/>
    </row>
    <row r="291" spans="1:8">
      <c r="A291" s="164" t="s">
        <v>765</v>
      </c>
      <c r="B291" s="161">
        <v>1091.5888</v>
      </c>
      <c r="C291" s="166">
        <v>2.9906542465753425</v>
      </c>
      <c r="D291" s="162">
        <v>101.86920000000001</v>
      </c>
      <c r="E291" s="167">
        <v>0.279093698630137</v>
      </c>
      <c r="F291" s="157">
        <v>1</v>
      </c>
      <c r="G291" s="165">
        <v>2.7777777777777776E-2</v>
      </c>
      <c r="H291"/>
    </row>
    <row r="292" spans="1:8">
      <c r="A292" s="164" t="s">
        <v>766</v>
      </c>
      <c r="C292" s="166">
        <v>0</v>
      </c>
      <c r="D292" s="162">
        <v>130.84110000000001</v>
      </c>
      <c r="E292" s="167">
        <v>0.35846876712328768</v>
      </c>
      <c r="F292" s="157">
        <v>1</v>
      </c>
      <c r="G292" s="165">
        <v>2.7777777777777776E-2</v>
      </c>
      <c r="H292"/>
    </row>
    <row r="293" spans="1:8">
      <c r="A293" s="164" t="s">
        <v>767</v>
      </c>
      <c r="C293" s="166">
        <v>0</v>
      </c>
      <c r="D293" s="162">
        <v>79.439300000000003</v>
      </c>
      <c r="E293" s="167">
        <v>0.21764191780821918</v>
      </c>
      <c r="F293" s="157">
        <v>1</v>
      </c>
      <c r="G293" s="165">
        <v>2.7777777777777776E-2</v>
      </c>
      <c r="H293"/>
    </row>
    <row r="294" spans="1:8">
      <c r="A294" s="164" t="s">
        <v>768</v>
      </c>
      <c r="C294" s="166">
        <v>0</v>
      </c>
      <c r="D294" s="162">
        <v>107.4766</v>
      </c>
      <c r="E294" s="167">
        <v>0.29445643835616442</v>
      </c>
      <c r="F294" s="157">
        <v>1</v>
      </c>
      <c r="G294" s="165">
        <v>2.7777777777777776E-2</v>
      </c>
      <c r="H294"/>
    </row>
    <row r="295" spans="1:8">
      <c r="A295" s="164" t="s">
        <v>769</v>
      </c>
      <c r="C295" s="166">
        <v>0</v>
      </c>
      <c r="D295" s="162">
        <v>101.86920000000001</v>
      </c>
      <c r="E295" s="167">
        <v>0.279093698630137</v>
      </c>
      <c r="F295" s="157">
        <v>1</v>
      </c>
      <c r="G295" s="165">
        <v>2.7777777777777776E-2</v>
      </c>
      <c r="H295"/>
    </row>
    <row r="296" spans="1:8">
      <c r="A296" s="164" t="s">
        <v>770</v>
      </c>
      <c r="C296" s="166">
        <v>0</v>
      </c>
      <c r="D296" s="162">
        <v>79.439300000000003</v>
      </c>
      <c r="E296" s="167">
        <v>0.21764191780821918</v>
      </c>
      <c r="F296" s="157">
        <v>1</v>
      </c>
      <c r="G296" s="165">
        <v>2.7777777777777776E-2</v>
      </c>
      <c r="H296"/>
    </row>
    <row r="297" spans="1:8">
      <c r="A297" s="164" t="s">
        <v>771</v>
      </c>
      <c r="C297" s="166">
        <v>0</v>
      </c>
      <c r="D297" s="162">
        <v>79.439300000000003</v>
      </c>
      <c r="E297" s="167">
        <v>0.21764191780821918</v>
      </c>
      <c r="F297" s="157">
        <v>1</v>
      </c>
      <c r="G297" s="165">
        <v>2.7777777777777776E-2</v>
      </c>
      <c r="H297"/>
    </row>
    <row r="298" spans="1:8">
      <c r="A298" s="164" t="s">
        <v>772</v>
      </c>
      <c r="C298" s="166">
        <v>0</v>
      </c>
      <c r="D298" s="162">
        <v>101.86920000000001</v>
      </c>
      <c r="E298" s="167">
        <v>0.279093698630137</v>
      </c>
      <c r="F298" s="157">
        <v>1</v>
      </c>
      <c r="G298" s="165">
        <v>2.7777777777777776E-2</v>
      </c>
      <c r="H298"/>
    </row>
    <row r="299" spans="1:8">
      <c r="A299" s="164" t="s">
        <v>773</v>
      </c>
      <c r="C299" s="166">
        <v>0</v>
      </c>
      <c r="D299" s="162">
        <v>104.6729</v>
      </c>
      <c r="E299" s="167">
        <v>0.28677506849315065</v>
      </c>
      <c r="F299" s="157">
        <v>1</v>
      </c>
      <c r="G299" s="165">
        <v>2.7777777777777776E-2</v>
      </c>
      <c r="H299"/>
    </row>
    <row r="300" spans="1:8">
      <c r="A300" s="164" t="s">
        <v>774</v>
      </c>
      <c r="C300" s="166">
        <v>0</v>
      </c>
      <c r="D300" s="162">
        <v>130.84110000000001</v>
      </c>
      <c r="E300" s="167">
        <v>0.35846876712328768</v>
      </c>
      <c r="F300" s="157">
        <v>1</v>
      </c>
      <c r="G300" s="165">
        <v>2.7777777777777776E-2</v>
      </c>
      <c r="H300"/>
    </row>
    <row r="301" spans="1:8">
      <c r="A301" s="164" t="s">
        <v>775</v>
      </c>
      <c r="C301" s="166">
        <v>0</v>
      </c>
      <c r="D301" s="162">
        <v>126.1682</v>
      </c>
      <c r="E301" s="167">
        <v>0.34566630136986298</v>
      </c>
      <c r="F301" s="157">
        <v>1</v>
      </c>
      <c r="G301" s="165">
        <v>2.7777777777777776E-2</v>
      </c>
      <c r="H301"/>
    </row>
    <row r="302" spans="1:8">
      <c r="A302" s="164" t="s">
        <v>776</v>
      </c>
      <c r="B302" s="161">
        <v>130.84110000000001</v>
      </c>
      <c r="C302" s="166">
        <v>0.35846876712328768</v>
      </c>
      <c r="D302" s="162">
        <v>104.6729</v>
      </c>
      <c r="E302" s="167">
        <v>0.28677506849315065</v>
      </c>
      <c r="F302" s="157">
        <v>1</v>
      </c>
      <c r="G302" s="165">
        <v>2.7777777777777776E-2</v>
      </c>
      <c r="H302"/>
    </row>
    <row r="303" spans="1:8">
      <c r="A303" s="164" t="s">
        <v>777</v>
      </c>
      <c r="C303" s="166">
        <v>0</v>
      </c>
      <c r="D303" s="162">
        <v>79.439300000000003</v>
      </c>
      <c r="E303" s="167">
        <v>0.21764191780821918</v>
      </c>
      <c r="F303" s="157">
        <v>1</v>
      </c>
      <c r="G303" s="165">
        <v>2.7777777777777776E-2</v>
      </c>
      <c r="H303"/>
    </row>
    <row r="304" spans="1:8">
      <c r="A304" s="164" t="s">
        <v>778</v>
      </c>
      <c r="C304" s="166">
        <v>0</v>
      </c>
      <c r="D304" s="162">
        <v>126.1682</v>
      </c>
      <c r="E304" s="167">
        <v>0.34566630136986298</v>
      </c>
      <c r="F304" s="157">
        <v>1</v>
      </c>
      <c r="G304" s="165">
        <v>2.7777777777777776E-2</v>
      </c>
      <c r="H304"/>
    </row>
    <row r="305" spans="1:8">
      <c r="A305" s="164" t="s">
        <v>779</v>
      </c>
      <c r="C305" s="166">
        <v>0</v>
      </c>
      <c r="D305" s="162">
        <v>126.1682</v>
      </c>
      <c r="E305" s="167">
        <v>0.34566630136986298</v>
      </c>
      <c r="F305" s="157">
        <v>1</v>
      </c>
      <c r="G305" s="165">
        <v>2.7777777777777776E-2</v>
      </c>
      <c r="H305"/>
    </row>
    <row r="306" spans="1:8">
      <c r="A306" s="164" t="s">
        <v>780</v>
      </c>
      <c r="C306" s="166">
        <v>0</v>
      </c>
      <c r="D306" s="162">
        <v>129.90649999999999</v>
      </c>
      <c r="E306" s="167">
        <v>0.35590821917808219</v>
      </c>
      <c r="F306" s="157">
        <v>1</v>
      </c>
      <c r="G306" s="165">
        <v>2.7777777777777776E-2</v>
      </c>
      <c r="H306"/>
    </row>
    <row r="307" spans="1:8">
      <c r="A307" s="164" t="s">
        <v>781</v>
      </c>
      <c r="B307" s="161">
        <v>128.03739999999999</v>
      </c>
      <c r="C307" s="166">
        <v>0.35078739726027397</v>
      </c>
      <c r="D307" s="162">
        <v>101.86920000000001</v>
      </c>
      <c r="E307" s="167">
        <v>0.279093698630137</v>
      </c>
      <c r="F307" s="157">
        <v>1</v>
      </c>
      <c r="G307" s="165">
        <v>2.7777777777777776E-2</v>
      </c>
      <c r="H307"/>
    </row>
    <row r="308" spans="1:8">
      <c r="A308" s="164" t="s">
        <v>782</v>
      </c>
      <c r="C308" s="166">
        <v>0</v>
      </c>
      <c r="D308" s="162">
        <v>130.84110000000001</v>
      </c>
      <c r="E308" s="167">
        <v>0.35846876712328768</v>
      </c>
      <c r="F308" s="157">
        <v>1</v>
      </c>
      <c r="G308" s="165">
        <v>2.7777777777777776E-2</v>
      </c>
      <c r="H308"/>
    </row>
    <row r="309" spans="1:8">
      <c r="A309" s="164" t="s">
        <v>783</v>
      </c>
      <c r="C309" s="166">
        <v>0</v>
      </c>
      <c r="D309" s="162">
        <v>126.1682</v>
      </c>
      <c r="E309" s="167">
        <v>0.34566630136986298</v>
      </c>
      <c r="F309" s="157">
        <v>1</v>
      </c>
      <c r="G309" s="165">
        <v>2.7777777777777776E-2</v>
      </c>
      <c r="H309"/>
    </row>
    <row r="310" spans="1:8">
      <c r="A310" s="164" t="s">
        <v>784</v>
      </c>
      <c r="C310" s="166">
        <v>0</v>
      </c>
      <c r="D310" s="162">
        <v>126.1682</v>
      </c>
      <c r="E310" s="167">
        <v>0.34566630136986298</v>
      </c>
      <c r="F310" s="157">
        <v>1</v>
      </c>
      <c r="G310" s="165">
        <v>2.7777777777777776E-2</v>
      </c>
      <c r="H310"/>
    </row>
    <row r="311" spans="1:8">
      <c r="A311" s="164" t="s">
        <v>785</v>
      </c>
      <c r="C311" s="166">
        <v>0</v>
      </c>
      <c r="D311" s="162">
        <v>129.90649999999999</v>
      </c>
      <c r="E311" s="167">
        <v>0.35590821917808219</v>
      </c>
      <c r="F311" s="157">
        <v>1</v>
      </c>
      <c r="G311" s="165">
        <v>2.7777777777777776E-2</v>
      </c>
      <c r="H311"/>
    </row>
    <row r="312" spans="1:8">
      <c r="A312" s="164" t="s">
        <v>786</v>
      </c>
      <c r="C312" s="166">
        <v>0</v>
      </c>
      <c r="D312" s="162">
        <v>130.84110000000001</v>
      </c>
      <c r="E312" s="167">
        <v>0.35846876712328768</v>
      </c>
      <c r="F312" s="157">
        <v>1</v>
      </c>
      <c r="G312" s="165">
        <v>2.7777777777777776E-2</v>
      </c>
      <c r="H312"/>
    </row>
    <row r="313" spans="1:8">
      <c r="A313" s="164" t="s">
        <v>787</v>
      </c>
      <c r="C313" s="166">
        <v>0</v>
      </c>
      <c r="D313" s="162">
        <v>130.84110000000001</v>
      </c>
      <c r="E313" s="167">
        <v>0.35846876712328768</v>
      </c>
      <c r="F313" s="157">
        <v>1</v>
      </c>
      <c r="G313" s="165">
        <v>2.7777777777777776E-2</v>
      </c>
      <c r="H313"/>
    </row>
    <row r="314" spans="1:8">
      <c r="A314" s="164" t="s">
        <v>788</v>
      </c>
      <c r="B314" s="161">
        <v>79.439300000000003</v>
      </c>
      <c r="C314" s="166">
        <v>0.21764191780821918</v>
      </c>
      <c r="D314" s="162">
        <v>79.439300000000003</v>
      </c>
      <c r="E314" s="167">
        <v>0.21764191780821918</v>
      </c>
      <c r="F314" s="157">
        <v>1</v>
      </c>
      <c r="G314" s="165">
        <v>2.7777777777777776E-2</v>
      </c>
      <c r="H314"/>
    </row>
    <row r="315" spans="1:8">
      <c r="A315" s="164" t="s">
        <v>789</v>
      </c>
      <c r="C315" s="166">
        <v>0</v>
      </c>
      <c r="D315" s="162">
        <v>107.4766</v>
      </c>
      <c r="E315" s="167">
        <v>0.29445643835616442</v>
      </c>
      <c r="F315" s="157">
        <v>1</v>
      </c>
      <c r="G315" s="165">
        <v>2.7777777777777776E-2</v>
      </c>
      <c r="H315"/>
    </row>
    <row r="316" spans="1:8">
      <c r="A316" s="164" t="s">
        <v>790</v>
      </c>
      <c r="C316" s="166">
        <v>0</v>
      </c>
      <c r="D316" s="162">
        <v>130.84110000000001</v>
      </c>
      <c r="E316" s="167">
        <v>0.35846876712328768</v>
      </c>
      <c r="F316" s="157">
        <v>1</v>
      </c>
      <c r="G316" s="165">
        <v>2.7777777777777776E-2</v>
      </c>
      <c r="H316"/>
    </row>
    <row r="317" spans="1:8">
      <c r="A317" s="164" t="s">
        <v>791</v>
      </c>
      <c r="C317" s="166">
        <v>0</v>
      </c>
      <c r="D317" s="162">
        <v>104.6729</v>
      </c>
      <c r="E317" s="167">
        <v>0.28677506849315065</v>
      </c>
      <c r="F317" s="157">
        <v>1</v>
      </c>
      <c r="G317" s="165">
        <v>2.7777777777777776E-2</v>
      </c>
      <c r="H317"/>
    </row>
    <row r="318" spans="1:8">
      <c r="A318" s="164" t="s">
        <v>792</v>
      </c>
      <c r="C318" s="166">
        <v>0</v>
      </c>
      <c r="D318" s="162">
        <v>130.84110000000001</v>
      </c>
      <c r="E318" s="167">
        <v>0.35846876712328768</v>
      </c>
      <c r="F318" s="157">
        <v>1</v>
      </c>
      <c r="G318" s="165">
        <v>2.7777777777777776E-2</v>
      </c>
      <c r="H318"/>
    </row>
    <row r="319" spans="1:8">
      <c r="A319" s="164" t="s">
        <v>793</v>
      </c>
      <c r="C319" s="166">
        <v>0</v>
      </c>
      <c r="D319" s="162">
        <v>126.1682</v>
      </c>
      <c r="E319" s="167">
        <v>0.34566630136986298</v>
      </c>
      <c r="F319" s="157">
        <v>1</v>
      </c>
      <c r="G319" s="165">
        <v>2.7777777777777776E-2</v>
      </c>
      <c r="H319"/>
    </row>
    <row r="320" spans="1:8">
      <c r="A320" s="164" t="s">
        <v>794</v>
      </c>
      <c r="C320" s="166">
        <v>0</v>
      </c>
      <c r="D320" s="162">
        <v>130.84110000000001</v>
      </c>
      <c r="E320" s="167">
        <v>0.35846876712328768</v>
      </c>
      <c r="F320" s="157">
        <v>1</v>
      </c>
      <c r="G320" s="165">
        <v>2.7777777777777776E-2</v>
      </c>
      <c r="H320"/>
    </row>
    <row r="321" spans="1:8">
      <c r="A321" s="164" t="s">
        <v>795</v>
      </c>
      <c r="C321" s="166">
        <v>0</v>
      </c>
      <c r="D321" s="162">
        <v>101.86920000000001</v>
      </c>
      <c r="E321" s="167">
        <v>0.279093698630137</v>
      </c>
      <c r="F321" s="157">
        <v>1</v>
      </c>
      <c r="G321" s="165">
        <v>2.7777777777777776E-2</v>
      </c>
      <c r="H321"/>
    </row>
    <row r="322" spans="1:8">
      <c r="A322" s="164" t="s">
        <v>796</v>
      </c>
      <c r="C322" s="166">
        <v>0</v>
      </c>
      <c r="D322" s="162">
        <v>101.86920000000001</v>
      </c>
      <c r="E322" s="167">
        <v>0.279093698630137</v>
      </c>
      <c r="F322" s="157">
        <v>1</v>
      </c>
      <c r="G322" s="165">
        <v>2.7777777777777776E-2</v>
      </c>
      <c r="H322"/>
    </row>
    <row r="323" spans="1:8">
      <c r="A323" s="164" t="s">
        <v>797</v>
      </c>
      <c r="C323" s="166">
        <v>0</v>
      </c>
      <c r="D323" s="162">
        <v>130.84110000000001</v>
      </c>
      <c r="E323" s="167">
        <v>0.35846876712328768</v>
      </c>
      <c r="F323" s="157">
        <v>1</v>
      </c>
      <c r="G323" s="165">
        <v>2.7777777777777776E-2</v>
      </c>
      <c r="H323"/>
    </row>
    <row r="324" spans="1:8">
      <c r="A324" s="164" t="s">
        <v>798</v>
      </c>
      <c r="B324" s="161">
        <v>671.02800000000002</v>
      </c>
      <c r="C324" s="166">
        <v>1.8384328767123288</v>
      </c>
      <c r="D324" s="162">
        <v>101.86920000000001</v>
      </c>
      <c r="E324" s="167">
        <v>0.279093698630137</v>
      </c>
      <c r="F324" s="157">
        <v>1</v>
      </c>
      <c r="G324" s="165">
        <v>2.7777777777777776E-2</v>
      </c>
      <c r="H324"/>
    </row>
    <row r="325" spans="1:8">
      <c r="A325" s="164" t="s">
        <v>799</v>
      </c>
      <c r="C325" s="166">
        <v>0</v>
      </c>
      <c r="D325" s="162">
        <v>107.4766</v>
      </c>
      <c r="E325" s="167">
        <v>0.29445643835616442</v>
      </c>
      <c r="F325" s="157">
        <v>1</v>
      </c>
      <c r="G325" s="165">
        <v>2.7777777777777776E-2</v>
      </c>
      <c r="H325"/>
    </row>
    <row r="326" spans="1:8">
      <c r="A326" s="164" t="s">
        <v>800</v>
      </c>
      <c r="B326" s="161">
        <v>126.1682</v>
      </c>
      <c r="C326" s="166">
        <v>0.34566630136986298</v>
      </c>
      <c r="D326" s="162">
        <v>126.1682</v>
      </c>
      <c r="E326" s="167">
        <v>0.34566630136986298</v>
      </c>
      <c r="F326" s="157">
        <v>1</v>
      </c>
      <c r="G326" s="165">
        <v>2.7777777777777776E-2</v>
      </c>
      <c r="H326"/>
    </row>
    <row r="327" spans="1:8">
      <c r="A327" s="164" t="s">
        <v>801</v>
      </c>
      <c r="C327" s="166">
        <v>0</v>
      </c>
      <c r="D327" s="162">
        <v>130.84110000000001</v>
      </c>
      <c r="E327" s="167">
        <v>0.35846876712328768</v>
      </c>
      <c r="F327" s="157">
        <v>1</v>
      </c>
      <c r="G327" s="165">
        <v>2.7777777777777776E-2</v>
      </c>
      <c r="H327"/>
    </row>
    <row r="328" spans="1:8">
      <c r="A328" s="164" t="s">
        <v>802</v>
      </c>
      <c r="C328" s="166">
        <v>0</v>
      </c>
      <c r="D328" s="162">
        <v>126.1682</v>
      </c>
      <c r="E328" s="167">
        <v>0.34566630136986298</v>
      </c>
      <c r="F328" s="157">
        <v>1</v>
      </c>
      <c r="G328" s="165">
        <v>2.7777777777777776E-2</v>
      </c>
      <c r="H328"/>
    </row>
    <row r="329" spans="1:8">
      <c r="A329" s="164" t="s">
        <v>803</v>
      </c>
      <c r="B329" s="161">
        <v>195.3271</v>
      </c>
      <c r="C329" s="166">
        <v>0.53514273972602744</v>
      </c>
      <c r="D329" s="162">
        <v>104.6729</v>
      </c>
      <c r="E329" s="167">
        <v>0.28677506849315065</v>
      </c>
      <c r="F329" s="157">
        <v>1</v>
      </c>
      <c r="G329" s="165">
        <v>2.7777777777777776E-2</v>
      </c>
      <c r="H329"/>
    </row>
    <row r="330" spans="1:8">
      <c r="A330" s="164" t="s">
        <v>804</v>
      </c>
      <c r="C330" s="166">
        <v>0</v>
      </c>
      <c r="D330" s="162">
        <v>126.1682</v>
      </c>
      <c r="E330" s="167">
        <v>0.34566630136986298</v>
      </c>
      <c r="F330" s="157">
        <v>1</v>
      </c>
      <c r="G330" s="165">
        <v>2.7777777777777776E-2</v>
      </c>
      <c r="H330"/>
    </row>
    <row r="331" spans="1:8">
      <c r="A331" s="164" t="s">
        <v>805</v>
      </c>
      <c r="C331" s="166">
        <v>0</v>
      </c>
      <c r="D331" s="162">
        <v>130.84110000000001</v>
      </c>
      <c r="E331" s="167">
        <v>0.35846876712328768</v>
      </c>
      <c r="F331" s="157">
        <v>1</v>
      </c>
      <c r="G331" s="165">
        <v>2.7777777777777776E-2</v>
      </c>
      <c r="H331"/>
    </row>
    <row r="332" spans="1:8">
      <c r="A332" s="164" t="s">
        <v>806</v>
      </c>
      <c r="C332" s="166">
        <v>0</v>
      </c>
      <c r="D332" s="162">
        <v>130.84110000000001</v>
      </c>
      <c r="E332" s="167">
        <v>0.35846876712328768</v>
      </c>
      <c r="F332" s="157">
        <v>1</v>
      </c>
      <c r="G332" s="165">
        <v>2.7777777777777776E-2</v>
      </c>
      <c r="H332"/>
    </row>
    <row r="333" spans="1:8">
      <c r="A333" s="164" t="s">
        <v>807</v>
      </c>
      <c r="C333" s="166">
        <v>0</v>
      </c>
      <c r="D333" s="162">
        <v>107.4766</v>
      </c>
      <c r="E333" s="167">
        <v>0.29445643835616442</v>
      </c>
      <c r="F333" s="157">
        <v>1</v>
      </c>
      <c r="G333" s="165">
        <v>2.7777777777777776E-2</v>
      </c>
      <c r="H333"/>
    </row>
    <row r="334" spans="1:8">
      <c r="A334" s="164" t="s">
        <v>808</v>
      </c>
      <c r="C334" s="166">
        <v>0</v>
      </c>
      <c r="D334" s="162">
        <v>130.84110000000001</v>
      </c>
      <c r="E334" s="167">
        <v>0.35846876712328768</v>
      </c>
      <c r="F334" s="157">
        <v>1</v>
      </c>
      <c r="G334" s="165">
        <v>2.7777777777777776E-2</v>
      </c>
      <c r="H334"/>
    </row>
    <row r="335" spans="1:8">
      <c r="A335" s="164" t="s">
        <v>809</v>
      </c>
      <c r="C335" s="166">
        <v>0</v>
      </c>
      <c r="D335" s="162">
        <v>126.1682</v>
      </c>
      <c r="E335" s="167">
        <v>0.34566630136986298</v>
      </c>
      <c r="F335" s="157">
        <v>1</v>
      </c>
      <c r="G335" s="165">
        <v>2.7777777777777776E-2</v>
      </c>
      <c r="H335"/>
    </row>
    <row r="336" spans="1:8">
      <c r="A336" s="164" t="s">
        <v>810</v>
      </c>
      <c r="C336" s="166">
        <v>0</v>
      </c>
      <c r="D336" s="162">
        <v>79.439300000000003</v>
      </c>
      <c r="E336" s="167">
        <v>0.21764191780821918</v>
      </c>
      <c r="F336" s="157">
        <v>1</v>
      </c>
      <c r="G336" s="165">
        <v>2.7777777777777776E-2</v>
      </c>
      <c r="H336"/>
    </row>
    <row r="337" spans="1:8">
      <c r="A337" s="164" t="s">
        <v>811</v>
      </c>
      <c r="C337" s="166">
        <v>0</v>
      </c>
      <c r="D337" s="162">
        <v>130.84110000000001</v>
      </c>
      <c r="E337" s="167">
        <v>0.35846876712328768</v>
      </c>
      <c r="F337" s="157">
        <v>1</v>
      </c>
      <c r="G337" s="165">
        <v>2.7777777777777776E-2</v>
      </c>
      <c r="H337"/>
    </row>
    <row r="338" spans="1:8">
      <c r="A338" s="164" t="s">
        <v>812</v>
      </c>
      <c r="C338" s="166">
        <v>0</v>
      </c>
      <c r="D338" s="162">
        <v>129.90649999999999</v>
      </c>
      <c r="E338" s="167">
        <v>0.35590821917808219</v>
      </c>
      <c r="F338" s="157">
        <v>1</v>
      </c>
      <c r="G338" s="165">
        <v>2.7777777777777776E-2</v>
      </c>
      <c r="H338"/>
    </row>
    <row r="339" spans="1:8">
      <c r="A339" s="164" t="s">
        <v>813</v>
      </c>
      <c r="C339" s="166">
        <v>0</v>
      </c>
      <c r="D339" s="162">
        <v>104.6729</v>
      </c>
      <c r="E339" s="167">
        <v>0.28677506849315065</v>
      </c>
      <c r="F339" s="157">
        <v>1</v>
      </c>
      <c r="G339" s="165">
        <v>2.7777777777777776E-2</v>
      </c>
      <c r="H339"/>
    </row>
    <row r="340" spans="1:8">
      <c r="A340" s="164" t="s">
        <v>814</v>
      </c>
      <c r="C340" s="166">
        <v>0</v>
      </c>
      <c r="D340" s="162">
        <v>126.1682</v>
      </c>
      <c r="E340" s="167">
        <v>0.34566630136986298</v>
      </c>
      <c r="F340" s="157">
        <v>1</v>
      </c>
      <c r="G340" s="165">
        <v>2.7777777777777776E-2</v>
      </c>
      <c r="H340"/>
    </row>
    <row r="341" spans="1:8">
      <c r="A341" s="164" t="s">
        <v>815</v>
      </c>
      <c r="C341" s="166">
        <v>0</v>
      </c>
      <c r="D341" s="162">
        <v>130.84110000000001</v>
      </c>
      <c r="E341" s="167">
        <v>0.35846876712328768</v>
      </c>
      <c r="F341" s="157">
        <v>1</v>
      </c>
      <c r="G341" s="165">
        <v>2.7777777777777776E-2</v>
      </c>
      <c r="H341"/>
    </row>
    <row r="342" spans="1:8">
      <c r="A342" s="164" t="s">
        <v>816</v>
      </c>
      <c r="C342" s="166">
        <v>0</v>
      </c>
      <c r="D342" s="162">
        <v>101.86920000000001</v>
      </c>
      <c r="E342" s="167">
        <v>0.279093698630137</v>
      </c>
      <c r="F342" s="157">
        <v>1</v>
      </c>
      <c r="G342" s="165">
        <v>2.7777777777777776E-2</v>
      </c>
      <c r="H342"/>
    </row>
    <row r="343" spans="1:8">
      <c r="A343" s="164" t="s">
        <v>817</v>
      </c>
      <c r="C343" s="166">
        <v>0</v>
      </c>
      <c r="D343" s="162">
        <v>104.6729</v>
      </c>
      <c r="E343" s="167">
        <v>0.28677506849315065</v>
      </c>
      <c r="F343" s="157">
        <v>1</v>
      </c>
      <c r="G343" s="165">
        <v>2.7777777777777776E-2</v>
      </c>
      <c r="H343"/>
    </row>
    <row r="344" spans="1:8">
      <c r="A344" s="164" t="s">
        <v>818</v>
      </c>
      <c r="C344" s="166">
        <v>0</v>
      </c>
      <c r="D344" s="162">
        <v>107.4766</v>
      </c>
      <c r="E344" s="167">
        <v>0.29445643835616442</v>
      </c>
      <c r="F344" s="157">
        <v>1</v>
      </c>
      <c r="G344" s="165">
        <v>2.7777777777777776E-2</v>
      </c>
      <c r="H344"/>
    </row>
    <row r="345" spans="1:8">
      <c r="A345" s="164" t="s">
        <v>819</v>
      </c>
      <c r="B345" s="161">
        <v>130.84110000000001</v>
      </c>
      <c r="C345" s="166">
        <v>0.35846876712328768</v>
      </c>
      <c r="D345" s="162">
        <v>130.84110000000001</v>
      </c>
      <c r="E345" s="167">
        <v>0.35846876712328768</v>
      </c>
      <c r="F345" s="157">
        <v>1</v>
      </c>
      <c r="G345" s="165">
        <v>2.7777777777777776E-2</v>
      </c>
      <c r="H345"/>
    </row>
    <row r="346" spans="1:8">
      <c r="A346" s="164" t="s">
        <v>820</v>
      </c>
      <c r="C346" s="166">
        <v>0</v>
      </c>
      <c r="D346" s="162">
        <v>79.439300000000003</v>
      </c>
      <c r="E346" s="167">
        <v>0.21764191780821918</v>
      </c>
      <c r="F346" s="157">
        <v>1</v>
      </c>
      <c r="G346" s="165">
        <v>2.7777777777777776E-2</v>
      </c>
      <c r="H346"/>
    </row>
    <row r="347" spans="1:8">
      <c r="A347" s="164" t="s">
        <v>821</v>
      </c>
      <c r="B347" s="161">
        <v>107.4766</v>
      </c>
      <c r="C347" s="166">
        <v>0.29445643835616442</v>
      </c>
      <c r="D347" s="162">
        <v>101.86920000000001</v>
      </c>
      <c r="E347" s="167">
        <v>0.279093698630137</v>
      </c>
      <c r="F347" s="157">
        <v>1</v>
      </c>
      <c r="G347" s="165">
        <v>2.7777777777777776E-2</v>
      </c>
      <c r="H347"/>
    </row>
    <row r="348" spans="1:8">
      <c r="A348" s="164" t="s">
        <v>822</v>
      </c>
      <c r="C348" s="166">
        <v>0</v>
      </c>
      <c r="D348" s="162">
        <v>107.4766</v>
      </c>
      <c r="E348" s="167">
        <v>0.29445643835616442</v>
      </c>
      <c r="F348" s="157">
        <v>1</v>
      </c>
      <c r="G348" s="165">
        <v>2.7777777777777776E-2</v>
      </c>
      <c r="H348"/>
    </row>
    <row r="349" spans="1:8">
      <c r="A349" s="164" t="s">
        <v>823</v>
      </c>
      <c r="C349" s="166">
        <v>0</v>
      </c>
      <c r="D349" s="162">
        <v>104.6729</v>
      </c>
      <c r="E349" s="167">
        <v>0.28677506849315065</v>
      </c>
      <c r="F349" s="157">
        <v>1</v>
      </c>
      <c r="G349" s="165">
        <v>2.7777777777777776E-2</v>
      </c>
      <c r="H349"/>
    </row>
    <row r="350" spans="1:8">
      <c r="A350" s="164" t="s">
        <v>824</v>
      </c>
      <c r="B350" s="161">
        <v>233.6448</v>
      </c>
      <c r="C350" s="166">
        <v>0.6401227397260274</v>
      </c>
      <c r="D350" s="162">
        <v>79.439300000000003</v>
      </c>
      <c r="E350" s="167">
        <v>0.21764191780821918</v>
      </c>
      <c r="F350" s="157">
        <v>1</v>
      </c>
      <c r="G350" s="165">
        <v>2.7777777777777776E-2</v>
      </c>
      <c r="H350"/>
    </row>
    <row r="351" spans="1:8">
      <c r="A351" s="164" t="s">
        <v>825</v>
      </c>
      <c r="C351" s="166">
        <v>0</v>
      </c>
      <c r="D351" s="162">
        <v>130.84110000000001</v>
      </c>
      <c r="E351" s="167">
        <v>0.35846876712328768</v>
      </c>
      <c r="F351" s="157">
        <v>1</v>
      </c>
      <c r="G351" s="165">
        <v>2.7777777777777776E-2</v>
      </c>
      <c r="H351"/>
    </row>
    <row r="352" spans="1:8">
      <c r="A352" s="164" t="s">
        <v>826</v>
      </c>
      <c r="C352" s="166">
        <v>0</v>
      </c>
      <c r="D352" s="162">
        <v>79.439300000000003</v>
      </c>
      <c r="E352" s="167">
        <v>0.21764191780821918</v>
      </c>
      <c r="F352" s="157">
        <v>1</v>
      </c>
      <c r="G352" s="165">
        <v>2.7777777777777776E-2</v>
      </c>
      <c r="H352"/>
    </row>
    <row r="353" spans="1:8">
      <c r="A353" s="164" t="s">
        <v>827</v>
      </c>
      <c r="C353" s="166">
        <v>0</v>
      </c>
      <c r="D353" s="162">
        <v>130.84110000000001</v>
      </c>
      <c r="E353" s="167">
        <v>0.35846876712328768</v>
      </c>
      <c r="F353" s="157">
        <v>1</v>
      </c>
      <c r="G353" s="165">
        <v>2.7777777777777776E-2</v>
      </c>
      <c r="H353"/>
    </row>
    <row r="354" spans="1:8">
      <c r="A354" s="164" t="s">
        <v>828</v>
      </c>
      <c r="C354" s="166">
        <v>0</v>
      </c>
      <c r="D354" s="162">
        <v>79.439300000000003</v>
      </c>
      <c r="E354" s="167">
        <v>0.21764191780821918</v>
      </c>
      <c r="F354" s="157">
        <v>1</v>
      </c>
      <c r="G354" s="165">
        <v>2.7777777777777776E-2</v>
      </c>
      <c r="H354"/>
    </row>
    <row r="355" spans="1:8">
      <c r="A355" s="164" t="s">
        <v>829</v>
      </c>
      <c r="C355" s="166">
        <v>0</v>
      </c>
      <c r="D355" s="162">
        <v>101.86920000000001</v>
      </c>
      <c r="E355" s="167">
        <v>0.279093698630137</v>
      </c>
      <c r="F355" s="157">
        <v>1</v>
      </c>
      <c r="G355" s="165">
        <v>2.7777777777777776E-2</v>
      </c>
      <c r="H355"/>
    </row>
    <row r="356" spans="1:8">
      <c r="A356" s="164" t="s">
        <v>830</v>
      </c>
      <c r="B356" s="161">
        <v>130.84110000000001</v>
      </c>
      <c r="C356" s="166">
        <v>0.35846876712328768</v>
      </c>
      <c r="D356" s="162">
        <v>130.84110000000001</v>
      </c>
      <c r="E356" s="167">
        <v>0.35846876712328768</v>
      </c>
      <c r="F356" s="157">
        <v>1</v>
      </c>
      <c r="G356" s="165">
        <v>2.7777777777777776E-2</v>
      </c>
      <c r="H356"/>
    </row>
    <row r="357" spans="1:8">
      <c r="A357" s="164" t="s">
        <v>831</v>
      </c>
      <c r="C357" s="166">
        <v>0</v>
      </c>
      <c r="D357" s="162">
        <v>107.4766</v>
      </c>
      <c r="E357" s="167">
        <v>0.29445643835616442</v>
      </c>
      <c r="F357" s="157">
        <v>1</v>
      </c>
      <c r="G357" s="165">
        <v>2.7777777777777776E-2</v>
      </c>
      <c r="H357"/>
    </row>
    <row r="358" spans="1:8">
      <c r="A358" s="164" t="s">
        <v>832</v>
      </c>
      <c r="B358" s="161">
        <v>196.26159999999999</v>
      </c>
      <c r="C358" s="166">
        <v>0.53770301369863005</v>
      </c>
      <c r="D358" s="162">
        <v>101.86920000000001</v>
      </c>
      <c r="E358" s="167">
        <v>0.279093698630137</v>
      </c>
      <c r="F358" s="157">
        <v>1</v>
      </c>
      <c r="G358" s="165">
        <v>2.7777777777777776E-2</v>
      </c>
      <c r="H358"/>
    </row>
    <row r="359" spans="1:8">
      <c r="A359" s="164" t="s">
        <v>833</v>
      </c>
      <c r="C359" s="166">
        <v>0</v>
      </c>
      <c r="D359" s="162">
        <v>104.6729</v>
      </c>
      <c r="E359" s="167">
        <v>0.28677506849315065</v>
      </c>
      <c r="F359" s="157">
        <v>1</v>
      </c>
      <c r="G359" s="165">
        <v>2.7777777777777776E-2</v>
      </c>
      <c r="H359"/>
    </row>
    <row r="360" spans="1:8">
      <c r="A360" s="164" t="s">
        <v>834</v>
      </c>
      <c r="C360" s="166">
        <v>0</v>
      </c>
      <c r="D360" s="162">
        <v>104.6729</v>
      </c>
      <c r="E360" s="167">
        <v>0.28677506849315065</v>
      </c>
      <c r="F360" s="157">
        <v>1</v>
      </c>
      <c r="G360" s="165">
        <v>2.7777777777777776E-2</v>
      </c>
      <c r="H360"/>
    </row>
    <row r="361" spans="1:8">
      <c r="A361" s="164" t="s">
        <v>835</v>
      </c>
      <c r="C361" s="166">
        <v>0</v>
      </c>
      <c r="D361" s="162">
        <v>79.439300000000003</v>
      </c>
      <c r="E361" s="167">
        <v>0.21764191780821918</v>
      </c>
      <c r="F361" s="157">
        <v>1</v>
      </c>
      <c r="G361" s="165">
        <v>2.7777777777777776E-2</v>
      </c>
      <c r="H361"/>
    </row>
    <row r="362" spans="1:8">
      <c r="A362" s="164" t="s">
        <v>836</v>
      </c>
      <c r="B362" s="161">
        <v>607.4765000000001</v>
      </c>
      <c r="C362" s="166">
        <v>1.664319178082192</v>
      </c>
      <c r="D362" s="162">
        <v>101.86920000000001</v>
      </c>
      <c r="E362" s="167">
        <v>0.279093698630137</v>
      </c>
      <c r="F362" s="157">
        <v>1</v>
      </c>
      <c r="G362" s="165">
        <v>2.7777777777777776E-2</v>
      </c>
      <c r="H362"/>
    </row>
    <row r="363" spans="1:8">
      <c r="A363" s="164" t="s">
        <v>837</v>
      </c>
      <c r="C363" s="166">
        <v>0</v>
      </c>
      <c r="D363" s="162">
        <v>101.86920000000001</v>
      </c>
      <c r="E363" s="167">
        <v>0.279093698630137</v>
      </c>
      <c r="F363" s="157">
        <v>1</v>
      </c>
      <c r="G363" s="165">
        <v>2.7777777777777776E-2</v>
      </c>
      <c r="H363"/>
    </row>
    <row r="364" spans="1:8">
      <c r="A364" s="164" t="s">
        <v>838</v>
      </c>
      <c r="B364" s="161">
        <v>130.84110000000001</v>
      </c>
      <c r="C364" s="166">
        <v>0.35846876712328768</v>
      </c>
      <c r="D364" s="162">
        <v>130.84110000000001</v>
      </c>
      <c r="E364" s="167">
        <v>0.35846876712328768</v>
      </c>
      <c r="F364" s="157">
        <v>1</v>
      </c>
      <c r="G364" s="165">
        <v>2.7777777777777776E-2</v>
      </c>
      <c r="H364"/>
    </row>
    <row r="365" spans="1:8">
      <c r="A365" s="164" t="s">
        <v>839</v>
      </c>
      <c r="C365" s="166">
        <v>0</v>
      </c>
      <c r="D365" s="162">
        <v>130.84110000000001</v>
      </c>
      <c r="E365" s="167">
        <v>0.35846876712328768</v>
      </c>
      <c r="F365" s="157">
        <v>1</v>
      </c>
      <c r="G365" s="165">
        <v>2.7777777777777776E-2</v>
      </c>
      <c r="H365"/>
    </row>
    <row r="366" spans="1:8">
      <c r="A366" s="164" t="s">
        <v>840</v>
      </c>
      <c r="C366" s="166">
        <v>0</v>
      </c>
      <c r="D366" s="162">
        <v>126.1682</v>
      </c>
      <c r="E366" s="167">
        <v>0.34566630136986298</v>
      </c>
      <c r="F366" s="157">
        <v>1</v>
      </c>
      <c r="G366" s="165">
        <v>2.7777777777777776E-2</v>
      </c>
      <c r="H366"/>
    </row>
    <row r="367" spans="1:8">
      <c r="A367" s="164" t="s">
        <v>841</v>
      </c>
      <c r="C367" s="166">
        <v>0</v>
      </c>
      <c r="D367" s="162">
        <v>101.86920000000001</v>
      </c>
      <c r="E367" s="167">
        <v>0.279093698630137</v>
      </c>
      <c r="F367" s="157">
        <v>1</v>
      </c>
      <c r="G367" s="165">
        <v>2.7777777777777776E-2</v>
      </c>
      <c r="H367"/>
    </row>
    <row r="368" spans="1:8">
      <c r="A368" s="164" t="s">
        <v>842</v>
      </c>
      <c r="C368" s="166">
        <v>0</v>
      </c>
      <c r="D368" s="162">
        <v>101.86920000000001</v>
      </c>
      <c r="E368" s="167">
        <v>0.279093698630137</v>
      </c>
      <c r="F368" s="157">
        <v>1</v>
      </c>
      <c r="G368" s="165">
        <v>2.7777777777777776E-2</v>
      </c>
      <c r="H368"/>
    </row>
    <row r="369" spans="1:8">
      <c r="A369" s="164" t="s">
        <v>843</v>
      </c>
      <c r="C369" s="166">
        <v>0</v>
      </c>
      <c r="D369" s="162">
        <v>104.6729</v>
      </c>
      <c r="E369" s="167">
        <v>0.28677506849315065</v>
      </c>
      <c r="F369" s="157">
        <v>1</v>
      </c>
      <c r="G369" s="165">
        <v>2.7777777777777776E-2</v>
      </c>
      <c r="H369"/>
    </row>
    <row r="370" spans="1:8">
      <c r="A370" s="164" t="s">
        <v>844</v>
      </c>
      <c r="C370" s="166">
        <v>0</v>
      </c>
      <c r="D370" s="162">
        <v>130.84110000000001</v>
      </c>
      <c r="E370" s="167">
        <v>0.35846876712328768</v>
      </c>
      <c r="F370" s="157">
        <v>1</v>
      </c>
      <c r="G370" s="165">
        <v>2.7777777777777776E-2</v>
      </c>
      <c r="H370"/>
    </row>
    <row r="371" spans="1:8">
      <c r="A371" s="164" t="s">
        <v>845</v>
      </c>
      <c r="C371" s="166">
        <v>0</v>
      </c>
      <c r="D371" s="162">
        <v>130.84110000000001</v>
      </c>
      <c r="E371" s="167">
        <v>0.35846876712328768</v>
      </c>
      <c r="F371" s="157">
        <v>1</v>
      </c>
      <c r="G371" s="165">
        <v>2.7777777777777776E-2</v>
      </c>
      <c r="H371"/>
    </row>
    <row r="372" spans="1:8">
      <c r="A372" s="164" t="s">
        <v>846</v>
      </c>
      <c r="C372" s="166">
        <v>0</v>
      </c>
      <c r="D372" s="162">
        <v>130.84110000000001</v>
      </c>
      <c r="E372" s="167">
        <v>0.35846876712328768</v>
      </c>
      <c r="F372" s="157">
        <v>1</v>
      </c>
      <c r="G372" s="165">
        <v>2.7777777777777776E-2</v>
      </c>
      <c r="H372"/>
    </row>
    <row r="373" spans="1:8">
      <c r="A373" s="164" t="s">
        <v>847</v>
      </c>
      <c r="C373" s="166">
        <v>0</v>
      </c>
      <c r="D373" s="162">
        <v>126.1682</v>
      </c>
      <c r="E373" s="167">
        <v>0.34566630136986298</v>
      </c>
      <c r="F373" s="157">
        <v>1</v>
      </c>
      <c r="G373" s="165">
        <v>2.7777777777777776E-2</v>
      </c>
      <c r="H373"/>
    </row>
    <row r="374" spans="1:8">
      <c r="A374" s="164" t="s">
        <v>848</v>
      </c>
      <c r="C374" s="166">
        <v>0</v>
      </c>
      <c r="D374" s="162">
        <v>107.4766</v>
      </c>
      <c r="E374" s="167">
        <v>0.29445643835616442</v>
      </c>
      <c r="F374" s="157">
        <v>1</v>
      </c>
      <c r="G374" s="165">
        <v>2.7777777777777776E-2</v>
      </c>
      <c r="H374"/>
    </row>
    <row r="375" spans="1:8">
      <c r="A375" s="164" t="s">
        <v>849</v>
      </c>
      <c r="C375" s="166">
        <v>0</v>
      </c>
      <c r="D375" s="162">
        <v>130.84110000000001</v>
      </c>
      <c r="E375" s="167">
        <v>0.35846876712328768</v>
      </c>
      <c r="F375" s="157">
        <v>1</v>
      </c>
      <c r="G375" s="165">
        <v>2.7777777777777776E-2</v>
      </c>
      <c r="H375"/>
    </row>
    <row r="376" spans="1:8">
      <c r="A376" s="164" t="s">
        <v>850</v>
      </c>
      <c r="C376" s="166">
        <v>0</v>
      </c>
      <c r="D376" s="162">
        <v>104.6729</v>
      </c>
      <c r="E376" s="167">
        <v>0.28677506849315065</v>
      </c>
      <c r="F376" s="157">
        <v>1</v>
      </c>
      <c r="G376" s="165">
        <v>2.7777777777777776E-2</v>
      </c>
      <c r="H376"/>
    </row>
    <row r="377" spans="1:8">
      <c r="A377" s="164" t="s">
        <v>851</v>
      </c>
      <c r="C377" s="166">
        <v>0</v>
      </c>
      <c r="D377" s="162">
        <v>79.439300000000003</v>
      </c>
      <c r="E377" s="167">
        <v>0.21764191780821918</v>
      </c>
      <c r="F377" s="157">
        <v>1</v>
      </c>
      <c r="G377" s="165">
        <v>2.7777777777777776E-2</v>
      </c>
      <c r="H377"/>
    </row>
    <row r="378" spans="1:8">
      <c r="A378" s="164" t="s">
        <v>852</v>
      </c>
      <c r="C378" s="166">
        <v>0</v>
      </c>
      <c r="D378" s="162">
        <v>101.86920000000001</v>
      </c>
      <c r="E378" s="167">
        <v>0.279093698630137</v>
      </c>
      <c r="F378" s="157">
        <v>1</v>
      </c>
      <c r="G378" s="165">
        <v>2.7777777777777776E-2</v>
      </c>
      <c r="H378"/>
    </row>
    <row r="379" spans="1:8">
      <c r="A379" s="164" t="s">
        <v>853</v>
      </c>
      <c r="C379" s="166">
        <v>0</v>
      </c>
      <c r="D379" s="162">
        <v>130.84110000000001</v>
      </c>
      <c r="E379" s="167">
        <v>0.35846876712328768</v>
      </c>
      <c r="F379" s="157">
        <v>1</v>
      </c>
      <c r="G379" s="165">
        <v>2.7777777777777776E-2</v>
      </c>
      <c r="H379"/>
    </row>
    <row r="380" spans="1:8">
      <c r="A380" s="164" t="s">
        <v>854</v>
      </c>
      <c r="C380" s="166">
        <v>0</v>
      </c>
      <c r="D380" s="162">
        <v>107.4766</v>
      </c>
      <c r="E380" s="167">
        <v>0.29445643835616442</v>
      </c>
      <c r="F380" s="157">
        <v>1</v>
      </c>
      <c r="G380" s="165">
        <v>2.7777777777777776E-2</v>
      </c>
      <c r="H380"/>
    </row>
    <row r="381" spans="1:8">
      <c r="A381" s="164" t="s">
        <v>855</v>
      </c>
      <c r="C381" s="166">
        <v>0</v>
      </c>
      <c r="D381" s="162">
        <v>107.4766</v>
      </c>
      <c r="E381" s="167">
        <v>0.29445643835616442</v>
      </c>
      <c r="F381" s="157">
        <v>1</v>
      </c>
      <c r="G381" s="165">
        <v>2.7777777777777776E-2</v>
      </c>
      <c r="H381"/>
    </row>
    <row r="382" spans="1:8">
      <c r="A382" s="164" t="s">
        <v>856</v>
      </c>
      <c r="C382" s="166">
        <v>0</v>
      </c>
      <c r="D382" s="162">
        <v>104.6729</v>
      </c>
      <c r="E382" s="167">
        <v>0.28677506849315065</v>
      </c>
      <c r="F382" s="157">
        <v>1</v>
      </c>
      <c r="G382" s="165">
        <v>2.7777777777777776E-2</v>
      </c>
      <c r="H382"/>
    </row>
    <row r="383" spans="1:8">
      <c r="A383" s="164" t="s">
        <v>857</v>
      </c>
      <c r="C383" s="166">
        <v>0</v>
      </c>
      <c r="D383" s="162">
        <v>101.86920000000001</v>
      </c>
      <c r="E383" s="167">
        <v>0.279093698630137</v>
      </c>
      <c r="F383" s="157">
        <v>1</v>
      </c>
      <c r="G383" s="165">
        <v>2.7777777777777776E-2</v>
      </c>
      <c r="H383"/>
    </row>
    <row r="384" spans="1:8">
      <c r="A384" s="164" t="s">
        <v>858</v>
      </c>
      <c r="C384" s="166">
        <v>0</v>
      </c>
      <c r="D384" s="162">
        <v>130.84110000000001</v>
      </c>
      <c r="E384" s="167">
        <v>0.35846876712328768</v>
      </c>
      <c r="F384" s="157">
        <v>1</v>
      </c>
      <c r="G384" s="165">
        <v>2.7777777777777776E-2</v>
      </c>
      <c r="H384"/>
    </row>
    <row r="385" spans="1:8">
      <c r="A385" s="164" t="s">
        <v>859</v>
      </c>
      <c r="C385" s="166">
        <v>0</v>
      </c>
      <c r="D385" s="162">
        <v>104.6729</v>
      </c>
      <c r="E385" s="167">
        <v>0.28677506849315065</v>
      </c>
      <c r="F385" s="157">
        <v>1</v>
      </c>
      <c r="G385" s="165">
        <v>2.7777777777777776E-2</v>
      </c>
      <c r="H385"/>
    </row>
    <row r="386" spans="1:8">
      <c r="A386" s="164" t="s">
        <v>860</v>
      </c>
      <c r="C386" s="166">
        <v>0</v>
      </c>
      <c r="D386" s="162">
        <v>79.439300000000003</v>
      </c>
      <c r="E386" s="167">
        <v>0.21764191780821918</v>
      </c>
      <c r="F386" s="157">
        <v>1</v>
      </c>
      <c r="G386" s="165">
        <v>2.7777777777777776E-2</v>
      </c>
      <c r="H386"/>
    </row>
    <row r="387" spans="1:8">
      <c r="A387" s="164" t="s">
        <v>861</v>
      </c>
      <c r="C387" s="166">
        <v>0</v>
      </c>
      <c r="D387" s="162">
        <v>130.84110000000001</v>
      </c>
      <c r="E387" s="167">
        <v>0.35846876712328768</v>
      </c>
      <c r="F387" s="157">
        <v>1</v>
      </c>
      <c r="G387" s="165">
        <v>2.7777777777777776E-2</v>
      </c>
      <c r="H387"/>
    </row>
    <row r="388" spans="1:8">
      <c r="A388" s="164" t="s">
        <v>862</v>
      </c>
      <c r="C388" s="166">
        <v>0</v>
      </c>
      <c r="D388" s="162">
        <v>130.84110000000001</v>
      </c>
      <c r="E388" s="167">
        <v>0.35846876712328768</v>
      </c>
      <c r="F388" s="157">
        <v>1</v>
      </c>
      <c r="G388" s="165">
        <v>2.7777777777777776E-2</v>
      </c>
      <c r="H388"/>
    </row>
    <row r="389" spans="1:8">
      <c r="A389" s="164" t="s">
        <v>863</v>
      </c>
      <c r="C389" s="166">
        <v>0</v>
      </c>
      <c r="D389" s="162">
        <v>79.439300000000003</v>
      </c>
      <c r="E389" s="167">
        <v>0.21764191780821918</v>
      </c>
      <c r="F389" s="157">
        <v>1</v>
      </c>
      <c r="G389" s="165">
        <v>2.7777777777777776E-2</v>
      </c>
      <c r="H389"/>
    </row>
    <row r="390" spans="1:8">
      <c r="A390" s="164" t="s">
        <v>864</v>
      </c>
      <c r="C390" s="166">
        <v>0</v>
      </c>
      <c r="D390" s="162">
        <v>107.4766</v>
      </c>
      <c r="E390" s="167">
        <v>0.29445643835616442</v>
      </c>
      <c r="F390" s="157">
        <v>1</v>
      </c>
      <c r="G390" s="165">
        <v>2.7777777777777776E-2</v>
      </c>
      <c r="H390"/>
    </row>
    <row r="391" spans="1:8">
      <c r="A391" s="164" t="s">
        <v>865</v>
      </c>
      <c r="C391" s="166">
        <v>0</v>
      </c>
      <c r="D391" s="162">
        <v>130.84110000000001</v>
      </c>
      <c r="E391" s="167">
        <v>0.35846876712328768</v>
      </c>
      <c r="F391" s="157">
        <v>1</v>
      </c>
      <c r="G391" s="165">
        <v>2.7777777777777776E-2</v>
      </c>
      <c r="H391"/>
    </row>
    <row r="392" spans="1:8">
      <c r="A392" s="164" t="s">
        <v>866</v>
      </c>
      <c r="B392" s="161">
        <v>114.0187</v>
      </c>
      <c r="C392" s="166">
        <v>0.31237999999999999</v>
      </c>
      <c r="D392" s="162">
        <v>130.84110000000001</v>
      </c>
      <c r="E392" s="167">
        <v>0.35846876712328768</v>
      </c>
      <c r="F392" s="157">
        <v>1</v>
      </c>
      <c r="G392" s="165">
        <v>2.7777777777777776E-2</v>
      </c>
      <c r="H392"/>
    </row>
    <row r="393" spans="1:8">
      <c r="A393" s="164" t="s">
        <v>867</v>
      </c>
      <c r="C393" s="166">
        <v>0</v>
      </c>
      <c r="D393" s="162">
        <v>79.439300000000003</v>
      </c>
      <c r="E393" s="167">
        <v>0.21764191780821918</v>
      </c>
      <c r="F393" s="157">
        <v>1</v>
      </c>
      <c r="G393" s="165">
        <v>2.7777777777777776E-2</v>
      </c>
      <c r="H393"/>
    </row>
    <row r="394" spans="1:8">
      <c r="A394" s="164" t="s">
        <v>868</v>
      </c>
      <c r="C394" s="166">
        <v>0</v>
      </c>
      <c r="D394" s="162">
        <v>130.84110000000001</v>
      </c>
      <c r="E394" s="167">
        <v>0.35846876712328768</v>
      </c>
      <c r="F394" s="157">
        <v>1</v>
      </c>
      <c r="G394" s="165">
        <v>2.7777777777777776E-2</v>
      </c>
      <c r="H394"/>
    </row>
    <row r="395" spans="1:8">
      <c r="A395" s="164" t="s">
        <v>869</v>
      </c>
      <c r="C395" s="166">
        <v>0</v>
      </c>
      <c r="D395" s="162">
        <v>79.439300000000003</v>
      </c>
      <c r="E395" s="167">
        <v>0.21764191780821918</v>
      </c>
      <c r="F395" s="157">
        <v>1</v>
      </c>
      <c r="G395" s="165">
        <v>2.7777777777777776E-2</v>
      </c>
      <c r="H395"/>
    </row>
    <row r="396" spans="1:8">
      <c r="A396" s="164" t="s">
        <v>870</v>
      </c>
      <c r="C396" s="166">
        <v>0</v>
      </c>
      <c r="D396" s="162">
        <v>130.84110000000001</v>
      </c>
      <c r="E396" s="167">
        <v>0.35846876712328768</v>
      </c>
      <c r="F396" s="157">
        <v>1</v>
      </c>
      <c r="G396" s="165">
        <v>2.7777777777777776E-2</v>
      </c>
      <c r="H396"/>
    </row>
    <row r="397" spans="1:8">
      <c r="A397" s="164" t="s">
        <v>871</v>
      </c>
      <c r="C397" s="166">
        <v>0</v>
      </c>
      <c r="D397" s="162">
        <v>79.439300000000003</v>
      </c>
      <c r="E397" s="167">
        <v>0.21764191780821918</v>
      </c>
      <c r="F397" s="157">
        <v>1</v>
      </c>
      <c r="G397" s="165">
        <v>2.7777777777777776E-2</v>
      </c>
      <c r="H397"/>
    </row>
    <row r="398" spans="1:8">
      <c r="A398" s="164" t="s">
        <v>872</v>
      </c>
      <c r="C398" s="166">
        <v>0</v>
      </c>
      <c r="D398" s="162">
        <v>126.1682</v>
      </c>
      <c r="E398" s="167">
        <v>0.34566630136986298</v>
      </c>
      <c r="F398" s="157">
        <v>1</v>
      </c>
      <c r="G398" s="165">
        <v>2.7777777777777776E-2</v>
      </c>
      <c r="H398"/>
    </row>
    <row r="399" spans="1:8">
      <c r="A399" s="164" t="s">
        <v>873</v>
      </c>
      <c r="C399" s="166">
        <v>0</v>
      </c>
      <c r="D399" s="162">
        <v>130.84110000000001</v>
      </c>
      <c r="E399" s="167">
        <v>0.35846876712328768</v>
      </c>
      <c r="F399" s="157">
        <v>1</v>
      </c>
      <c r="G399" s="165">
        <v>2.7777777777777776E-2</v>
      </c>
      <c r="H399"/>
    </row>
    <row r="400" spans="1:8">
      <c r="A400" s="164" t="s">
        <v>874</v>
      </c>
      <c r="C400" s="166">
        <v>0</v>
      </c>
      <c r="D400" s="162">
        <v>101.86920000000001</v>
      </c>
      <c r="E400" s="167">
        <v>0.279093698630137</v>
      </c>
      <c r="F400" s="157">
        <v>1</v>
      </c>
      <c r="G400" s="165">
        <v>2.7777777777777776E-2</v>
      </c>
      <c r="H400"/>
    </row>
    <row r="401" spans="1:8">
      <c r="A401" s="164" t="s">
        <v>875</v>
      </c>
      <c r="C401" s="166">
        <v>0</v>
      </c>
      <c r="D401" s="162">
        <v>101.86920000000001</v>
      </c>
      <c r="E401" s="167">
        <v>0.279093698630137</v>
      </c>
      <c r="F401" s="157">
        <v>1</v>
      </c>
      <c r="G401" s="165">
        <v>2.7777777777777776E-2</v>
      </c>
      <c r="H401"/>
    </row>
    <row r="402" spans="1:8">
      <c r="A402" s="164" t="s">
        <v>876</v>
      </c>
      <c r="C402" s="166">
        <v>0</v>
      </c>
      <c r="D402" s="162">
        <v>130.84110000000001</v>
      </c>
      <c r="E402" s="167">
        <v>0.35846876712328768</v>
      </c>
      <c r="F402" s="157">
        <v>1</v>
      </c>
      <c r="G402" s="165">
        <v>2.7777777777777776E-2</v>
      </c>
      <c r="H402"/>
    </row>
    <row r="403" spans="1:8">
      <c r="A403" s="164" t="s">
        <v>877</v>
      </c>
      <c r="C403" s="166">
        <v>0</v>
      </c>
      <c r="D403" s="162">
        <v>100.9346</v>
      </c>
      <c r="E403" s="167">
        <v>0.27653315068493151</v>
      </c>
      <c r="F403" s="157">
        <v>1</v>
      </c>
      <c r="G403" s="165">
        <v>2.7777777777777776E-2</v>
      </c>
      <c r="H403"/>
    </row>
    <row r="404" spans="1:8">
      <c r="A404" s="164" t="s">
        <v>878</v>
      </c>
      <c r="C404" s="166">
        <v>0</v>
      </c>
      <c r="D404" s="162">
        <v>100.9346</v>
      </c>
      <c r="E404" s="167">
        <v>0.27653315068493151</v>
      </c>
      <c r="F404" s="157">
        <v>1</v>
      </c>
      <c r="G404" s="165">
        <v>2.7777777777777776E-2</v>
      </c>
      <c r="H404"/>
    </row>
    <row r="405" spans="1:8">
      <c r="A405" s="164" t="s">
        <v>879</v>
      </c>
      <c r="C405" s="166">
        <v>0</v>
      </c>
      <c r="D405" s="162">
        <v>130.84110000000001</v>
      </c>
      <c r="E405" s="167">
        <v>0.35846876712328768</v>
      </c>
      <c r="F405" s="157">
        <v>1</v>
      </c>
      <c r="G405" s="165">
        <v>2.7777777777777776E-2</v>
      </c>
      <c r="H405"/>
    </row>
    <row r="406" spans="1:8">
      <c r="A406" s="164" t="s">
        <v>880</v>
      </c>
      <c r="C406" s="166">
        <v>0</v>
      </c>
      <c r="D406" s="162">
        <v>130.84110000000001</v>
      </c>
      <c r="E406" s="167">
        <v>0.35846876712328768</v>
      </c>
      <c r="F406" s="157">
        <v>1</v>
      </c>
      <c r="G406" s="165">
        <v>2.7777777777777776E-2</v>
      </c>
      <c r="H406"/>
    </row>
    <row r="407" spans="1:8">
      <c r="A407" s="164" t="s">
        <v>881</v>
      </c>
      <c r="B407" s="161">
        <v>389.71960000000001</v>
      </c>
      <c r="C407" s="166">
        <v>1.0677249315068493</v>
      </c>
      <c r="D407" s="162">
        <v>130.84110000000001</v>
      </c>
      <c r="E407" s="167">
        <v>0.35846876712328768</v>
      </c>
      <c r="F407" s="157">
        <v>1</v>
      </c>
      <c r="G407" s="165">
        <v>2.7777777777777776E-2</v>
      </c>
      <c r="H407"/>
    </row>
    <row r="408" spans="1:8">
      <c r="A408" s="164" t="s">
        <v>882</v>
      </c>
      <c r="B408" s="161">
        <v>126.1682</v>
      </c>
      <c r="C408" s="166">
        <v>0.34566630136986298</v>
      </c>
      <c r="D408" s="162">
        <v>126.1682</v>
      </c>
      <c r="E408" s="167">
        <v>0.34566630136986298</v>
      </c>
      <c r="F408" s="157">
        <v>1</v>
      </c>
      <c r="G408" s="165">
        <v>2.7777777777777776E-2</v>
      </c>
      <c r="H408"/>
    </row>
    <row r="409" spans="1:8">
      <c r="A409" s="164" t="s">
        <v>883</v>
      </c>
      <c r="C409" s="166">
        <v>0</v>
      </c>
      <c r="D409" s="162">
        <v>130.84110000000001</v>
      </c>
      <c r="E409" s="167">
        <v>0.35846876712328768</v>
      </c>
      <c r="F409" s="157">
        <v>1</v>
      </c>
      <c r="G409" s="165">
        <v>2.7777777777777776E-2</v>
      </c>
      <c r="H409"/>
    </row>
    <row r="410" spans="1:8">
      <c r="A410" s="164" t="s">
        <v>884</v>
      </c>
      <c r="C410" s="166">
        <v>0</v>
      </c>
      <c r="D410" s="162">
        <v>126.1682</v>
      </c>
      <c r="E410" s="167">
        <v>0.34566630136986298</v>
      </c>
      <c r="F410" s="157">
        <v>1</v>
      </c>
      <c r="G410" s="165">
        <v>2.7777777777777776E-2</v>
      </c>
      <c r="H410"/>
    </row>
    <row r="411" spans="1:8">
      <c r="A411" s="164" t="s">
        <v>885</v>
      </c>
      <c r="C411" s="166">
        <v>0</v>
      </c>
      <c r="D411" s="162">
        <v>130.84110000000001</v>
      </c>
      <c r="E411" s="167">
        <v>0.35846876712328768</v>
      </c>
      <c r="F411" s="157">
        <v>1</v>
      </c>
      <c r="G411" s="165">
        <v>2.7777777777777776E-2</v>
      </c>
      <c r="H411"/>
    </row>
    <row r="412" spans="1:8">
      <c r="A412" s="164" t="s">
        <v>886</v>
      </c>
      <c r="C412" s="166">
        <v>0</v>
      </c>
      <c r="D412" s="162">
        <v>104.6729</v>
      </c>
      <c r="E412" s="167">
        <v>0.28677506849315065</v>
      </c>
      <c r="F412" s="157">
        <v>1</v>
      </c>
      <c r="G412" s="165">
        <v>2.7777777777777776E-2</v>
      </c>
      <c r="H412"/>
    </row>
    <row r="413" spans="1:8">
      <c r="A413" s="164" t="s">
        <v>887</v>
      </c>
      <c r="C413" s="166">
        <v>0</v>
      </c>
      <c r="D413" s="162">
        <v>130.84110000000001</v>
      </c>
      <c r="E413" s="167">
        <v>0.35846876712328768</v>
      </c>
      <c r="F413" s="157">
        <v>1</v>
      </c>
      <c r="G413" s="165">
        <v>2.7777777777777776E-2</v>
      </c>
      <c r="H413"/>
    </row>
    <row r="414" spans="1:8">
      <c r="A414" s="164" t="s">
        <v>888</v>
      </c>
      <c r="C414" s="166">
        <v>0</v>
      </c>
      <c r="D414" s="162">
        <v>130.84110000000001</v>
      </c>
      <c r="E414" s="167">
        <v>0.35846876712328768</v>
      </c>
      <c r="F414" s="157">
        <v>1</v>
      </c>
      <c r="G414" s="165">
        <v>2.7777777777777776E-2</v>
      </c>
      <c r="H414"/>
    </row>
    <row r="415" spans="1:8">
      <c r="A415" s="164" t="s">
        <v>889</v>
      </c>
      <c r="C415" s="166">
        <v>0</v>
      </c>
      <c r="D415" s="162">
        <v>126.1682</v>
      </c>
      <c r="E415" s="167">
        <v>0.34566630136986298</v>
      </c>
      <c r="F415" s="157">
        <v>1</v>
      </c>
      <c r="G415" s="165">
        <v>2.7777777777777776E-2</v>
      </c>
      <c r="H415"/>
    </row>
    <row r="416" spans="1:8">
      <c r="A416" s="164" t="s">
        <v>890</v>
      </c>
      <c r="C416" s="166">
        <v>0</v>
      </c>
      <c r="D416" s="162">
        <v>107.4766</v>
      </c>
      <c r="E416" s="167">
        <v>0.29445643835616442</v>
      </c>
      <c r="F416" s="157">
        <v>1</v>
      </c>
      <c r="G416" s="165">
        <v>2.7777777777777776E-2</v>
      </c>
      <c r="H416"/>
    </row>
    <row r="417" spans="1:8">
      <c r="A417" s="164" t="s">
        <v>891</v>
      </c>
      <c r="C417" s="166">
        <v>0</v>
      </c>
      <c r="D417" s="162">
        <v>130.84110000000001</v>
      </c>
      <c r="E417" s="167">
        <v>0.35846876712328768</v>
      </c>
      <c r="F417" s="157">
        <v>1</v>
      </c>
      <c r="G417" s="165">
        <v>2.7777777777777776E-2</v>
      </c>
      <c r="H417"/>
    </row>
    <row r="418" spans="1:8">
      <c r="A418" s="164" t="s">
        <v>892</v>
      </c>
      <c r="B418" s="161">
        <v>79.439300000000003</v>
      </c>
      <c r="C418" s="166">
        <v>0.21764191780821918</v>
      </c>
      <c r="D418" s="162">
        <v>130.84110000000001</v>
      </c>
      <c r="E418" s="167">
        <v>0.35846876712328768</v>
      </c>
      <c r="F418" s="157">
        <v>1</v>
      </c>
      <c r="G418" s="165">
        <v>2.7777777777777776E-2</v>
      </c>
      <c r="H418"/>
    </row>
    <row r="419" spans="1:8">
      <c r="A419" s="164" t="s">
        <v>893</v>
      </c>
      <c r="C419" s="166">
        <v>0</v>
      </c>
      <c r="D419" s="162">
        <v>101.86920000000001</v>
      </c>
      <c r="E419" s="167">
        <v>0.279093698630137</v>
      </c>
      <c r="F419" s="157">
        <v>1</v>
      </c>
      <c r="G419" s="165">
        <v>2.7777777777777776E-2</v>
      </c>
      <c r="H419"/>
    </row>
    <row r="420" spans="1:8">
      <c r="A420" s="164" t="s">
        <v>894</v>
      </c>
      <c r="C420" s="166">
        <v>0</v>
      </c>
      <c r="D420" s="162">
        <v>130.84110000000001</v>
      </c>
      <c r="E420" s="167">
        <v>0.35846876712328768</v>
      </c>
      <c r="F420" s="157">
        <v>1</v>
      </c>
      <c r="G420" s="165">
        <v>2.7777777777777776E-2</v>
      </c>
      <c r="H420"/>
    </row>
    <row r="421" spans="1:8">
      <c r="A421" s="164" t="s">
        <v>895</v>
      </c>
      <c r="C421" s="166">
        <v>0</v>
      </c>
      <c r="D421" s="162">
        <v>79.439300000000003</v>
      </c>
      <c r="E421" s="167">
        <v>0.21764191780821918</v>
      </c>
      <c r="F421" s="157">
        <v>1</v>
      </c>
      <c r="G421" s="165">
        <v>2.7777777777777776E-2</v>
      </c>
      <c r="H421"/>
    </row>
    <row r="422" spans="1:8">
      <c r="A422" s="164" t="s">
        <v>896</v>
      </c>
      <c r="C422" s="166">
        <v>0</v>
      </c>
      <c r="D422" s="162">
        <v>101.86920000000001</v>
      </c>
      <c r="E422" s="167">
        <v>0.279093698630137</v>
      </c>
      <c r="F422" s="157">
        <v>1</v>
      </c>
      <c r="G422" s="165">
        <v>2.7777777777777776E-2</v>
      </c>
      <c r="H422"/>
    </row>
    <row r="423" spans="1:8">
      <c r="A423" s="164" t="s">
        <v>897</v>
      </c>
      <c r="B423" s="161">
        <v>520.56079999999997</v>
      </c>
      <c r="C423" s="166">
        <v>1.4261939726027397</v>
      </c>
      <c r="D423" s="162">
        <v>101.86920000000001</v>
      </c>
      <c r="E423" s="167">
        <v>0.279093698630137</v>
      </c>
      <c r="F423" s="157">
        <v>1</v>
      </c>
      <c r="G423" s="165">
        <v>2.7777777777777776E-2</v>
      </c>
      <c r="H423"/>
    </row>
    <row r="424" spans="1:8">
      <c r="A424" s="164" t="s">
        <v>898</v>
      </c>
      <c r="B424" s="161">
        <v>107.4766</v>
      </c>
      <c r="C424" s="166">
        <v>0.29445643835616442</v>
      </c>
      <c r="D424" s="162">
        <v>107.4766</v>
      </c>
      <c r="E424" s="167">
        <v>0.29445643835616442</v>
      </c>
      <c r="F424" s="157">
        <v>1</v>
      </c>
      <c r="G424" s="165">
        <v>2.7777777777777776E-2</v>
      </c>
      <c r="H424"/>
    </row>
    <row r="425" spans="1:8">
      <c r="A425" s="164" t="s">
        <v>899</v>
      </c>
      <c r="C425" s="166">
        <v>0</v>
      </c>
      <c r="D425" s="162">
        <v>129.90649999999999</v>
      </c>
      <c r="E425" s="167">
        <v>0.35590821917808219</v>
      </c>
      <c r="F425" s="157">
        <v>1</v>
      </c>
      <c r="G425" s="165">
        <v>2.7777777777777776E-2</v>
      </c>
      <c r="H425"/>
    </row>
    <row r="426" spans="1:8">
      <c r="A426" s="164" t="s">
        <v>900</v>
      </c>
      <c r="C426" s="166">
        <v>0</v>
      </c>
      <c r="D426" s="162">
        <v>130.84110000000001</v>
      </c>
      <c r="E426" s="167">
        <v>0.35846876712328768</v>
      </c>
      <c r="F426" s="157">
        <v>1</v>
      </c>
      <c r="G426" s="165">
        <v>2.7777777777777776E-2</v>
      </c>
      <c r="H426"/>
    </row>
    <row r="427" spans="1:8">
      <c r="A427" s="164" t="s">
        <v>901</v>
      </c>
      <c r="B427" s="161">
        <v>375.70089999999999</v>
      </c>
      <c r="C427" s="166">
        <v>1.0293175342465752</v>
      </c>
      <c r="D427" s="162">
        <v>130.84110000000001</v>
      </c>
      <c r="E427" s="167">
        <v>0.35846876712328768</v>
      </c>
      <c r="F427" s="157">
        <v>1</v>
      </c>
      <c r="G427" s="165">
        <v>2.7777777777777776E-2</v>
      </c>
      <c r="H427"/>
    </row>
    <row r="428" spans="1:8">
      <c r="A428" s="164" t="s">
        <v>902</v>
      </c>
      <c r="C428" s="166">
        <v>0</v>
      </c>
      <c r="D428" s="162">
        <v>101.86920000000001</v>
      </c>
      <c r="E428" s="167">
        <v>0.279093698630137</v>
      </c>
      <c r="F428" s="157">
        <v>1</v>
      </c>
      <c r="G428" s="165">
        <v>2.7777777777777776E-2</v>
      </c>
      <c r="H428"/>
    </row>
    <row r="429" spans="1:8">
      <c r="A429" s="164" t="s">
        <v>903</v>
      </c>
      <c r="C429" s="166">
        <v>0</v>
      </c>
      <c r="D429" s="162">
        <v>130.84110000000001</v>
      </c>
      <c r="E429" s="167">
        <v>0.35846876712328768</v>
      </c>
      <c r="F429" s="157">
        <v>1</v>
      </c>
      <c r="G429" s="165">
        <v>2.7777777777777776E-2</v>
      </c>
      <c r="H429"/>
    </row>
    <row r="430" spans="1:8">
      <c r="A430" s="164" t="s">
        <v>904</v>
      </c>
      <c r="C430" s="166">
        <v>0</v>
      </c>
      <c r="D430" s="162">
        <v>130.84110000000001</v>
      </c>
      <c r="E430" s="167">
        <v>0.35846876712328768</v>
      </c>
      <c r="F430" s="157">
        <v>1</v>
      </c>
      <c r="G430" s="165">
        <v>2.7777777777777776E-2</v>
      </c>
      <c r="H430"/>
    </row>
    <row r="431" spans="1:8">
      <c r="A431" s="164" t="s">
        <v>905</v>
      </c>
      <c r="C431" s="166">
        <v>0</v>
      </c>
      <c r="D431" s="162">
        <v>588.78499999999997</v>
      </c>
      <c r="E431" s="167">
        <v>1.6131095890410958</v>
      </c>
      <c r="F431" s="157">
        <v>1</v>
      </c>
      <c r="G431" s="165">
        <v>2.7777777777777776E-2</v>
      </c>
      <c r="H431"/>
    </row>
    <row r="432" spans="1:8">
      <c r="A432" s="164" t="s">
        <v>906</v>
      </c>
      <c r="C432" s="166">
        <v>0</v>
      </c>
      <c r="D432" s="162">
        <v>79.439300000000003</v>
      </c>
      <c r="E432" s="167">
        <v>0.21764191780821918</v>
      </c>
      <c r="F432" s="157">
        <v>1</v>
      </c>
      <c r="G432" s="165">
        <v>2.7777777777777776E-2</v>
      </c>
      <c r="H432"/>
    </row>
    <row r="433" spans="1:8">
      <c r="A433" s="164" t="s">
        <v>907</v>
      </c>
      <c r="C433" s="166">
        <v>0</v>
      </c>
      <c r="D433" s="162">
        <v>130.84110000000001</v>
      </c>
      <c r="E433" s="167">
        <v>0.35846876712328768</v>
      </c>
      <c r="F433" s="157">
        <v>1</v>
      </c>
      <c r="G433" s="165">
        <v>2.7777777777777776E-2</v>
      </c>
      <c r="H433"/>
    </row>
    <row r="434" spans="1:8">
      <c r="A434" s="164" t="s">
        <v>908</v>
      </c>
      <c r="C434" s="166">
        <v>0</v>
      </c>
      <c r="D434" s="162">
        <v>130.84110000000001</v>
      </c>
      <c r="E434" s="167">
        <v>0.35846876712328768</v>
      </c>
      <c r="F434" s="157">
        <v>1</v>
      </c>
      <c r="G434" s="165">
        <v>2.7777777777777776E-2</v>
      </c>
      <c r="H434"/>
    </row>
    <row r="435" spans="1:8">
      <c r="A435" s="164" t="s">
        <v>909</v>
      </c>
      <c r="B435" s="161">
        <v>114.0187</v>
      </c>
      <c r="C435" s="166">
        <v>0.31237999999999999</v>
      </c>
      <c r="D435" s="162">
        <v>126.1682</v>
      </c>
      <c r="E435" s="167">
        <v>0.34566630136986298</v>
      </c>
      <c r="F435" s="157">
        <v>1</v>
      </c>
      <c r="G435" s="165">
        <v>2.7777777777777776E-2</v>
      </c>
      <c r="H435"/>
    </row>
    <row r="436" spans="1:8">
      <c r="A436" s="164" t="s">
        <v>910</v>
      </c>
      <c r="C436" s="166">
        <v>0</v>
      </c>
      <c r="D436" s="162">
        <v>107.4766</v>
      </c>
      <c r="E436" s="167">
        <v>0.29445643835616442</v>
      </c>
      <c r="F436" s="157">
        <v>1</v>
      </c>
      <c r="G436" s="165">
        <v>2.7777777777777776E-2</v>
      </c>
      <c r="H436"/>
    </row>
    <row r="437" spans="1:8">
      <c r="A437" s="164" t="s">
        <v>911</v>
      </c>
      <c r="C437" s="166">
        <v>0</v>
      </c>
      <c r="D437" s="162">
        <v>129.90649999999999</v>
      </c>
      <c r="E437" s="167">
        <v>0.35590821917808219</v>
      </c>
      <c r="F437" s="157">
        <v>1</v>
      </c>
      <c r="G437" s="165">
        <v>2.7777777777777776E-2</v>
      </c>
      <c r="H437"/>
    </row>
    <row r="438" spans="1:8">
      <c r="A438" s="164" t="s">
        <v>912</v>
      </c>
      <c r="C438" s="166">
        <v>0</v>
      </c>
      <c r="D438" s="162">
        <v>107.4766</v>
      </c>
      <c r="E438" s="167">
        <v>0.29445643835616442</v>
      </c>
      <c r="F438" s="157">
        <v>1</v>
      </c>
      <c r="G438" s="165">
        <v>2.7777777777777776E-2</v>
      </c>
      <c r="H438"/>
    </row>
    <row r="439" spans="1:8">
      <c r="A439" s="164" t="s">
        <v>913</v>
      </c>
      <c r="C439" s="166">
        <v>0</v>
      </c>
      <c r="D439" s="162">
        <v>107.4766</v>
      </c>
      <c r="E439" s="167">
        <v>0.29445643835616442</v>
      </c>
      <c r="F439" s="157">
        <v>1</v>
      </c>
      <c r="G439" s="165">
        <v>2.7777777777777776E-2</v>
      </c>
      <c r="H439"/>
    </row>
    <row r="440" spans="1:8">
      <c r="A440" s="164" t="s">
        <v>914</v>
      </c>
      <c r="C440" s="166">
        <v>0</v>
      </c>
      <c r="D440" s="162">
        <v>104.6729</v>
      </c>
      <c r="E440" s="167">
        <v>0.28677506849315065</v>
      </c>
      <c r="F440" s="157">
        <v>1</v>
      </c>
      <c r="G440" s="165">
        <v>2.7777777777777776E-2</v>
      </c>
      <c r="H440"/>
    </row>
    <row r="441" spans="1:8">
      <c r="A441" s="164" t="s">
        <v>915</v>
      </c>
      <c r="C441" s="166">
        <v>0</v>
      </c>
      <c r="D441" s="162">
        <v>104.6729</v>
      </c>
      <c r="E441" s="167">
        <v>0.28677506849315065</v>
      </c>
      <c r="F441" s="157">
        <v>1</v>
      </c>
      <c r="G441" s="165">
        <v>2.7777777777777776E-2</v>
      </c>
      <c r="H441"/>
    </row>
    <row r="442" spans="1:8">
      <c r="A442" s="164" t="s">
        <v>916</v>
      </c>
      <c r="C442" s="166">
        <v>0</v>
      </c>
      <c r="D442" s="162">
        <v>130.84110000000001</v>
      </c>
      <c r="E442" s="167">
        <v>0.35846876712328768</v>
      </c>
      <c r="F442" s="157">
        <v>1</v>
      </c>
      <c r="G442" s="165">
        <v>2.7777777777777776E-2</v>
      </c>
      <c r="H442"/>
    </row>
    <row r="443" spans="1:8">
      <c r="A443" s="164" t="s">
        <v>917</v>
      </c>
      <c r="C443" s="166">
        <v>0</v>
      </c>
      <c r="D443" s="162">
        <v>104.6729</v>
      </c>
      <c r="E443" s="167">
        <v>0.28677506849315065</v>
      </c>
      <c r="F443" s="157">
        <v>1</v>
      </c>
      <c r="G443" s="165">
        <v>2.7777777777777776E-2</v>
      </c>
      <c r="H443"/>
    </row>
    <row r="444" spans="1:8">
      <c r="A444" s="164" t="s">
        <v>918</v>
      </c>
      <c r="B444" s="161">
        <v>392.52330000000006</v>
      </c>
      <c r="C444" s="166">
        <v>1.0754063013698629</v>
      </c>
      <c r="D444" s="162">
        <v>130.84110000000001</v>
      </c>
      <c r="E444" s="167">
        <v>0.35846876712328768</v>
      </c>
      <c r="F444" s="157">
        <v>1</v>
      </c>
      <c r="G444" s="165">
        <v>2.7777777777777776E-2</v>
      </c>
      <c r="H444"/>
    </row>
    <row r="445" spans="1:8">
      <c r="A445" s="164" t="s">
        <v>919</v>
      </c>
      <c r="C445" s="166">
        <v>0</v>
      </c>
      <c r="D445" s="162">
        <v>104.6729</v>
      </c>
      <c r="E445" s="167">
        <v>0.28677506849315065</v>
      </c>
      <c r="F445" s="157">
        <v>1</v>
      </c>
      <c r="G445" s="165">
        <v>2.7777777777777776E-2</v>
      </c>
      <c r="H445"/>
    </row>
    <row r="446" spans="1:8">
      <c r="A446" s="164" t="s">
        <v>920</v>
      </c>
      <c r="C446" s="166">
        <v>0</v>
      </c>
      <c r="D446" s="162">
        <v>101.86920000000001</v>
      </c>
      <c r="E446" s="167">
        <v>0.279093698630137</v>
      </c>
      <c r="F446" s="157">
        <v>1</v>
      </c>
      <c r="G446" s="165">
        <v>2.7777777777777776E-2</v>
      </c>
      <c r="H446"/>
    </row>
    <row r="447" spans="1:8">
      <c r="A447" s="164" t="s">
        <v>921</v>
      </c>
      <c r="C447" s="166">
        <v>0</v>
      </c>
      <c r="D447" s="162">
        <v>126.1682</v>
      </c>
      <c r="E447" s="167">
        <v>0.34566630136986298</v>
      </c>
      <c r="F447" s="157">
        <v>1</v>
      </c>
      <c r="G447" s="165">
        <v>2.7777777777777776E-2</v>
      </c>
      <c r="H447"/>
    </row>
    <row r="448" spans="1:8">
      <c r="A448" s="164" t="s">
        <v>922</v>
      </c>
      <c r="C448" s="166">
        <v>0</v>
      </c>
      <c r="D448" s="162">
        <v>130.84110000000001</v>
      </c>
      <c r="E448" s="167">
        <v>0.35846876712328768</v>
      </c>
      <c r="F448" s="157">
        <v>1</v>
      </c>
      <c r="G448" s="165">
        <v>2.7777777777777776E-2</v>
      </c>
      <c r="H448"/>
    </row>
    <row r="449" spans="1:8">
      <c r="A449" s="164" t="s">
        <v>923</v>
      </c>
      <c r="C449" s="166">
        <v>0</v>
      </c>
      <c r="D449" s="162">
        <v>130.84110000000001</v>
      </c>
      <c r="E449" s="167">
        <v>0.35846876712328768</v>
      </c>
      <c r="F449" s="157">
        <v>1</v>
      </c>
      <c r="G449" s="165">
        <v>2.7777777777777776E-2</v>
      </c>
      <c r="H449"/>
    </row>
    <row r="450" spans="1:8">
      <c r="A450" s="164" t="s">
        <v>924</v>
      </c>
      <c r="C450" s="166">
        <v>0</v>
      </c>
      <c r="D450" s="162">
        <v>107.4766</v>
      </c>
      <c r="E450" s="167">
        <v>0.29445643835616442</v>
      </c>
      <c r="F450" s="157">
        <v>1</v>
      </c>
      <c r="G450" s="165">
        <v>2.7777777777777776E-2</v>
      </c>
      <c r="H450"/>
    </row>
    <row r="451" spans="1:8">
      <c r="A451" s="164" t="s">
        <v>925</v>
      </c>
      <c r="C451" s="166">
        <v>0</v>
      </c>
      <c r="D451" s="162">
        <v>107.4766</v>
      </c>
      <c r="E451" s="167">
        <v>0.29445643835616442</v>
      </c>
      <c r="F451" s="157">
        <v>1</v>
      </c>
      <c r="G451" s="165">
        <v>2.7777777777777776E-2</v>
      </c>
      <c r="H451"/>
    </row>
    <row r="452" spans="1:8">
      <c r="A452" s="164" t="s">
        <v>926</v>
      </c>
      <c r="B452" s="161">
        <v>130.84110000000001</v>
      </c>
      <c r="C452" s="166">
        <v>0.35846876712328768</v>
      </c>
      <c r="D452" s="162">
        <v>130.84110000000001</v>
      </c>
      <c r="E452" s="167">
        <v>0.35846876712328768</v>
      </c>
      <c r="F452" s="157">
        <v>1</v>
      </c>
      <c r="G452" s="165">
        <v>2.7777777777777776E-2</v>
      </c>
      <c r="H452"/>
    </row>
    <row r="453" spans="1:8">
      <c r="A453" s="164" t="s">
        <v>927</v>
      </c>
      <c r="C453" s="166">
        <v>0</v>
      </c>
      <c r="D453" s="162">
        <v>107.4766</v>
      </c>
      <c r="E453" s="167">
        <v>0.29445643835616442</v>
      </c>
      <c r="F453" s="157">
        <v>1</v>
      </c>
      <c r="G453" s="165">
        <v>2.7777777777777776E-2</v>
      </c>
      <c r="H453"/>
    </row>
    <row r="454" spans="1:8">
      <c r="A454" s="164" t="s">
        <v>928</v>
      </c>
      <c r="C454" s="166">
        <v>0</v>
      </c>
      <c r="D454" s="162">
        <v>107.4766</v>
      </c>
      <c r="E454" s="167">
        <v>0.29445643835616442</v>
      </c>
      <c r="F454" s="157">
        <v>1</v>
      </c>
      <c r="G454" s="165">
        <v>2.7777777777777776E-2</v>
      </c>
      <c r="H454"/>
    </row>
    <row r="455" spans="1:8">
      <c r="A455" s="164" t="s">
        <v>929</v>
      </c>
      <c r="C455" s="166">
        <v>0</v>
      </c>
      <c r="D455" s="162">
        <v>79.439300000000003</v>
      </c>
      <c r="E455" s="167">
        <v>0.21764191780821918</v>
      </c>
      <c r="F455" s="157">
        <v>1</v>
      </c>
      <c r="G455" s="165">
        <v>2.7777777777777776E-2</v>
      </c>
      <c r="H455"/>
    </row>
    <row r="456" spans="1:8">
      <c r="A456" s="164" t="s">
        <v>930</v>
      </c>
      <c r="B456" s="161">
        <v>238.3177</v>
      </c>
      <c r="C456" s="166">
        <v>0.6529252054794521</v>
      </c>
      <c r="D456" s="162">
        <v>130.84110000000001</v>
      </c>
      <c r="E456" s="167">
        <v>0.35846876712328768</v>
      </c>
      <c r="F456" s="157">
        <v>1</v>
      </c>
      <c r="G456" s="165">
        <v>2.7777777777777776E-2</v>
      </c>
      <c r="H456"/>
    </row>
    <row r="457" spans="1:8">
      <c r="A457" s="164" t="s">
        <v>931</v>
      </c>
      <c r="C457" s="166">
        <v>0</v>
      </c>
      <c r="D457" s="162">
        <v>101.86920000000001</v>
      </c>
      <c r="E457" s="167">
        <v>0.279093698630137</v>
      </c>
      <c r="F457" s="157">
        <v>1</v>
      </c>
      <c r="G457" s="165">
        <v>2.7777777777777776E-2</v>
      </c>
      <c r="H457"/>
    </row>
    <row r="458" spans="1:8">
      <c r="A458" s="164" t="s">
        <v>932</v>
      </c>
      <c r="C458" s="166">
        <v>0</v>
      </c>
      <c r="D458" s="162">
        <v>107.4766</v>
      </c>
      <c r="E458" s="167">
        <v>0.29445643835616442</v>
      </c>
      <c r="F458" s="157">
        <v>1</v>
      </c>
      <c r="G458" s="165">
        <v>2.7777777777777776E-2</v>
      </c>
      <c r="H458"/>
    </row>
    <row r="459" spans="1:8">
      <c r="A459" s="164" t="s">
        <v>933</v>
      </c>
      <c r="C459" s="166">
        <v>0</v>
      </c>
      <c r="D459" s="162">
        <v>101.86920000000001</v>
      </c>
      <c r="E459" s="167">
        <v>0.279093698630137</v>
      </c>
      <c r="F459" s="157">
        <v>1</v>
      </c>
      <c r="G459" s="165">
        <v>2.7777777777777776E-2</v>
      </c>
      <c r="H459"/>
    </row>
    <row r="460" spans="1:8">
      <c r="A460" s="164" t="s">
        <v>934</v>
      </c>
      <c r="C460" s="166">
        <v>0</v>
      </c>
      <c r="D460" s="162">
        <v>79.439300000000003</v>
      </c>
      <c r="E460" s="167">
        <v>0.21764191780821918</v>
      </c>
      <c r="F460" s="157">
        <v>1</v>
      </c>
      <c r="G460" s="165">
        <v>2.7777777777777776E-2</v>
      </c>
      <c r="H460"/>
    </row>
    <row r="461" spans="1:8">
      <c r="A461" s="164" t="s">
        <v>935</v>
      </c>
      <c r="C461" s="166">
        <v>0</v>
      </c>
      <c r="D461" s="162">
        <v>79.439300000000003</v>
      </c>
      <c r="E461" s="167">
        <v>0.21764191780821918</v>
      </c>
      <c r="F461" s="157">
        <v>1</v>
      </c>
      <c r="G461" s="165">
        <v>2.7777777777777776E-2</v>
      </c>
      <c r="H461"/>
    </row>
    <row r="462" spans="1:8">
      <c r="A462" s="164" t="s">
        <v>936</v>
      </c>
      <c r="B462" s="161">
        <v>107.4766</v>
      </c>
      <c r="C462" s="166">
        <v>0.29445643835616442</v>
      </c>
      <c r="D462" s="162">
        <v>107.4766</v>
      </c>
      <c r="E462" s="167">
        <v>0.29445643835616442</v>
      </c>
      <c r="F462" s="157">
        <v>1</v>
      </c>
      <c r="G462" s="165">
        <v>2.7777777777777776E-2</v>
      </c>
      <c r="H462"/>
    </row>
    <row r="463" spans="1:8">
      <c r="A463" s="164" t="s">
        <v>937</v>
      </c>
      <c r="C463" s="166">
        <v>0</v>
      </c>
      <c r="D463" s="162">
        <v>79.439300000000003</v>
      </c>
      <c r="E463" s="167">
        <v>0.21764191780821918</v>
      </c>
      <c r="F463" s="157">
        <v>1</v>
      </c>
      <c r="G463" s="165">
        <v>2.7777777777777776E-2</v>
      </c>
      <c r="H463"/>
    </row>
    <row r="464" spans="1:8">
      <c r="A464" s="164" t="s">
        <v>938</v>
      </c>
      <c r="C464" s="166">
        <v>0</v>
      </c>
      <c r="D464" s="162">
        <v>107.4766</v>
      </c>
      <c r="E464" s="167">
        <v>0.29445643835616442</v>
      </c>
      <c r="F464" s="157">
        <v>1</v>
      </c>
      <c r="G464" s="165">
        <v>2.7777777777777776E-2</v>
      </c>
      <c r="H464"/>
    </row>
    <row r="465" spans="1:8">
      <c r="A465" s="164" t="s">
        <v>939</v>
      </c>
      <c r="C465" s="166">
        <v>0</v>
      </c>
      <c r="D465" s="162">
        <v>130.84110000000001</v>
      </c>
      <c r="E465" s="167">
        <v>0.35846876712328768</v>
      </c>
      <c r="F465" s="157">
        <v>1</v>
      </c>
      <c r="G465" s="165">
        <v>2.7777777777777776E-2</v>
      </c>
      <c r="H465"/>
    </row>
    <row r="466" spans="1:8">
      <c r="A466" s="164" t="s">
        <v>940</v>
      </c>
      <c r="B466" s="161">
        <v>209.3458</v>
      </c>
      <c r="C466" s="166">
        <v>0.57355013698630131</v>
      </c>
      <c r="D466" s="162">
        <v>104.6729</v>
      </c>
      <c r="E466" s="167">
        <v>0.28677506849315065</v>
      </c>
      <c r="F466" s="157">
        <v>1</v>
      </c>
      <c r="G466" s="165">
        <v>2.7777777777777776E-2</v>
      </c>
      <c r="H466"/>
    </row>
    <row r="467" spans="1:8">
      <c r="A467" s="164" t="s">
        <v>941</v>
      </c>
      <c r="C467" s="166">
        <v>0</v>
      </c>
      <c r="D467" s="162">
        <v>130.84110000000001</v>
      </c>
      <c r="E467" s="167">
        <v>0.35846876712328768</v>
      </c>
      <c r="F467" s="157">
        <v>1</v>
      </c>
      <c r="G467" s="165">
        <v>2.7777777777777776E-2</v>
      </c>
      <c r="H467"/>
    </row>
    <row r="468" spans="1:8">
      <c r="A468" s="164" t="s">
        <v>942</v>
      </c>
      <c r="C468" s="166">
        <v>0</v>
      </c>
      <c r="D468" s="162">
        <v>130.84110000000001</v>
      </c>
      <c r="E468" s="167">
        <v>0.35846876712328768</v>
      </c>
      <c r="F468" s="157">
        <v>1</v>
      </c>
      <c r="G468" s="165">
        <v>2.7777777777777776E-2</v>
      </c>
      <c r="H468"/>
    </row>
    <row r="469" spans="1:8">
      <c r="A469" s="164" t="s">
        <v>943</v>
      </c>
      <c r="C469" s="166">
        <v>0</v>
      </c>
      <c r="D469" s="162">
        <v>130.84110000000001</v>
      </c>
      <c r="E469" s="167">
        <v>0.35846876712328768</v>
      </c>
      <c r="F469" s="157">
        <v>1</v>
      </c>
      <c r="G469" s="165">
        <v>2.7777777777777776E-2</v>
      </c>
      <c r="H469"/>
    </row>
    <row r="470" spans="1:8">
      <c r="A470" s="164" t="s">
        <v>944</v>
      </c>
      <c r="C470" s="166">
        <v>0</v>
      </c>
      <c r="D470" s="162">
        <v>107.4766</v>
      </c>
      <c r="E470" s="167">
        <v>0.29445643835616442</v>
      </c>
      <c r="F470" s="157">
        <v>1</v>
      </c>
      <c r="G470" s="165">
        <v>2.7777777777777776E-2</v>
      </c>
      <c r="H470"/>
    </row>
    <row r="471" spans="1:8">
      <c r="A471" s="164" t="s">
        <v>945</v>
      </c>
      <c r="B471" s="161">
        <v>261.68220000000002</v>
      </c>
      <c r="C471" s="166">
        <v>0.71693753424657536</v>
      </c>
      <c r="D471" s="162">
        <v>130.84110000000001</v>
      </c>
      <c r="E471" s="167">
        <v>0.35846876712328768</v>
      </c>
      <c r="F471" s="157">
        <v>1</v>
      </c>
      <c r="G471" s="165">
        <v>2.7777777777777776E-2</v>
      </c>
      <c r="H471"/>
    </row>
    <row r="472" spans="1:8">
      <c r="A472" s="164" t="s">
        <v>946</v>
      </c>
      <c r="C472" s="166">
        <v>0</v>
      </c>
      <c r="D472" s="162">
        <v>101.86920000000001</v>
      </c>
      <c r="E472" s="167">
        <v>0.279093698630137</v>
      </c>
      <c r="F472" s="157">
        <v>1</v>
      </c>
      <c r="G472" s="165">
        <v>2.7777777777777776E-2</v>
      </c>
      <c r="H472"/>
    </row>
    <row r="473" spans="1:8">
      <c r="A473" s="164" t="s">
        <v>947</v>
      </c>
      <c r="C473" s="166">
        <v>0</v>
      </c>
      <c r="D473" s="162">
        <v>130.84110000000001</v>
      </c>
      <c r="E473" s="167">
        <v>0.35846876712328768</v>
      </c>
      <c r="F473" s="157">
        <v>1</v>
      </c>
      <c r="G473" s="165">
        <v>2.7777777777777776E-2</v>
      </c>
      <c r="H473"/>
    </row>
    <row r="474" spans="1:8">
      <c r="A474" s="164" t="s">
        <v>948</v>
      </c>
      <c r="C474" s="166">
        <v>0</v>
      </c>
      <c r="D474" s="162">
        <v>79.439300000000003</v>
      </c>
      <c r="E474" s="167">
        <v>0.21764191780821918</v>
      </c>
      <c r="F474" s="157">
        <v>1</v>
      </c>
      <c r="G474" s="165">
        <v>2.7777777777777776E-2</v>
      </c>
      <c r="H474"/>
    </row>
    <row r="475" spans="1:8">
      <c r="A475" s="164" t="s">
        <v>949</v>
      </c>
      <c r="C475" s="166">
        <v>0</v>
      </c>
      <c r="D475" s="162">
        <v>130.84110000000001</v>
      </c>
      <c r="E475" s="167">
        <v>0.35846876712328768</v>
      </c>
      <c r="F475" s="157">
        <v>1</v>
      </c>
      <c r="G475" s="165">
        <v>2.7777777777777776E-2</v>
      </c>
      <c r="H475"/>
    </row>
    <row r="476" spans="1:8">
      <c r="A476" s="164" t="s">
        <v>950</v>
      </c>
      <c r="C476" s="166">
        <v>0</v>
      </c>
      <c r="D476" s="162">
        <v>107.4766</v>
      </c>
      <c r="E476" s="167">
        <v>0.29445643835616442</v>
      </c>
      <c r="F476" s="157">
        <v>1</v>
      </c>
      <c r="G476" s="165">
        <v>2.7777777777777776E-2</v>
      </c>
      <c r="H476"/>
    </row>
    <row r="477" spans="1:8">
      <c r="A477" s="164" t="s">
        <v>951</v>
      </c>
      <c r="C477" s="166">
        <v>0</v>
      </c>
      <c r="D477" s="162">
        <v>130.84110000000001</v>
      </c>
      <c r="E477" s="167">
        <v>0.35846876712328768</v>
      </c>
      <c r="F477" s="157">
        <v>1</v>
      </c>
      <c r="G477" s="165">
        <v>2.7777777777777776E-2</v>
      </c>
      <c r="H477"/>
    </row>
    <row r="478" spans="1:8">
      <c r="A478" s="164" t="s">
        <v>952</v>
      </c>
      <c r="B478" s="161">
        <v>248.59809999999999</v>
      </c>
      <c r="C478" s="166">
        <v>0.68109068493150682</v>
      </c>
      <c r="D478" s="162">
        <v>130.84110000000001</v>
      </c>
      <c r="E478" s="167">
        <v>0.35846876712328768</v>
      </c>
      <c r="F478" s="157">
        <v>1</v>
      </c>
      <c r="G478" s="165">
        <v>2.7777777777777776E-2</v>
      </c>
      <c r="H478"/>
    </row>
    <row r="479" spans="1:8">
      <c r="A479" s="164" t="s">
        <v>953</v>
      </c>
      <c r="C479" s="166">
        <v>0</v>
      </c>
      <c r="D479" s="162">
        <v>130.84110000000001</v>
      </c>
      <c r="E479" s="167">
        <v>0.35846876712328768</v>
      </c>
      <c r="F479" s="157">
        <v>1</v>
      </c>
      <c r="G479" s="165">
        <v>2.7777777777777776E-2</v>
      </c>
      <c r="H479"/>
    </row>
    <row r="480" spans="1:8">
      <c r="A480" s="164" t="s">
        <v>954</v>
      </c>
      <c r="B480" s="161">
        <v>383.17750000000001</v>
      </c>
      <c r="C480" s="166">
        <v>1.0498013698630135</v>
      </c>
      <c r="D480" s="162">
        <v>130.84110000000001</v>
      </c>
      <c r="E480" s="167">
        <v>0.35846876712328768</v>
      </c>
      <c r="F480" s="157">
        <v>1</v>
      </c>
      <c r="G480" s="165">
        <v>2.7777777777777776E-2</v>
      </c>
      <c r="H480"/>
    </row>
    <row r="481" spans="1:8">
      <c r="A481" s="164" t="s">
        <v>955</v>
      </c>
      <c r="C481" s="166">
        <v>0</v>
      </c>
      <c r="D481" s="162">
        <v>130.84110000000001</v>
      </c>
      <c r="E481" s="167">
        <v>0.35846876712328768</v>
      </c>
      <c r="F481" s="157">
        <v>1</v>
      </c>
      <c r="G481" s="165">
        <v>2.7777777777777776E-2</v>
      </c>
      <c r="H481"/>
    </row>
    <row r="482" spans="1:8">
      <c r="A482" s="164" t="s">
        <v>956</v>
      </c>
      <c r="B482" s="161">
        <v>126.1682</v>
      </c>
      <c r="C482" s="166">
        <v>0.34566630136986298</v>
      </c>
      <c r="D482" s="162">
        <v>130.84110000000001</v>
      </c>
      <c r="E482" s="167">
        <v>0.35846876712328768</v>
      </c>
      <c r="F482" s="157">
        <v>1</v>
      </c>
      <c r="G482" s="165">
        <v>2.7777777777777776E-2</v>
      </c>
      <c r="H482"/>
    </row>
    <row r="483" spans="1:8">
      <c r="A483" s="164" t="s">
        <v>957</v>
      </c>
      <c r="C483" s="166">
        <v>0</v>
      </c>
      <c r="D483" s="162">
        <v>130.84110000000001</v>
      </c>
      <c r="E483" s="167">
        <v>0.35846876712328768</v>
      </c>
      <c r="F483" s="157">
        <v>1</v>
      </c>
      <c r="G483" s="165">
        <v>2.7777777777777776E-2</v>
      </c>
      <c r="H483"/>
    </row>
    <row r="484" spans="1:8">
      <c r="A484" s="164" t="s">
        <v>958</v>
      </c>
      <c r="C484" s="166">
        <v>0</v>
      </c>
      <c r="D484" s="162">
        <v>101.86920000000001</v>
      </c>
      <c r="E484" s="167">
        <v>0.279093698630137</v>
      </c>
      <c r="F484" s="157">
        <v>1</v>
      </c>
      <c r="G484" s="165">
        <v>2.7777777777777776E-2</v>
      </c>
      <c r="H484"/>
    </row>
    <row r="485" spans="1:8">
      <c r="A485" s="164" t="s">
        <v>959</v>
      </c>
      <c r="C485" s="166">
        <v>0</v>
      </c>
      <c r="D485" s="162">
        <v>130.84110000000001</v>
      </c>
      <c r="E485" s="167">
        <v>0.35846876712328768</v>
      </c>
      <c r="F485" s="157">
        <v>1</v>
      </c>
      <c r="G485" s="165">
        <v>2.7777777777777776E-2</v>
      </c>
      <c r="H485"/>
    </row>
    <row r="486" spans="1:8">
      <c r="A486" s="164" t="s">
        <v>960</v>
      </c>
      <c r="B486" s="161">
        <v>107.4766</v>
      </c>
      <c r="C486" s="166">
        <v>0.29445643835616442</v>
      </c>
      <c r="D486" s="162">
        <v>130.84110000000001</v>
      </c>
      <c r="E486" s="167">
        <v>0.35846876712328768</v>
      </c>
      <c r="F486" s="157">
        <v>1</v>
      </c>
      <c r="G486" s="165">
        <v>2.7777777777777776E-2</v>
      </c>
      <c r="H486"/>
    </row>
    <row r="487" spans="1:8">
      <c r="A487" s="164" t="s">
        <v>961</v>
      </c>
      <c r="C487" s="166">
        <v>0</v>
      </c>
      <c r="D487" s="162">
        <v>79.439300000000003</v>
      </c>
      <c r="E487" s="167">
        <v>0.21764191780821918</v>
      </c>
      <c r="F487" s="157">
        <v>1</v>
      </c>
      <c r="G487" s="165">
        <v>2.7777777777777776E-2</v>
      </c>
      <c r="H487"/>
    </row>
    <row r="488" spans="1:8">
      <c r="A488" s="164" t="s">
        <v>962</v>
      </c>
      <c r="C488" s="166">
        <v>0</v>
      </c>
      <c r="D488" s="162">
        <v>130.84110000000001</v>
      </c>
      <c r="E488" s="167">
        <v>0.35846876712328768</v>
      </c>
      <c r="F488" s="157">
        <v>1</v>
      </c>
      <c r="G488" s="165">
        <v>2.7777777777777776E-2</v>
      </c>
      <c r="H488"/>
    </row>
    <row r="489" spans="1:8">
      <c r="A489" s="164" t="s">
        <v>963</v>
      </c>
      <c r="C489" s="166">
        <v>0</v>
      </c>
      <c r="D489" s="162">
        <v>107.4766</v>
      </c>
      <c r="E489" s="167">
        <v>0.29445643835616442</v>
      </c>
      <c r="F489" s="157">
        <v>1</v>
      </c>
      <c r="G489" s="165">
        <v>2.7777777777777776E-2</v>
      </c>
      <c r="H489"/>
    </row>
    <row r="490" spans="1:8">
      <c r="A490" s="164" t="s">
        <v>964</v>
      </c>
      <c r="C490" s="166">
        <v>0</v>
      </c>
      <c r="D490" s="162">
        <v>107.4766</v>
      </c>
      <c r="E490" s="167">
        <v>0.29445643835616442</v>
      </c>
      <c r="F490" s="157">
        <v>1</v>
      </c>
      <c r="G490" s="165">
        <v>2.7777777777777776E-2</v>
      </c>
      <c r="H490"/>
    </row>
    <row r="491" spans="1:8">
      <c r="A491" s="164" t="s">
        <v>965</v>
      </c>
      <c r="C491" s="166">
        <v>0</v>
      </c>
      <c r="D491" s="162">
        <v>79.439300000000003</v>
      </c>
      <c r="E491" s="167">
        <v>0.21764191780821918</v>
      </c>
      <c r="F491" s="157">
        <v>1</v>
      </c>
      <c r="G491" s="165">
        <v>2.7777777777777776E-2</v>
      </c>
      <c r="H491"/>
    </row>
    <row r="492" spans="1:8">
      <c r="A492" s="164" t="s">
        <v>966</v>
      </c>
      <c r="C492" s="166">
        <v>0</v>
      </c>
      <c r="D492" s="162">
        <v>107.4766</v>
      </c>
      <c r="E492" s="167">
        <v>0.29445643835616442</v>
      </c>
      <c r="F492" s="157">
        <v>1</v>
      </c>
      <c r="G492" s="165">
        <v>2.7777777777777776E-2</v>
      </c>
      <c r="H492"/>
    </row>
    <row r="493" spans="1:8">
      <c r="A493" s="164" t="s">
        <v>967</v>
      </c>
      <c r="C493" s="166">
        <v>0</v>
      </c>
      <c r="D493" s="162">
        <v>130.84110000000001</v>
      </c>
      <c r="E493" s="167">
        <v>0.35846876712328768</v>
      </c>
      <c r="F493" s="157">
        <v>1</v>
      </c>
      <c r="G493" s="165">
        <v>2.7777777777777776E-2</v>
      </c>
      <c r="H493"/>
    </row>
    <row r="494" spans="1:8">
      <c r="A494" s="164" t="s">
        <v>968</v>
      </c>
      <c r="C494" s="166">
        <v>0</v>
      </c>
      <c r="D494" s="162">
        <v>79.439300000000003</v>
      </c>
      <c r="E494" s="167">
        <v>0.21764191780821918</v>
      </c>
      <c r="F494" s="157">
        <v>1</v>
      </c>
      <c r="G494" s="165">
        <v>2.7777777777777776E-2</v>
      </c>
      <c r="H494"/>
    </row>
    <row r="495" spans="1:8">
      <c r="A495" s="164" t="s">
        <v>969</v>
      </c>
      <c r="C495" s="166">
        <v>0</v>
      </c>
      <c r="D495" s="162">
        <v>130.84110000000001</v>
      </c>
      <c r="E495" s="167">
        <v>0.35846876712328768</v>
      </c>
      <c r="F495" s="157">
        <v>1</v>
      </c>
      <c r="G495" s="165">
        <v>2.7777777777777776E-2</v>
      </c>
      <c r="H495"/>
    </row>
    <row r="496" spans="1:8">
      <c r="A496" s="164" t="s">
        <v>970</v>
      </c>
      <c r="C496" s="166">
        <v>0</v>
      </c>
      <c r="D496" s="162">
        <v>98.130799999999994</v>
      </c>
      <c r="E496" s="167">
        <v>0.26885150684931503</v>
      </c>
      <c r="F496" s="157">
        <v>1</v>
      </c>
      <c r="G496" s="165">
        <v>2.7777777777777776E-2</v>
      </c>
      <c r="H496"/>
    </row>
    <row r="497" spans="1:8">
      <c r="A497" s="164" t="s">
        <v>971</v>
      </c>
      <c r="C497" s="166">
        <v>0</v>
      </c>
      <c r="D497" s="162">
        <v>130.84110000000001</v>
      </c>
      <c r="E497" s="167">
        <v>0.35846876712328768</v>
      </c>
      <c r="F497" s="157">
        <v>1</v>
      </c>
      <c r="G497" s="165">
        <v>2.7777777777777776E-2</v>
      </c>
      <c r="H497"/>
    </row>
    <row r="498" spans="1:8">
      <c r="A498" s="164" t="s">
        <v>972</v>
      </c>
      <c r="C498" s="166">
        <v>0</v>
      </c>
      <c r="D498" s="162">
        <v>130.84110000000001</v>
      </c>
      <c r="E498" s="167">
        <v>0.35846876712328768</v>
      </c>
      <c r="F498" s="157">
        <v>1</v>
      </c>
      <c r="G498" s="165">
        <v>2.7777777777777776E-2</v>
      </c>
      <c r="H498"/>
    </row>
    <row r="499" spans="1:8">
      <c r="A499" s="164" t="s">
        <v>973</v>
      </c>
      <c r="C499" s="166">
        <v>0</v>
      </c>
      <c r="D499" s="162">
        <v>130.84110000000001</v>
      </c>
      <c r="E499" s="167">
        <v>0.35846876712328768</v>
      </c>
      <c r="F499" s="157">
        <v>1</v>
      </c>
      <c r="G499" s="165">
        <v>2.7777777777777776E-2</v>
      </c>
      <c r="H499"/>
    </row>
    <row r="500" spans="1:8">
      <c r="A500" s="164" t="s">
        <v>974</v>
      </c>
      <c r="C500" s="166">
        <v>0</v>
      </c>
      <c r="D500" s="162">
        <v>130.84110000000001</v>
      </c>
      <c r="E500" s="167">
        <v>0.35846876712328768</v>
      </c>
      <c r="F500" s="157">
        <v>1</v>
      </c>
      <c r="G500" s="165">
        <v>2.7777777777777776E-2</v>
      </c>
      <c r="H500"/>
    </row>
    <row r="501" spans="1:8">
      <c r="A501" s="164" t="s">
        <v>975</v>
      </c>
      <c r="C501" s="166">
        <v>0</v>
      </c>
      <c r="D501" s="162">
        <v>130.84110000000001</v>
      </c>
      <c r="E501" s="167">
        <v>0.35846876712328768</v>
      </c>
      <c r="F501" s="157">
        <v>1</v>
      </c>
      <c r="G501" s="165">
        <v>2.7777777777777776E-2</v>
      </c>
      <c r="H501"/>
    </row>
    <row r="502" spans="1:8">
      <c r="A502" s="164" t="s">
        <v>976</v>
      </c>
      <c r="C502" s="166">
        <v>0</v>
      </c>
      <c r="D502" s="162">
        <v>79.439300000000003</v>
      </c>
      <c r="E502" s="167">
        <v>0.21764191780821918</v>
      </c>
      <c r="F502" s="157">
        <v>1</v>
      </c>
      <c r="G502" s="165">
        <v>2.7777777777777776E-2</v>
      </c>
      <c r="H502"/>
    </row>
    <row r="503" spans="1:8">
      <c r="A503" s="164" t="s">
        <v>977</v>
      </c>
      <c r="C503" s="166">
        <v>0</v>
      </c>
      <c r="D503" s="162">
        <v>130.84110000000001</v>
      </c>
      <c r="E503" s="167">
        <v>0.35846876712328768</v>
      </c>
      <c r="F503" s="157">
        <v>1</v>
      </c>
      <c r="G503" s="165">
        <v>2.7777777777777776E-2</v>
      </c>
      <c r="H503"/>
    </row>
    <row r="504" spans="1:8">
      <c r="A504" s="164" t="s">
        <v>978</v>
      </c>
      <c r="C504" s="166">
        <v>0</v>
      </c>
      <c r="D504" s="162">
        <v>79.439300000000003</v>
      </c>
      <c r="E504" s="167">
        <v>0.21764191780821918</v>
      </c>
      <c r="F504" s="157">
        <v>1</v>
      </c>
      <c r="G504" s="165">
        <v>2.7777777777777776E-2</v>
      </c>
      <c r="H504"/>
    </row>
    <row r="505" spans="1:8">
      <c r="A505" s="164" t="s">
        <v>979</v>
      </c>
      <c r="C505" s="166">
        <v>0</v>
      </c>
      <c r="D505" s="162">
        <v>130.84110000000001</v>
      </c>
      <c r="E505" s="167">
        <v>0.35846876712328768</v>
      </c>
      <c r="F505" s="157">
        <v>1</v>
      </c>
      <c r="G505" s="165">
        <v>2.7777777777777776E-2</v>
      </c>
      <c r="H505"/>
    </row>
    <row r="506" spans="1:8">
      <c r="A506" s="164" t="s">
        <v>980</v>
      </c>
      <c r="C506" s="166">
        <v>0</v>
      </c>
      <c r="D506" s="162">
        <v>130.84110000000001</v>
      </c>
      <c r="E506" s="167">
        <v>0.35846876712328768</v>
      </c>
      <c r="F506" s="157">
        <v>1</v>
      </c>
      <c r="G506" s="165">
        <v>2.7777777777777776E-2</v>
      </c>
      <c r="H506"/>
    </row>
    <row r="507" spans="1:8">
      <c r="A507" s="164" t="s">
        <v>981</v>
      </c>
      <c r="C507" s="166">
        <v>0</v>
      </c>
      <c r="D507" s="162">
        <v>79.439300000000003</v>
      </c>
      <c r="E507" s="167">
        <v>0.21764191780821918</v>
      </c>
      <c r="F507" s="157">
        <v>1</v>
      </c>
      <c r="G507" s="165">
        <v>2.7777777777777776E-2</v>
      </c>
      <c r="H507"/>
    </row>
    <row r="508" spans="1:8">
      <c r="A508" s="164" t="s">
        <v>982</v>
      </c>
      <c r="B508" s="161">
        <v>130.84110000000001</v>
      </c>
      <c r="C508" s="166">
        <v>0.35846876712328768</v>
      </c>
      <c r="D508" s="162">
        <v>130.84110000000001</v>
      </c>
      <c r="E508" s="167">
        <v>0.35846876712328768</v>
      </c>
      <c r="F508" s="157">
        <v>1</v>
      </c>
      <c r="G508" s="165">
        <v>2.7777777777777776E-2</v>
      </c>
      <c r="H508"/>
    </row>
    <row r="509" spans="1:8">
      <c r="A509" s="164" t="s">
        <v>983</v>
      </c>
      <c r="C509" s="166">
        <v>0</v>
      </c>
      <c r="D509" s="162">
        <v>130.84110000000001</v>
      </c>
      <c r="E509" s="167">
        <v>0.35846876712328768</v>
      </c>
      <c r="F509" s="157">
        <v>1</v>
      </c>
      <c r="G509" s="165">
        <v>2.7777777777777776E-2</v>
      </c>
      <c r="H509"/>
    </row>
    <row r="510" spans="1:8">
      <c r="A510" s="164" t="s">
        <v>984</v>
      </c>
      <c r="B510" s="161">
        <v>126.1682</v>
      </c>
      <c r="C510" s="166">
        <v>0.34566630136986298</v>
      </c>
      <c r="D510" s="162">
        <v>130.84110000000001</v>
      </c>
      <c r="E510" s="167">
        <v>0.35846876712328768</v>
      </c>
      <c r="F510" s="157">
        <v>1</v>
      </c>
      <c r="G510" s="165">
        <v>2.7777777777777776E-2</v>
      </c>
      <c r="H510"/>
    </row>
    <row r="511" spans="1:8">
      <c r="A511" s="164" t="s">
        <v>985</v>
      </c>
      <c r="C511" s="166">
        <v>0</v>
      </c>
      <c r="D511" s="162">
        <v>79.439300000000003</v>
      </c>
      <c r="E511" s="167">
        <v>0.21764191780821918</v>
      </c>
      <c r="F511" s="157">
        <v>1</v>
      </c>
      <c r="G511" s="165">
        <v>2.7777777777777776E-2</v>
      </c>
      <c r="H511"/>
    </row>
    <row r="512" spans="1:8">
      <c r="A512" s="164" t="s">
        <v>986</v>
      </c>
      <c r="C512" s="166">
        <v>0</v>
      </c>
      <c r="D512" s="162">
        <v>104.6729</v>
      </c>
      <c r="E512" s="167">
        <v>0.28677506849315065</v>
      </c>
      <c r="F512" s="157">
        <v>1</v>
      </c>
      <c r="G512" s="165">
        <v>2.7777777777777776E-2</v>
      </c>
      <c r="H512"/>
    </row>
    <row r="513" spans="1:8">
      <c r="A513" s="164" t="s">
        <v>987</v>
      </c>
      <c r="B513" s="161">
        <v>104.6729</v>
      </c>
      <c r="C513" s="166">
        <v>0.28677506849315065</v>
      </c>
      <c r="D513" s="162">
        <v>130.84110000000001</v>
      </c>
      <c r="E513" s="167">
        <v>0.35846876712328768</v>
      </c>
      <c r="F513" s="157">
        <v>1</v>
      </c>
      <c r="G513" s="165">
        <v>2.7777777777777776E-2</v>
      </c>
      <c r="H513"/>
    </row>
    <row r="514" spans="1:8">
      <c r="A514" s="164" t="s">
        <v>988</v>
      </c>
      <c r="C514" s="166">
        <v>0</v>
      </c>
      <c r="D514" s="162">
        <v>130.84110000000001</v>
      </c>
      <c r="E514" s="167">
        <v>0.35846876712328768</v>
      </c>
      <c r="F514" s="157">
        <v>1</v>
      </c>
      <c r="G514" s="165">
        <v>2.7777777777777776E-2</v>
      </c>
      <c r="H514"/>
    </row>
    <row r="515" spans="1:8">
      <c r="A515" s="164" t="s">
        <v>989</v>
      </c>
      <c r="C515" s="166">
        <v>0</v>
      </c>
      <c r="D515" s="162">
        <v>130.84110000000001</v>
      </c>
      <c r="E515" s="167">
        <v>0.35846876712328768</v>
      </c>
      <c r="F515" s="157">
        <v>1</v>
      </c>
      <c r="G515" s="165">
        <v>2.7777777777777776E-2</v>
      </c>
      <c r="H515"/>
    </row>
    <row r="516" spans="1:8">
      <c r="A516" s="164" t="s">
        <v>990</v>
      </c>
      <c r="C516" s="166">
        <v>0</v>
      </c>
      <c r="D516" s="162">
        <v>130.84110000000001</v>
      </c>
      <c r="E516" s="167">
        <v>0.35846876712328768</v>
      </c>
      <c r="F516" s="157">
        <v>1</v>
      </c>
      <c r="G516" s="165">
        <v>2.7777777777777776E-2</v>
      </c>
      <c r="H516"/>
    </row>
    <row r="517" spans="1:8">
      <c r="A517" s="164" t="s">
        <v>991</v>
      </c>
      <c r="C517" s="166">
        <v>0</v>
      </c>
      <c r="D517" s="162">
        <v>130.84110000000001</v>
      </c>
      <c r="E517" s="167">
        <v>0.35846876712328768</v>
      </c>
      <c r="F517" s="157">
        <v>1</v>
      </c>
      <c r="G517" s="165">
        <v>2.7777777777777776E-2</v>
      </c>
      <c r="H517"/>
    </row>
    <row r="518" spans="1:8">
      <c r="A518" s="164" t="s">
        <v>992</v>
      </c>
      <c r="C518" s="166">
        <v>0</v>
      </c>
      <c r="D518" s="162">
        <v>107.4766</v>
      </c>
      <c r="E518" s="167">
        <v>0.29445643835616442</v>
      </c>
      <c r="F518" s="157">
        <v>1</v>
      </c>
      <c r="G518" s="165">
        <v>2.7777777777777776E-2</v>
      </c>
      <c r="H518"/>
    </row>
    <row r="519" spans="1:8">
      <c r="A519" s="164" t="s">
        <v>993</v>
      </c>
      <c r="C519" s="166">
        <v>0</v>
      </c>
      <c r="D519" s="162">
        <v>100.9346</v>
      </c>
      <c r="E519" s="167">
        <v>0.27653315068493151</v>
      </c>
      <c r="F519" s="157">
        <v>1</v>
      </c>
      <c r="G519" s="165">
        <v>2.7777777777777776E-2</v>
      </c>
      <c r="H519"/>
    </row>
    <row r="520" spans="1:8">
      <c r="A520" s="164" t="s">
        <v>994</v>
      </c>
      <c r="C520" s="166">
        <v>0</v>
      </c>
      <c r="D520" s="162">
        <v>130.84110000000001</v>
      </c>
      <c r="E520" s="167">
        <v>0.35846876712328768</v>
      </c>
      <c r="F520" s="157">
        <v>1</v>
      </c>
      <c r="G520" s="165">
        <v>2.7777777777777776E-2</v>
      </c>
      <c r="H520"/>
    </row>
    <row r="521" spans="1:8">
      <c r="A521" s="164" t="s">
        <v>995</v>
      </c>
      <c r="C521" s="166">
        <v>0</v>
      </c>
      <c r="D521" s="162">
        <v>101.86920000000001</v>
      </c>
      <c r="E521" s="167">
        <v>0.279093698630137</v>
      </c>
      <c r="F521" s="157">
        <v>1</v>
      </c>
      <c r="G521" s="165">
        <v>2.7777777777777776E-2</v>
      </c>
      <c r="H521"/>
    </row>
    <row r="522" spans="1:8">
      <c r="A522" s="164" t="s">
        <v>996</v>
      </c>
      <c r="C522" s="166">
        <v>0</v>
      </c>
      <c r="D522" s="162">
        <v>130.84110000000001</v>
      </c>
      <c r="E522" s="167">
        <v>0.35846876712328768</v>
      </c>
      <c r="F522" s="157">
        <v>1</v>
      </c>
      <c r="G522" s="165">
        <v>2.7777777777777776E-2</v>
      </c>
      <c r="H522"/>
    </row>
    <row r="523" spans="1:8">
      <c r="A523" s="164" t="s">
        <v>997</v>
      </c>
      <c r="C523" s="166">
        <v>0</v>
      </c>
      <c r="D523" s="162">
        <v>130.84110000000001</v>
      </c>
      <c r="E523" s="167">
        <v>0.35846876712328768</v>
      </c>
      <c r="F523" s="157">
        <v>1</v>
      </c>
      <c r="G523" s="165">
        <v>2.7777777777777776E-2</v>
      </c>
      <c r="H523"/>
    </row>
    <row r="524" spans="1:8">
      <c r="A524" s="164" t="s">
        <v>998</v>
      </c>
      <c r="C524" s="166">
        <v>0</v>
      </c>
      <c r="D524" s="162">
        <v>130.84110000000001</v>
      </c>
      <c r="E524" s="167">
        <v>0.35846876712328768</v>
      </c>
      <c r="F524" s="157">
        <v>1</v>
      </c>
      <c r="G524" s="165">
        <v>2.7777777777777776E-2</v>
      </c>
      <c r="H524"/>
    </row>
    <row r="525" spans="1:8">
      <c r="A525" s="164" t="s">
        <v>999</v>
      </c>
      <c r="B525" s="161">
        <v>967.28970000000004</v>
      </c>
      <c r="C525" s="166">
        <v>2.6501087671232879</v>
      </c>
      <c r="D525" s="162">
        <v>104.6729</v>
      </c>
      <c r="E525" s="167">
        <v>0.28677506849315065</v>
      </c>
      <c r="F525" s="157">
        <v>1</v>
      </c>
      <c r="G525" s="165">
        <v>2.7777777777777776E-2</v>
      </c>
      <c r="H525"/>
    </row>
    <row r="526" spans="1:8">
      <c r="A526" s="164" t="s">
        <v>1000</v>
      </c>
      <c r="C526" s="166">
        <v>0</v>
      </c>
      <c r="D526" s="162">
        <v>130.84110000000001</v>
      </c>
      <c r="E526" s="167">
        <v>0.35846876712328768</v>
      </c>
      <c r="F526" s="157">
        <v>1</v>
      </c>
      <c r="G526" s="165">
        <v>2.7777777777777776E-2</v>
      </c>
      <c r="H526"/>
    </row>
    <row r="527" spans="1:8">
      <c r="A527" s="164" t="s">
        <v>1001</v>
      </c>
      <c r="C527" s="166">
        <v>0</v>
      </c>
      <c r="D527" s="162">
        <v>130.84110000000001</v>
      </c>
      <c r="E527" s="167">
        <v>0.35846876712328768</v>
      </c>
      <c r="F527" s="157">
        <v>1</v>
      </c>
      <c r="G527" s="165">
        <v>2.7777777777777776E-2</v>
      </c>
      <c r="H527"/>
    </row>
    <row r="528" spans="1:8">
      <c r="A528" s="164" t="s">
        <v>1002</v>
      </c>
      <c r="C528" s="166">
        <v>0</v>
      </c>
      <c r="D528" s="162">
        <v>130.84110000000001</v>
      </c>
      <c r="E528" s="167">
        <v>0.35846876712328768</v>
      </c>
      <c r="F528" s="157">
        <v>1</v>
      </c>
      <c r="G528" s="165">
        <v>2.7777777777777776E-2</v>
      </c>
      <c r="H528"/>
    </row>
    <row r="529" spans="1:8">
      <c r="A529" s="164" t="s">
        <v>1003</v>
      </c>
      <c r="C529" s="166">
        <v>0</v>
      </c>
      <c r="D529" s="162">
        <v>130.84110000000001</v>
      </c>
      <c r="E529" s="167">
        <v>0.35846876712328768</v>
      </c>
      <c r="F529" s="157">
        <v>1</v>
      </c>
      <c r="G529" s="165">
        <v>2.7777777777777776E-2</v>
      </c>
      <c r="H529"/>
    </row>
    <row r="530" spans="1:8">
      <c r="A530" s="164" t="s">
        <v>1004</v>
      </c>
      <c r="C530" s="166">
        <v>0</v>
      </c>
      <c r="D530" s="162">
        <v>130.84110000000001</v>
      </c>
      <c r="E530" s="167">
        <v>0.35846876712328768</v>
      </c>
      <c r="F530" s="157">
        <v>1</v>
      </c>
      <c r="G530" s="165">
        <v>2.7777777777777776E-2</v>
      </c>
      <c r="H530"/>
    </row>
    <row r="531" spans="1:8">
      <c r="A531" s="164" t="s">
        <v>1005</v>
      </c>
      <c r="C531" s="166">
        <v>0</v>
      </c>
      <c r="D531" s="162">
        <v>126.1682</v>
      </c>
      <c r="E531" s="167">
        <v>0.34566630136986298</v>
      </c>
      <c r="F531" s="157">
        <v>1</v>
      </c>
      <c r="G531" s="165">
        <v>2.7777777777777776E-2</v>
      </c>
      <c r="H531"/>
    </row>
    <row r="532" spans="1:8">
      <c r="A532" s="164" t="s">
        <v>1006</v>
      </c>
      <c r="C532" s="166">
        <v>0</v>
      </c>
      <c r="D532" s="162">
        <v>130.84110000000001</v>
      </c>
      <c r="E532" s="167">
        <v>0.35846876712328768</v>
      </c>
      <c r="F532" s="157">
        <v>1</v>
      </c>
      <c r="G532" s="165">
        <v>2.7777777777777776E-2</v>
      </c>
      <c r="H532"/>
    </row>
    <row r="533" spans="1:8">
      <c r="A533" s="164" t="s">
        <v>1007</v>
      </c>
      <c r="B533" s="161">
        <v>126.1682</v>
      </c>
      <c r="C533" s="166">
        <v>0.34566630136986298</v>
      </c>
      <c r="D533" s="162">
        <v>130.84110000000001</v>
      </c>
      <c r="E533" s="167">
        <v>0.35846876712328768</v>
      </c>
      <c r="F533" s="157">
        <v>1</v>
      </c>
      <c r="G533" s="165">
        <v>2.7777777777777776E-2</v>
      </c>
      <c r="H533"/>
    </row>
    <row r="534" spans="1:8">
      <c r="A534" s="164" t="s">
        <v>1008</v>
      </c>
      <c r="C534" s="166">
        <v>0</v>
      </c>
      <c r="D534" s="162">
        <v>79.439300000000003</v>
      </c>
      <c r="E534" s="167">
        <v>0.21764191780821918</v>
      </c>
      <c r="F534" s="157">
        <v>1</v>
      </c>
      <c r="G534" s="165">
        <v>2.7777777777777776E-2</v>
      </c>
      <c r="H534"/>
    </row>
    <row r="535" spans="1:8">
      <c r="A535" s="164" t="s">
        <v>1009</v>
      </c>
      <c r="C535" s="166">
        <v>0</v>
      </c>
      <c r="D535" s="162">
        <v>126.1682</v>
      </c>
      <c r="E535" s="167">
        <v>0.34566630136986298</v>
      </c>
      <c r="F535" s="157">
        <v>1</v>
      </c>
      <c r="G535" s="165">
        <v>2.7777777777777776E-2</v>
      </c>
      <c r="H535"/>
    </row>
    <row r="536" spans="1:8">
      <c r="A536" s="164" t="s">
        <v>1010</v>
      </c>
      <c r="C536" s="166">
        <v>0</v>
      </c>
      <c r="D536" s="162">
        <v>104.6729</v>
      </c>
      <c r="E536" s="167">
        <v>0.28677506849315065</v>
      </c>
      <c r="F536" s="157">
        <v>1</v>
      </c>
      <c r="G536" s="165">
        <v>2.7777777777777776E-2</v>
      </c>
      <c r="H536"/>
    </row>
    <row r="537" spans="1:8">
      <c r="A537" s="164" t="s">
        <v>1011</v>
      </c>
      <c r="C537" s="166">
        <v>0</v>
      </c>
      <c r="D537" s="162">
        <v>130.84110000000001</v>
      </c>
      <c r="E537" s="167">
        <v>0.35846876712328768</v>
      </c>
      <c r="F537" s="157">
        <v>1</v>
      </c>
      <c r="G537" s="165">
        <v>2.7777777777777776E-2</v>
      </c>
      <c r="H537"/>
    </row>
    <row r="538" spans="1:8">
      <c r="A538" s="164" t="s">
        <v>1012</v>
      </c>
      <c r="C538" s="166">
        <v>0</v>
      </c>
      <c r="D538" s="162">
        <v>130.84110000000001</v>
      </c>
      <c r="E538" s="167">
        <v>0.35846876712328768</v>
      </c>
      <c r="F538" s="157">
        <v>1</v>
      </c>
      <c r="G538" s="165">
        <v>2.7777777777777776E-2</v>
      </c>
      <c r="H538"/>
    </row>
    <row r="539" spans="1:8">
      <c r="A539" s="164" t="s">
        <v>1013</v>
      </c>
      <c r="C539" s="166">
        <v>0</v>
      </c>
      <c r="D539" s="162">
        <v>79.439300000000003</v>
      </c>
      <c r="E539" s="167">
        <v>0.21764191780821918</v>
      </c>
      <c r="F539" s="157">
        <v>1</v>
      </c>
      <c r="G539" s="165">
        <v>2.7777777777777776E-2</v>
      </c>
      <c r="H539"/>
    </row>
    <row r="540" spans="1:8">
      <c r="A540" s="164" t="s">
        <v>1014</v>
      </c>
      <c r="C540" s="166">
        <v>0</v>
      </c>
      <c r="D540" s="162">
        <v>79.439300000000003</v>
      </c>
      <c r="E540" s="167">
        <v>0.21764191780821918</v>
      </c>
      <c r="F540" s="157">
        <v>1</v>
      </c>
      <c r="G540" s="165">
        <v>2.7777777777777776E-2</v>
      </c>
      <c r="H540"/>
    </row>
    <row r="541" spans="1:8">
      <c r="A541" s="164" t="s">
        <v>1015</v>
      </c>
      <c r="C541" s="166">
        <v>0</v>
      </c>
      <c r="D541" s="162">
        <v>130.84110000000001</v>
      </c>
      <c r="E541" s="167">
        <v>0.35846876712328768</v>
      </c>
      <c r="F541" s="157">
        <v>1</v>
      </c>
      <c r="G541" s="165">
        <v>2.7777777777777776E-2</v>
      </c>
      <c r="H541"/>
    </row>
    <row r="542" spans="1:8">
      <c r="A542" s="164" t="s">
        <v>1016</v>
      </c>
      <c r="B542" s="161">
        <v>219.62610000000001</v>
      </c>
      <c r="C542" s="166">
        <v>0.60171534246575342</v>
      </c>
      <c r="D542" s="162">
        <v>101.86920000000001</v>
      </c>
      <c r="E542" s="167">
        <v>0.279093698630137</v>
      </c>
      <c r="F542" s="157">
        <v>1</v>
      </c>
      <c r="G542" s="165">
        <v>2.7777777777777776E-2</v>
      </c>
      <c r="H542"/>
    </row>
    <row r="543" spans="1:8">
      <c r="A543" s="164" t="s">
        <v>1017</v>
      </c>
      <c r="C543" s="166">
        <v>0</v>
      </c>
      <c r="D543" s="162">
        <v>107.4766</v>
      </c>
      <c r="E543" s="167">
        <v>0.29445643835616442</v>
      </c>
      <c r="F543" s="157">
        <v>1</v>
      </c>
      <c r="G543" s="165">
        <v>2.7777777777777776E-2</v>
      </c>
      <c r="H543"/>
    </row>
    <row r="544" spans="1:8">
      <c r="A544" s="164" t="s">
        <v>1018</v>
      </c>
      <c r="C544" s="166">
        <v>0</v>
      </c>
      <c r="D544" s="162">
        <v>130.84110000000001</v>
      </c>
      <c r="E544" s="167">
        <v>0.35846876712328768</v>
      </c>
      <c r="F544" s="157">
        <v>1</v>
      </c>
      <c r="G544" s="165">
        <v>2.7777777777777776E-2</v>
      </c>
      <c r="H544"/>
    </row>
    <row r="545" spans="1:8">
      <c r="A545" s="164" t="s">
        <v>1019</v>
      </c>
      <c r="B545" s="161">
        <v>130.84110000000001</v>
      </c>
      <c r="C545" s="166">
        <v>0.35846876712328768</v>
      </c>
      <c r="D545" s="162">
        <v>130.84110000000001</v>
      </c>
      <c r="E545" s="167">
        <v>0.35846876712328768</v>
      </c>
      <c r="F545" s="157">
        <v>1</v>
      </c>
      <c r="G545" s="165">
        <v>2.7777777777777776E-2</v>
      </c>
      <c r="H545"/>
    </row>
    <row r="546" spans="1:8">
      <c r="A546" s="164" t="s">
        <v>1020</v>
      </c>
      <c r="C546" s="166">
        <v>0</v>
      </c>
      <c r="D546" s="162">
        <v>130.84110000000001</v>
      </c>
      <c r="E546" s="167">
        <v>0.35846876712328768</v>
      </c>
      <c r="F546" s="157">
        <v>1</v>
      </c>
      <c r="G546" s="165">
        <v>2.7777777777777776E-2</v>
      </c>
      <c r="H546"/>
    </row>
    <row r="547" spans="1:8">
      <c r="A547" s="164" t="s">
        <v>1021</v>
      </c>
      <c r="C547" s="166">
        <v>0</v>
      </c>
      <c r="D547" s="162">
        <v>130.84110000000001</v>
      </c>
      <c r="E547" s="167">
        <v>0.35846876712328768</v>
      </c>
      <c r="F547" s="157">
        <v>1</v>
      </c>
      <c r="G547" s="165">
        <v>2.7777777777777776E-2</v>
      </c>
      <c r="H547"/>
    </row>
    <row r="548" spans="1:8">
      <c r="A548" s="164" t="s">
        <v>1022</v>
      </c>
      <c r="C548" s="166">
        <v>0</v>
      </c>
      <c r="D548" s="162">
        <v>130.84110000000001</v>
      </c>
      <c r="E548" s="167">
        <v>0.35846876712328768</v>
      </c>
      <c r="F548" s="157">
        <v>1</v>
      </c>
      <c r="G548" s="165">
        <v>2.7777777777777776E-2</v>
      </c>
      <c r="H548"/>
    </row>
    <row r="549" spans="1:8">
      <c r="A549" s="164" t="s">
        <v>1023</v>
      </c>
      <c r="C549" s="166">
        <v>0</v>
      </c>
      <c r="D549" s="162">
        <v>130.84110000000001</v>
      </c>
      <c r="E549" s="167">
        <v>0.35846876712328768</v>
      </c>
      <c r="F549" s="157">
        <v>1</v>
      </c>
      <c r="G549" s="165">
        <v>2.7777777777777776E-2</v>
      </c>
      <c r="H549"/>
    </row>
    <row r="550" spans="1:8">
      <c r="A550" s="164" t="s">
        <v>1024</v>
      </c>
      <c r="C550" s="166">
        <v>0</v>
      </c>
      <c r="D550" s="162">
        <v>101.86920000000001</v>
      </c>
      <c r="E550" s="167">
        <v>0.279093698630137</v>
      </c>
      <c r="F550" s="157">
        <v>1</v>
      </c>
      <c r="G550" s="165">
        <v>2.7777777777777776E-2</v>
      </c>
      <c r="H550"/>
    </row>
    <row r="551" spans="1:8">
      <c r="A551" s="164" t="s">
        <v>1025</v>
      </c>
      <c r="C551" s="166">
        <v>0</v>
      </c>
      <c r="D551" s="162">
        <v>130.84110000000001</v>
      </c>
      <c r="E551" s="167">
        <v>0.35846876712328768</v>
      </c>
      <c r="F551" s="157">
        <v>1</v>
      </c>
      <c r="G551" s="165">
        <v>2.7777777777777776E-2</v>
      </c>
      <c r="H551"/>
    </row>
    <row r="552" spans="1:8">
      <c r="A552" s="164" t="s">
        <v>1026</v>
      </c>
      <c r="C552" s="166">
        <v>0</v>
      </c>
      <c r="D552" s="162">
        <v>130.84110000000001</v>
      </c>
      <c r="E552" s="167">
        <v>0.35846876712328768</v>
      </c>
      <c r="F552" s="157">
        <v>1</v>
      </c>
      <c r="G552" s="165">
        <v>2.7777777777777776E-2</v>
      </c>
      <c r="H552"/>
    </row>
    <row r="553" spans="1:8">
      <c r="A553" s="164" t="s">
        <v>1027</v>
      </c>
      <c r="C553" s="166">
        <v>0</v>
      </c>
      <c r="D553" s="162">
        <v>130.84110000000001</v>
      </c>
      <c r="E553" s="167">
        <v>0.35846876712328768</v>
      </c>
      <c r="F553" s="157">
        <v>1</v>
      </c>
      <c r="G553" s="165">
        <v>2.7777777777777776E-2</v>
      </c>
      <c r="H553"/>
    </row>
    <row r="554" spans="1:8">
      <c r="A554" s="164" t="s">
        <v>1028</v>
      </c>
      <c r="C554" s="166">
        <v>0</v>
      </c>
      <c r="D554" s="162">
        <v>130.84110000000001</v>
      </c>
      <c r="E554" s="167">
        <v>0.35846876712328768</v>
      </c>
      <c r="F554" s="157">
        <v>1</v>
      </c>
      <c r="G554" s="165">
        <v>2.7777777777777776E-2</v>
      </c>
      <c r="H554"/>
    </row>
    <row r="555" spans="1:8">
      <c r="A555" s="164" t="s">
        <v>1029</v>
      </c>
      <c r="C555" s="166">
        <v>0</v>
      </c>
      <c r="D555" s="162">
        <v>130.84110000000001</v>
      </c>
      <c r="E555" s="167">
        <v>0.35846876712328768</v>
      </c>
      <c r="F555" s="157">
        <v>1</v>
      </c>
      <c r="G555" s="165">
        <v>2.7777777777777776E-2</v>
      </c>
      <c r="H555"/>
    </row>
    <row r="556" spans="1:8">
      <c r="A556" s="164" t="s">
        <v>1030</v>
      </c>
      <c r="B556" s="161">
        <v>640.18690000000004</v>
      </c>
      <c r="C556" s="166">
        <v>1.7539367123287672</v>
      </c>
      <c r="D556" s="162">
        <v>126.1682</v>
      </c>
      <c r="E556" s="167">
        <v>0.34566630136986298</v>
      </c>
      <c r="F556" s="157">
        <v>1</v>
      </c>
      <c r="G556" s="165">
        <v>2.7777777777777776E-2</v>
      </c>
      <c r="H556"/>
    </row>
    <row r="557" spans="1:8">
      <c r="A557" s="164" t="s">
        <v>1031</v>
      </c>
      <c r="C557" s="166">
        <v>0</v>
      </c>
      <c r="D557" s="162">
        <v>130.84110000000001</v>
      </c>
      <c r="E557" s="167">
        <v>0.35846876712328768</v>
      </c>
      <c r="F557" s="157">
        <v>1</v>
      </c>
      <c r="G557" s="165">
        <v>2.7777777777777776E-2</v>
      </c>
      <c r="H557"/>
    </row>
    <row r="558" spans="1:8">
      <c r="A558" s="164" t="s">
        <v>1032</v>
      </c>
      <c r="C558" s="166">
        <v>0</v>
      </c>
      <c r="D558" s="162">
        <v>130.84110000000001</v>
      </c>
      <c r="E558" s="167">
        <v>0.35846876712328768</v>
      </c>
      <c r="F558" s="157">
        <v>1</v>
      </c>
      <c r="G558" s="165">
        <v>2.7777777777777776E-2</v>
      </c>
      <c r="H558"/>
    </row>
    <row r="559" spans="1:8">
      <c r="A559" s="164" t="s">
        <v>1033</v>
      </c>
      <c r="C559" s="166">
        <v>0</v>
      </c>
      <c r="D559" s="162">
        <v>130.84110000000001</v>
      </c>
      <c r="E559" s="167">
        <v>0.35846876712328768</v>
      </c>
      <c r="F559" s="157">
        <v>1</v>
      </c>
      <c r="G559" s="165">
        <v>2.7777777777777776E-2</v>
      </c>
      <c r="H559"/>
    </row>
    <row r="560" spans="1:8">
      <c r="A560" s="164" t="s">
        <v>1034</v>
      </c>
      <c r="C560" s="166">
        <v>0</v>
      </c>
      <c r="D560" s="162">
        <v>130.84110000000001</v>
      </c>
      <c r="E560" s="167">
        <v>0.35846876712328768</v>
      </c>
      <c r="F560" s="157">
        <v>1</v>
      </c>
      <c r="G560" s="165">
        <v>2.7777777777777776E-2</v>
      </c>
      <c r="H560"/>
    </row>
    <row r="561" spans="1:8">
      <c r="A561" s="164" t="s">
        <v>1035</v>
      </c>
      <c r="C561" s="166">
        <v>0</v>
      </c>
      <c r="D561" s="162">
        <v>101.86920000000001</v>
      </c>
      <c r="E561" s="167">
        <v>0.279093698630137</v>
      </c>
      <c r="F561" s="157">
        <v>1</v>
      </c>
      <c r="G561" s="165">
        <v>2.7777777777777776E-2</v>
      </c>
      <c r="H561"/>
    </row>
    <row r="562" spans="1:8">
      <c r="A562" s="164" t="s">
        <v>1036</v>
      </c>
      <c r="C562" s="166">
        <v>0</v>
      </c>
      <c r="D562" s="162">
        <v>101.86920000000001</v>
      </c>
      <c r="E562" s="167">
        <v>0.279093698630137</v>
      </c>
      <c r="F562" s="157">
        <v>1</v>
      </c>
      <c r="G562" s="165">
        <v>2.7777777777777776E-2</v>
      </c>
      <c r="H562"/>
    </row>
    <row r="563" spans="1:8">
      <c r="A563" s="164" t="s">
        <v>1037</v>
      </c>
      <c r="C563" s="166">
        <v>0</v>
      </c>
      <c r="D563" s="162">
        <v>130.84110000000001</v>
      </c>
      <c r="E563" s="167">
        <v>0.35846876712328768</v>
      </c>
      <c r="F563" s="157">
        <v>1</v>
      </c>
      <c r="G563" s="165">
        <v>2.7777777777777776E-2</v>
      </c>
      <c r="H563"/>
    </row>
    <row r="564" spans="1:8">
      <c r="A564" s="164" t="s">
        <v>1038</v>
      </c>
      <c r="C564" s="166">
        <v>0</v>
      </c>
      <c r="D564" s="162">
        <v>98.130799999999994</v>
      </c>
      <c r="E564" s="167">
        <v>0.26885150684931503</v>
      </c>
      <c r="F564" s="157">
        <v>1</v>
      </c>
      <c r="G564" s="165">
        <v>2.7777777777777776E-2</v>
      </c>
      <c r="H564"/>
    </row>
    <row r="565" spans="1:8">
      <c r="A565" s="164" t="s">
        <v>1039</v>
      </c>
      <c r="C565" s="166">
        <v>0</v>
      </c>
      <c r="D565" s="162">
        <v>107.4766</v>
      </c>
      <c r="E565" s="167">
        <v>0.29445643835616442</v>
      </c>
      <c r="F565" s="157">
        <v>1</v>
      </c>
      <c r="G565" s="165">
        <v>2.7777777777777776E-2</v>
      </c>
      <c r="H565"/>
    </row>
    <row r="566" spans="1:8">
      <c r="A566" s="164" t="s">
        <v>1040</v>
      </c>
      <c r="C566" s="166">
        <v>0</v>
      </c>
      <c r="D566" s="162">
        <v>130.84110000000001</v>
      </c>
      <c r="E566" s="167">
        <v>0.35846876712328768</v>
      </c>
      <c r="F566" s="157">
        <v>1</v>
      </c>
      <c r="G566" s="165">
        <v>2.7777777777777776E-2</v>
      </c>
      <c r="H566"/>
    </row>
    <row r="567" spans="1:8">
      <c r="A567" s="164" t="s">
        <v>1041</v>
      </c>
      <c r="C567" s="166">
        <v>0</v>
      </c>
      <c r="D567" s="162">
        <v>104.6729</v>
      </c>
      <c r="E567" s="167">
        <v>0.28677506849315065</v>
      </c>
      <c r="F567" s="157">
        <v>1</v>
      </c>
      <c r="G567" s="165">
        <v>2.7777777777777776E-2</v>
      </c>
      <c r="H567"/>
    </row>
    <row r="568" spans="1:8">
      <c r="A568" s="164" t="s">
        <v>1042</v>
      </c>
      <c r="C568" s="166">
        <v>0</v>
      </c>
      <c r="D568" s="162">
        <v>126.1682</v>
      </c>
      <c r="E568" s="167">
        <v>0.34566630136986298</v>
      </c>
      <c r="F568" s="157">
        <v>1</v>
      </c>
      <c r="G568" s="165">
        <v>2.7777777777777776E-2</v>
      </c>
      <c r="H568"/>
    </row>
    <row r="569" spans="1:8">
      <c r="A569" s="164" t="s">
        <v>1043</v>
      </c>
      <c r="C569" s="166">
        <v>0</v>
      </c>
      <c r="D569" s="162">
        <v>107.4766</v>
      </c>
      <c r="E569" s="167">
        <v>0.29445643835616442</v>
      </c>
      <c r="F569" s="157">
        <v>1</v>
      </c>
      <c r="G569" s="165">
        <v>2.7777777777777776E-2</v>
      </c>
      <c r="H569"/>
    </row>
    <row r="570" spans="1:8">
      <c r="A570" s="164" t="s">
        <v>1044</v>
      </c>
      <c r="C570" s="166">
        <v>0</v>
      </c>
      <c r="D570" s="162">
        <v>79.439300000000003</v>
      </c>
      <c r="E570" s="167">
        <v>0.21764191780821918</v>
      </c>
      <c r="F570" s="157">
        <v>1</v>
      </c>
      <c r="G570" s="165">
        <v>2.7777777777777776E-2</v>
      </c>
      <c r="H570"/>
    </row>
    <row r="571" spans="1:8">
      <c r="A571" s="164" t="s">
        <v>1045</v>
      </c>
      <c r="C571" s="166">
        <v>0</v>
      </c>
      <c r="D571" s="162">
        <v>79.439300000000003</v>
      </c>
      <c r="E571" s="167">
        <v>0.21764191780821918</v>
      </c>
      <c r="F571" s="157">
        <v>1</v>
      </c>
      <c r="G571" s="165">
        <v>2.7777777777777776E-2</v>
      </c>
      <c r="H571"/>
    </row>
    <row r="572" spans="1:8">
      <c r="A572" s="164" t="s">
        <v>1046</v>
      </c>
      <c r="C572" s="166">
        <v>0</v>
      </c>
      <c r="D572" s="162">
        <v>107.4766</v>
      </c>
      <c r="E572" s="167">
        <v>0.29445643835616442</v>
      </c>
      <c r="F572" s="157">
        <v>1</v>
      </c>
      <c r="G572" s="165">
        <v>2.7777777777777776E-2</v>
      </c>
      <c r="H572"/>
    </row>
    <row r="573" spans="1:8">
      <c r="A573" s="164" t="s">
        <v>1047</v>
      </c>
      <c r="B573" s="161">
        <v>130.84110000000001</v>
      </c>
      <c r="C573" s="166">
        <v>0.35846876712328768</v>
      </c>
      <c r="E573" s="167">
        <v>0</v>
      </c>
      <c r="F573" s="157"/>
      <c r="G573" s="165">
        <v>0</v>
      </c>
      <c r="H573"/>
    </row>
    <row r="574" spans="1:8">
      <c r="A574" s="164" t="s">
        <v>1048</v>
      </c>
      <c r="B574" s="161">
        <v>233.6448</v>
      </c>
      <c r="C574" s="166">
        <v>0.6401227397260274</v>
      </c>
      <c r="E574" s="167">
        <v>0</v>
      </c>
      <c r="F574" s="157"/>
      <c r="G574" s="165">
        <v>0</v>
      </c>
      <c r="H574"/>
    </row>
    <row r="575" spans="1:8">
      <c r="A575" s="164" t="s">
        <v>1049</v>
      </c>
      <c r="B575" s="161">
        <v>107.4766</v>
      </c>
      <c r="C575" s="166">
        <v>0.29445643835616442</v>
      </c>
      <c r="E575" s="167">
        <v>0</v>
      </c>
      <c r="F575" s="157"/>
      <c r="G575" s="165">
        <v>0</v>
      </c>
      <c r="H575"/>
    </row>
    <row r="576" spans="1:8">
      <c r="A576" s="164" t="s">
        <v>1050</v>
      </c>
      <c r="B576" s="161">
        <v>261.68220000000002</v>
      </c>
      <c r="C576" s="166">
        <v>0.71693753424657536</v>
      </c>
      <c r="E576" s="167">
        <v>0</v>
      </c>
      <c r="F576" s="157"/>
      <c r="G576" s="165">
        <v>0</v>
      </c>
      <c r="H576"/>
    </row>
    <row r="577" spans="1:8">
      <c r="A577" s="164" t="s">
        <v>1051</v>
      </c>
      <c r="B577" s="161">
        <v>104.6729</v>
      </c>
      <c r="C577" s="166">
        <v>0.28677506849315065</v>
      </c>
      <c r="E577" s="167">
        <v>0</v>
      </c>
      <c r="F577" s="157"/>
      <c r="G577" s="165">
        <v>0</v>
      </c>
      <c r="H577"/>
    </row>
    <row r="578" spans="1:8">
      <c r="A578" s="164" t="s">
        <v>1052</v>
      </c>
      <c r="B578" s="161">
        <v>130.84110000000001</v>
      </c>
      <c r="C578" s="166">
        <v>0.35846876712328768</v>
      </c>
      <c r="E578" s="167">
        <v>0</v>
      </c>
      <c r="F578" s="157"/>
      <c r="G578" s="165">
        <v>0</v>
      </c>
      <c r="H578"/>
    </row>
    <row r="579" spans="1:8">
      <c r="A579" s="164" t="s">
        <v>1053</v>
      </c>
      <c r="B579" s="161">
        <v>88.784999999999997</v>
      </c>
      <c r="C579" s="166">
        <v>0.24324657534246574</v>
      </c>
      <c r="E579" s="167">
        <v>0</v>
      </c>
      <c r="F579" s="157"/>
      <c r="G579" s="165">
        <v>0</v>
      </c>
      <c r="H579"/>
    </row>
    <row r="580" spans="1:8">
      <c r="A580" s="164" t="s">
        <v>1054</v>
      </c>
      <c r="B580" s="161">
        <v>252.3364</v>
      </c>
      <c r="C580" s="166">
        <v>0.69133260273972597</v>
      </c>
      <c r="E580" s="167">
        <v>0</v>
      </c>
      <c r="F580" s="157"/>
      <c r="G580" s="165">
        <v>0</v>
      </c>
      <c r="H580"/>
    </row>
    <row r="581" spans="1:8">
      <c r="A581" s="164" t="s">
        <v>1055</v>
      </c>
      <c r="B581" s="161">
        <v>303.73829999999998</v>
      </c>
      <c r="C581" s="166">
        <v>0.83215972602739718</v>
      </c>
      <c r="E581" s="167">
        <v>0</v>
      </c>
      <c r="F581" s="157"/>
      <c r="G581" s="165">
        <v>0</v>
      </c>
      <c r="H581"/>
    </row>
    <row r="582" spans="1:8">
      <c r="A582" s="164" t="s">
        <v>1056</v>
      </c>
      <c r="B582" s="161">
        <v>508.41110000000003</v>
      </c>
      <c r="C582" s="166">
        <v>1.3929071232876713</v>
      </c>
      <c r="E582" s="167">
        <v>0</v>
      </c>
      <c r="F582" s="157"/>
      <c r="G582" s="165">
        <v>0</v>
      </c>
      <c r="H582"/>
    </row>
    <row r="583" spans="1:8">
      <c r="A583" s="164" t="s">
        <v>1057</v>
      </c>
      <c r="B583" s="161">
        <v>261.68220000000002</v>
      </c>
      <c r="C583" s="166">
        <v>0.71693753424657536</v>
      </c>
      <c r="E583" s="167">
        <v>0</v>
      </c>
      <c r="F583" s="157"/>
      <c r="G583" s="165">
        <v>0</v>
      </c>
      <c r="H583"/>
    </row>
    <row r="584" spans="1:8">
      <c r="A584" s="164" t="s">
        <v>1058</v>
      </c>
      <c r="B584" s="161">
        <v>101.86920000000001</v>
      </c>
      <c r="C584" s="166">
        <v>0.279093698630137</v>
      </c>
      <c r="E584" s="167">
        <v>0</v>
      </c>
      <c r="F584" s="157"/>
      <c r="G584" s="165">
        <v>0</v>
      </c>
      <c r="H584"/>
    </row>
    <row r="585" spans="1:8">
      <c r="A585" s="164" t="s">
        <v>1059</v>
      </c>
      <c r="B585" s="161">
        <v>130.84110000000001</v>
      </c>
      <c r="C585" s="166">
        <v>0.35846876712328768</v>
      </c>
      <c r="E585" s="167">
        <v>0</v>
      </c>
      <c r="F585" s="157"/>
      <c r="G585" s="165">
        <v>0</v>
      </c>
      <c r="H585"/>
    </row>
    <row r="586" spans="1:8">
      <c r="A586" s="164" t="s">
        <v>1060</v>
      </c>
      <c r="B586" s="161">
        <v>130.84110000000001</v>
      </c>
      <c r="C586" s="166">
        <v>0.35846876712328768</v>
      </c>
      <c r="E586" s="167">
        <v>0</v>
      </c>
      <c r="F586" s="157"/>
      <c r="G586" s="165">
        <v>0</v>
      </c>
      <c r="H586"/>
    </row>
    <row r="587" spans="1:8">
      <c r="A587" s="164" t="s">
        <v>1061</v>
      </c>
      <c r="B587" s="161">
        <v>107.4766</v>
      </c>
      <c r="C587" s="166">
        <v>0.29445643835616442</v>
      </c>
      <c r="E587" s="167">
        <v>0</v>
      </c>
      <c r="F587" s="157"/>
      <c r="G587" s="165">
        <v>0</v>
      </c>
      <c r="H587"/>
    </row>
    <row r="588" spans="1:8">
      <c r="A588" s="164" t="s">
        <v>1062</v>
      </c>
      <c r="B588" s="161">
        <v>104.6729</v>
      </c>
      <c r="C588" s="166">
        <v>0.28677506849315065</v>
      </c>
      <c r="E588" s="167">
        <v>0</v>
      </c>
      <c r="F588" s="157"/>
      <c r="G588" s="165">
        <v>0</v>
      </c>
      <c r="H588"/>
    </row>
    <row r="589" spans="1:8">
      <c r="A589" s="164" t="s">
        <v>1063</v>
      </c>
      <c r="B589" s="161">
        <v>107.4766</v>
      </c>
      <c r="C589" s="166">
        <v>0.29445643835616442</v>
      </c>
      <c r="E589" s="167">
        <v>0</v>
      </c>
      <c r="F589" s="157"/>
      <c r="G589" s="165">
        <v>0</v>
      </c>
      <c r="H589"/>
    </row>
    <row r="590" spans="1:8">
      <c r="A590" s="164" t="s">
        <v>1064</v>
      </c>
      <c r="B590" s="161">
        <v>158.8785</v>
      </c>
      <c r="C590" s="166">
        <v>0.43528356164383564</v>
      </c>
      <c r="E590" s="167">
        <v>0</v>
      </c>
      <c r="F590" s="157"/>
      <c r="G590" s="165">
        <v>0</v>
      </c>
      <c r="H590"/>
    </row>
    <row r="591" spans="1:8">
      <c r="A591" s="164" t="s">
        <v>1065</v>
      </c>
      <c r="B591" s="161">
        <v>258.87850000000003</v>
      </c>
      <c r="C591" s="166">
        <v>0.70925616438356165</v>
      </c>
      <c r="E591" s="167">
        <v>0</v>
      </c>
      <c r="F591" s="157"/>
      <c r="G591" s="165">
        <v>0</v>
      </c>
      <c r="H591"/>
    </row>
    <row r="592" spans="1:8">
      <c r="A592" s="164" t="s">
        <v>1066</v>
      </c>
      <c r="B592" s="161">
        <v>117.75700000000001</v>
      </c>
      <c r="C592" s="166">
        <v>0.32262191780821919</v>
      </c>
      <c r="E592" s="167">
        <v>0</v>
      </c>
      <c r="F592" s="157"/>
      <c r="G592" s="165">
        <v>0</v>
      </c>
      <c r="H592"/>
    </row>
    <row r="593" spans="1:8">
      <c r="A593" s="164" t="s">
        <v>1067</v>
      </c>
      <c r="B593" s="161">
        <v>761.68209999999999</v>
      </c>
      <c r="C593" s="166">
        <v>2.0868002739726026</v>
      </c>
      <c r="E593" s="167">
        <v>0</v>
      </c>
      <c r="F593" s="157"/>
      <c r="G593" s="165">
        <v>0</v>
      </c>
      <c r="H593"/>
    </row>
    <row r="594" spans="1:8">
      <c r="A594" s="164" t="s">
        <v>1068</v>
      </c>
      <c r="B594" s="161">
        <v>368.22429999999997</v>
      </c>
      <c r="C594" s="166">
        <v>1.0088336986301372</v>
      </c>
      <c r="E594" s="167">
        <v>0</v>
      </c>
      <c r="F594" s="157"/>
      <c r="G594" s="165">
        <v>0</v>
      </c>
      <c r="H594"/>
    </row>
    <row r="595" spans="1:8">
      <c r="A595" s="164" t="s">
        <v>1069</v>
      </c>
      <c r="B595" s="161">
        <v>130.84110000000001</v>
      </c>
      <c r="C595" s="166">
        <v>0.35846876712328768</v>
      </c>
      <c r="E595" s="167">
        <v>0</v>
      </c>
      <c r="F595" s="157"/>
      <c r="G595" s="165">
        <v>0</v>
      </c>
      <c r="H595"/>
    </row>
    <row r="596" spans="1:8">
      <c r="A596" s="164" t="s">
        <v>1070</v>
      </c>
      <c r="B596" s="161">
        <v>79.439300000000003</v>
      </c>
      <c r="C596" s="166">
        <v>0.21764191780821918</v>
      </c>
      <c r="E596" s="167">
        <v>0</v>
      </c>
      <c r="F596" s="157"/>
      <c r="G596" s="165">
        <v>0</v>
      </c>
      <c r="H596"/>
    </row>
    <row r="597" spans="1:8">
      <c r="A597" s="164" t="s">
        <v>1071</v>
      </c>
      <c r="B597" s="161">
        <v>130.84110000000001</v>
      </c>
      <c r="C597" s="166">
        <v>0.35846876712328768</v>
      </c>
      <c r="E597" s="167">
        <v>0</v>
      </c>
      <c r="F597" s="157"/>
      <c r="G597" s="165">
        <v>0</v>
      </c>
      <c r="H597"/>
    </row>
    <row r="598" spans="1:8">
      <c r="A598" s="164" t="s">
        <v>1072</v>
      </c>
      <c r="B598" s="161">
        <v>733.64469999999994</v>
      </c>
      <c r="C598" s="166">
        <v>2.0099854794520549</v>
      </c>
      <c r="E598" s="167">
        <v>0</v>
      </c>
      <c r="F598" s="157"/>
      <c r="G598" s="165">
        <v>0</v>
      </c>
      <c r="H598"/>
    </row>
    <row r="599" spans="1:8">
      <c r="A599" s="164" t="s">
        <v>1073</v>
      </c>
      <c r="B599" s="161">
        <v>107.4766</v>
      </c>
      <c r="C599" s="166">
        <v>0.29445643835616442</v>
      </c>
      <c r="E599" s="167">
        <v>0</v>
      </c>
      <c r="F599" s="157"/>
      <c r="G599" s="165">
        <v>0</v>
      </c>
      <c r="H599"/>
    </row>
    <row r="600" spans="1:8">
      <c r="A600" s="164" t="s">
        <v>1074</v>
      </c>
      <c r="B600" s="161">
        <v>79.439300000000003</v>
      </c>
      <c r="C600" s="166">
        <v>0.21764191780821918</v>
      </c>
      <c r="E600" s="167">
        <v>0</v>
      </c>
      <c r="F600" s="157"/>
      <c r="G600" s="165">
        <v>0</v>
      </c>
      <c r="H600"/>
    </row>
    <row r="601" spans="1:8">
      <c r="A601" s="164" t="s">
        <v>1075</v>
      </c>
      <c r="B601" s="161">
        <v>158.8785</v>
      </c>
      <c r="C601" s="166">
        <v>0.43528356164383564</v>
      </c>
      <c r="E601" s="167">
        <v>0</v>
      </c>
      <c r="F601" s="157"/>
      <c r="G601" s="165">
        <v>0</v>
      </c>
      <c r="H601"/>
    </row>
    <row r="602" spans="1:8">
      <c r="A602" s="164" t="s">
        <v>1076</v>
      </c>
      <c r="B602" s="161">
        <v>392.52330000000001</v>
      </c>
      <c r="C602" s="166">
        <v>1.0754063013698629</v>
      </c>
      <c r="E602" s="167">
        <v>0</v>
      </c>
      <c r="F602" s="157"/>
      <c r="G602" s="165">
        <v>0</v>
      </c>
      <c r="H602"/>
    </row>
    <row r="603" spans="1:8">
      <c r="A603" s="164" t="s">
        <v>1077</v>
      </c>
      <c r="B603" s="161">
        <v>130.84110000000001</v>
      </c>
      <c r="C603" s="166">
        <v>0.35846876712328768</v>
      </c>
      <c r="E603" s="167">
        <v>0</v>
      </c>
      <c r="F603" s="157"/>
      <c r="G603" s="165">
        <v>0</v>
      </c>
      <c r="H603"/>
    </row>
    <row r="604" spans="1:8">
      <c r="A604" s="164" t="s">
        <v>1078</v>
      </c>
      <c r="B604" s="161">
        <v>203.73840000000001</v>
      </c>
      <c r="C604" s="166">
        <v>0.558187397260274</v>
      </c>
      <c r="E604" s="167">
        <v>0</v>
      </c>
      <c r="F604" s="157"/>
      <c r="G604" s="165">
        <v>0</v>
      </c>
      <c r="H604"/>
    </row>
    <row r="605" spans="1:8">
      <c r="A605" s="164" t="s">
        <v>1079</v>
      </c>
      <c r="B605" s="161">
        <v>107.4766</v>
      </c>
      <c r="C605" s="166">
        <v>0.29445643835616442</v>
      </c>
      <c r="E605" s="167">
        <v>0</v>
      </c>
      <c r="F605" s="157"/>
      <c r="G605" s="165">
        <v>0</v>
      </c>
      <c r="H605"/>
    </row>
    <row r="606" spans="1:8">
      <c r="A606" s="164" t="s">
        <v>1080</v>
      </c>
      <c r="B606" s="161">
        <v>79.439300000000003</v>
      </c>
      <c r="C606" s="166">
        <v>0.21764191780821918</v>
      </c>
      <c r="E606" s="167">
        <v>0</v>
      </c>
      <c r="F606" s="157"/>
      <c r="G606" s="165">
        <v>0</v>
      </c>
      <c r="H606"/>
    </row>
    <row r="607" spans="1:8">
      <c r="A607" s="164" t="s">
        <v>1081</v>
      </c>
      <c r="B607" s="161">
        <v>261.68220000000002</v>
      </c>
      <c r="C607" s="166">
        <v>0.71693753424657536</v>
      </c>
      <c r="E607" s="167">
        <v>0</v>
      </c>
      <c r="F607" s="157"/>
      <c r="G607" s="165">
        <v>0</v>
      </c>
      <c r="H607"/>
    </row>
    <row r="608" spans="1:8">
      <c r="A608" s="164" t="s">
        <v>1082</v>
      </c>
      <c r="B608" s="161">
        <v>226.16820000000001</v>
      </c>
      <c r="C608" s="166">
        <v>0.61963890410958911</v>
      </c>
      <c r="E608" s="167">
        <v>0</v>
      </c>
      <c r="F608" s="157"/>
      <c r="G608" s="165">
        <v>0</v>
      </c>
      <c r="H608"/>
    </row>
    <row r="609" spans="1:8">
      <c r="A609" s="164" t="s">
        <v>1083</v>
      </c>
      <c r="B609" s="161">
        <v>261.68220000000002</v>
      </c>
      <c r="C609" s="166">
        <v>0.71693753424657536</v>
      </c>
      <c r="E609" s="167">
        <v>0</v>
      </c>
      <c r="F609" s="157"/>
      <c r="G609" s="165">
        <v>0</v>
      </c>
      <c r="H609"/>
    </row>
    <row r="610" spans="1:8">
      <c r="A610" s="164" t="s">
        <v>1084</v>
      </c>
      <c r="B610" s="161">
        <v>101.86920000000001</v>
      </c>
      <c r="C610" s="166">
        <v>0.279093698630137</v>
      </c>
      <c r="E610" s="167">
        <v>0</v>
      </c>
      <c r="F610" s="157"/>
      <c r="G610" s="165">
        <v>0</v>
      </c>
      <c r="H610"/>
    </row>
    <row r="611" spans="1:8">
      <c r="A611" s="164" t="s">
        <v>1085</v>
      </c>
      <c r="B611" s="161">
        <v>752.33639999999991</v>
      </c>
      <c r="C611" s="166">
        <v>2.061195616438356</v>
      </c>
      <c r="E611" s="167">
        <v>0</v>
      </c>
      <c r="F611" s="157"/>
      <c r="G611" s="165">
        <v>0</v>
      </c>
      <c r="H611"/>
    </row>
    <row r="612" spans="1:8">
      <c r="A612" s="164" t="s">
        <v>1086</v>
      </c>
      <c r="B612" s="161">
        <v>104.6729</v>
      </c>
      <c r="C612" s="166">
        <v>0.28677506849315065</v>
      </c>
      <c r="E612" s="167">
        <v>0</v>
      </c>
      <c r="F612" s="157"/>
      <c r="G612" s="165">
        <v>0</v>
      </c>
      <c r="H612"/>
    </row>
    <row r="613" spans="1:8">
      <c r="A613" s="164" t="s">
        <v>1087</v>
      </c>
      <c r="B613" s="161">
        <v>107.4766</v>
      </c>
      <c r="C613" s="166">
        <v>0.29445643835616442</v>
      </c>
      <c r="E613" s="167">
        <v>0</v>
      </c>
      <c r="F613" s="157"/>
      <c r="G613" s="165">
        <v>0</v>
      </c>
      <c r="H613"/>
    </row>
    <row r="614" spans="1:8">
      <c r="A614" s="164" t="s">
        <v>1088</v>
      </c>
      <c r="B614" s="161">
        <v>523.36440000000005</v>
      </c>
      <c r="C614" s="166">
        <v>1.4338750684931507</v>
      </c>
      <c r="E614" s="167">
        <v>0</v>
      </c>
      <c r="F614" s="157"/>
      <c r="G614" s="165">
        <v>0</v>
      </c>
      <c r="H614"/>
    </row>
    <row r="615" spans="1:8">
      <c r="A615" s="164" t="s">
        <v>1089</v>
      </c>
      <c r="B615" s="161">
        <v>358.87850000000003</v>
      </c>
      <c r="C615" s="166">
        <v>0.98322876712328766</v>
      </c>
      <c r="E615" s="167">
        <v>0</v>
      </c>
      <c r="F615" s="157"/>
      <c r="G615" s="165">
        <v>0</v>
      </c>
      <c r="H615"/>
    </row>
    <row r="616" spans="1:8">
      <c r="A616" s="164" t="s">
        <v>1090</v>
      </c>
      <c r="B616" s="161">
        <v>1645.7945</v>
      </c>
      <c r="C616" s="166">
        <v>4.50902602739726</v>
      </c>
      <c r="E616" s="167">
        <v>0</v>
      </c>
      <c r="F616" s="157"/>
      <c r="G616" s="165">
        <v>0</v>
      </c>
      <c r="H616"/>
    </row>
    <row r="617" spans="1:8">
      <c r="A617" s="164" t="s">
        <v>1091</v>
      </c>
      <c r="B617" s="161">
        <v>130.84110000000001</v>
      </c>
      <c r="C617" s="166">
        <v>0.35846876712328768</v>
      </c>
      <c r="E617" s="167">
        <v>0</v>
      </c>
      <c r="F617" s="157"/>
      <c r="G617" s="165">
        <v>0</v>
      </c>
      <c r="H617"/>
    </row>
    <row r="618" spans="1:8">
      <c r="A618" s="164" t="s">
        <v>1092</v>
      </c>
      <c r="B618" s="161">
        <v>104.6729</v>
      </c>
      <c r="C618" s="166">
        <v>0.28677506849315065</v>
      </c>
      <c r="E618" s="167">
        <v>0</v>
      </c>
      <c r="F618" s="157"/>
      <c r="G618" s="165">
        <v>0</v>
      </c>
      <c r="H618"/>
    </row>
    <row r="619" spans="1:8">
      <c r="A619" s="164" t="s">
        <v>1093</v>
      </c>
      <c r="B619" s="161">
        <v>261.68220000000002</v>
      </c>
      <c r="C619" s="166">
        <v>0.71693753424657536</v>
      </c>
      <c r="E619" s="167">
        <v>0</v>
      </c>
      <c r="F619" s="157"/>
      <c r="G619" s="165">
        <v>0</v>
      </c>
      <c r="H619"/>
    </row>
    <row r="620" spans="1:8">
      <c r="A620" s="164" t="s">
        <v>1094</v>
      </c>
      <c r="B620" s="161">
        <v>79.439300000000003</v>
      </c>
      <c r="C620" s="166">
        <v>0.21764191780821918</v>
      </c>
      <c r="E620" s="167">
        <v>0</v>
      </c>
      <c r="F620" s="157"/>
      <c r="G620" s="165">
        <v>0</v>
      </c>
      <c r="H620"/>
    </row>
    <row r="621" spans="1:8">
      <c r="A621" s="164" t="s">
        <v>1095</v>
      </c>
      <c r="B621" s="161">
        <v>107.4766</v>
      </c>
      <c r="C621" s="166">
        <v>0.29445643835616442</v>
      </c>
      <c r="E621" s="167">
        <v>0</v>
      </c>
      <c r="F621" s="157"/>
      <c r="G621" s="165">
        <v>0</v>
      </c>
      <c r="H621"/>
    </row>
    <row r="622" spans="1:8">
      <c r="A622" s="164" t="s">
        <v>1096</v>
      </c>
      <c r="B622" s="161">
        <v>221.49529999999999</v>
      </c>
      <c r="C622" s="166">
        <v>0.60683643835616441</v>
      </c>
      <c r="E622" s="167">
        <v>0</v>
      </c>
      <c r="F622" s="157"/>
      <c r="G622" s="165">
        <v>0</v>
      </c>
      <c r="H622"/>
    </row>
    <row r="623" spans="1:8">
      <c r="A623" s="164" t="s">
        <v>1097</v>
      </c>
      <c r="B623" s="161">
        <v>101.86920000000001</v>
      </c>
      <c r="C623" s="166">
        <v>0.279093698630137</v>
      </c>
      <c r="E623" s="167">
        <v>0</v>
      </c>
      <c r="F623" s="157"/>
      <c r="G623" s="165">
        <v>0</v>
      </c>
      <c r="H623"/>
    </row>
    <row r="624" spans="1:8">
      <c r="A624" s="164" t="s">
        <v>1098</v>
      </c>
      <c r="B624" s="161">
        <v>209.3458</v>
      </c>
      <c r="C624" s="166">
        <v>0.57355013698630131</v>
      </c>
      <c r="E624" s="167">
        <v>0</v>
      </c>
      <c r="F624" s="157"/>
      <c r="G624" s="165">
        <v>0</v>
      </c>
      <c r="H624"/>
    </row>
    <row r="625" spans="1:8">
      <c r="A625" s="164" t="s">
        <v>1099</v>
      </c>
      <c r="B625" s="161">
        <v>101.86920000000001</v>
      </c>
      <c r="C625" s="166">
        <v>0.279093698630137</v>
      </c>
      <c r="E625" s="167">
        <v>0</v>
      </c>
      <c r="F625" s="157"/>
      <c r="G625" s="165">
        <v>0</v>
      </c>
      <c r="H625"/>
    </row>
    <row r="626" spans="1:8">
      <c r="A626" s="164" t="s">
        <v>1100</v>
      </c>
      <c r="B626" s="161">
        <v>471.02800000000002</v>
      </c>
      <c r="C626" s="166">
        <v>1.2904876712328766</v>
      </c>
      <c r="E626" s="167">
        <v>0</v>
      </c>
      <c r="F626" s="157"/>
      <c r="G626" s="165">
        <v>0</v>
      </c>
      <c r="H626"/>
    </row>
    <row r="627" spans="1:8">
      <c r="A627" s="164" t="s">
        <v>1101</v>
      </c>
      <c r="B627" s="161">
        <v>130.84110000000001</v>
      </c>
      <c r="C627" s="166">
        <v>0.35846876712328768</v>
      </c>
      <c r="E627" s="167">
        <v>0</v>
      </c>
      <c r="F627" s="157"/>
      <c r="G627" s="165">
        <v>0</v>
      </c>
      <c r="H627"/>
    </row>
    <row r="628" spans="1:8">
      <c r="A628" s="164" t="s">
        <v>1102</v>
      </c>
      <c r="B628" s="161">
        <v>79.439300000000003</v>
      </c>
      <c r="C628" s="166">
        <v>0.21764191780821918</v>
      </c>
      <c r="E628" s="167">
        <v>0</v>
      </c>
      <c r="F628" s="157"/>
      <c r="G628" s="165">
        <v>0</v>
      </c>
      <c r="H628"/>
    </row>
    <row r="629" spans="1:8">
      <c r="A629" s="164" t="s">
        <v>1103</v>
      </c>
      <c r="B629" s="161">
        <v>107.4766</v>
      </c>
      <c r="C629" s="166">
        <v>0.29445643835616442</v>
      </c>
      <c r="E629" s="167">
        <v>0</v>
      </c>
      <c r="F629" s="157"/>
      <c r="G629" s="165">
        <v>0</v>
      </c>
      <c r="H629"/>
    </row>
    <row r="630" spans="1:8">
      <c r="A630" s="164" t="s">
        <v>1104</v>
      </c>
      <c r="B630" s="161">
        <v>79.439300000000003</v>
      </c>
      <c r="C630" s="166">
        <v>0.21764191780821918</v>
      </c>
      <c r="E630" s="167">
        <v>0</v>
      </c>
      <c r="F630" s="157"/>
      <c r="G630" s="165">
        <v>0</v>
      </c>
      <c r="H630"/>
    </row>
    <row r="631" spans="1:8">
      <c r="A631" s="164" t="s">
        <v>1105</v>
      </c>
      <c r="B631" s="161">
        <v>101.86920000000001</v>
      </c>
      <c r="C631" s="166">
        <v>0.279093698630137</v>
      </c>
      <c r="E631" s="167">
        <v>0</v>
      </c>
      <c r="F631" s="157"/>
      <c r="G631" s="165">
        <v>0</v>
      </c>
      <c r="H631"/>
    </row>
    <row r="632" spans="1:8">
      <c r="A632" s="164" t="s">
        <v>1106</v>
      </c>
      <c r="B632" s="161">
        <v>79.439300000000003</v>
      </c>
      <c r="C632" s="166">
        <v>0.21764191780821918</v>
      </c>
      <c r="E632" s="167">
        <v>0</v>
      </c>
      <c r="F632" s="157"/>
      <c r="G632" s="165">
        <v>0</v>
      </c>
      <c r="H632"/>
    </row>
    <row r="633" spans="1:8">
      <c r="A633" s="164" t="s">
        <v>1107</v>
      </c>
      <c r="B633" s="161">
        <v>130.84110000000001</v>
      </c>
      <c r="C633" s="166">
        <v>0.35846876712328768</v>
      </c>
      <c r="E633" s="167">
        <v>0</v>
      </c>
      <c r="F633" s="157"/>
      <c r="G633" s="165">
        <v>0</v>
      </c>
      <c r="H633"/>
    </row>
    <row r="634" spans="1:8">
      <c r="A634" s="164" t="s">
        <v>1108</v>
      </c>
      <c r="B634" s="161">
        <v>95.327100000000002</v>
      </c>
      <c r="C634" s="166">
        <v>0.26117013698630137</v>
      </c>
      <c r="E634" s="167">
        <v>0</v>
      </c>
      <c r="F634" s="157"/>
      <c r="G634" s="165">
        <v>0</v>
      </c>
      <c r="H634"/>
    </row>
    <row r="635" spans="1:8">
      <c r="A635" s="164" t="s">
        <v>1109</v>
      </c>
      <c r="B635" s="161">
        <v>158.8785</v>
      </c>
      <c r="C635" s="166">
        <v>0.43528356164383564</v>
      </c>
      <c r="E635" s="167">
        <v>0</v>
      </c>
      <c r="F635" s="157"/>
      <c r="G635" s="165">
        <v>0</v>
      </c>
      <c r="H635"/>
    </row>
    <row r="636" spans="1:8">
      <c r="A636" s="164" t="s">
        <v>1110</v>
      </c>
      <c r="B636" s="161">
        <v>79.439300000000003</v>
      </c>
      <c r="C636" s="166">
        <v>0.21764191780821918</v>
      </c>
      <c r="E636" s="167">
        <v>0</v>
      </c>
      <c r="F636" s="157"/>
      <c r="G636" s="165">
        <v>0</v>
      </c>
      <c r="H636"/>
    </row>
    <row r="637" spans="1:8">
      <c r="A637" s="164" t="s">
        <v>1111</v>
      </c>
      <c r="B637" s="161">
        <v>126.1682</v>
      </c>
      <c r="C637" s="166">
        <v>0.34566630136986298</v>
      </c>
      <c r="E637" s="167">
        <v>0</v>
      </c>
      <c r="F637" s="157"/>
      <c r="G637" s="165">
        <v>0</v>
      </c>
      <c r="H637"/>
    </row>
    <row r="638" spans="1:8">
      <c r="A638" s="164" t="s">
        <v>1112</v>
      </c>
      <c r="B638" s="161">
        <v>107.4766</v>
      </c>
      <c r="C638" s="166">
        <v>0.29445643835616442</v>
      </c>
      <c r="E638" s="167">
        <v>0</v>
      </c>
      <c r="F638" s="157"/>
      <c r="G638" s="165">
        <v>0</v>
      </c>
      <c r="H638"/>
    </row>
    <row r="639" spans="1:8">
      <c r="A639" s="164" t="s">
        <v>1113</v>
      </c>
      <c r="B639" s="161">
        <v>107.4766</v>
      </c>
      <c r="C639" s="166">
        <v>0.29445643835616442</v>
      </c>
      <c r="E639" s="167">
        <v>0</v>
      </c>
      <c r="F639" s="157"/>
      <c r="G639" s="165">
        <v>0</v>
      </c>
      <c r="H639"/>
    </row>
    <row r="640" spans="1:8">
      <c r="A640" s="164" t="s">
        <v>1114</v>
      </c>
      <c r="B640" s="161">
        <v>107.4766</v>
      </c>
      <c r="C640" s="166">
        <v>0.29445643835616442</v>
      </c>
      <c r="E640" s="167">
        <v>0</v>
      </c>
      <c r="F640" s="157"/>
      <c r="G640" s="165">
        <v>0</v>
      </c>
      <c r="H640"/>
    </row>
    <row r="641" spans="1:8">
      <c r="A641" s="164" t="s">
        <v>1115</v>
      </c>
      <c r="B641" s="161">
        <v>130.84110000000001</v>
      </c>
      <c r="C641" s="166">
        <v>0.35846876712328768</v>
      </c>
      <c r="E641" s="167">
        <v>0</v>
      </c>
      <c r="F641" s="157"/>
      <c r="G641" s="165">
        <v>0</v>
      </c>
      <c r="H641"/>
    </row>
    <row r="642" spans="1:8">
      <c r="A642" s="164" t="s">
        <v>1116</v>
      </c>
      <c r="B642" s="161">
        <v>79.439300000000003</v>
      </c>
      <c r="C642" s="166">
        <v>0.21764191780821918</v>
      </c>
      <c r="E642" s="167">
        <v>0</v>
      </c>
      <c r="F642" s="157"/>
      <c r="G642" s="165">
        <v>0</v>
      </c>
      <c r="H642"/>
    </row>
    <row r="643" spans="1:8">
      <c r="A643" s="164" t="s">
        <v>1117</v>
      </c>
      <c r="B643" s="161">
        <v>130.84110000000001</v>
      </c>
      <c r="C643" s="166">
        <v>0.35846876712328768</v>
      </c>
      <c r="E643" s="167">
        <v>0</v>
      </c>
      <c r="F643" s="157"/>
      <c r="G643" s="165">
        <v>0</v>
      </c>
      <c r="H643"/>
    </row>
    <row r="644" spans="1:8">
      <c r="A644" s="164" t="s">
        <v>1118</v>
      </c>
      <c r="B644" s="161">
        <v>307.47660000000002</v>
      </c>
      <c r="C644" s="166">
        <v>0.84240164383561644</v>
      </c>
      <c r="E644" s="167">
        <v>0</v>
      </c>
      <c r="F644" s="157"/>
      <c r="G644" s="165">
        <v>0</v>
      </c>
      <c r="H644"/>
    </row>
    <row r="645" spans="1:8">
      <c r="A645" s="164" t="s">
        <v>1119</v>
      </c>
      <c r="B645" s="161">
        <v>101.86920000000001</v>
      </c>
      <c r="C645" s="166">
        <v>0.279093698630137</v>
      </c>
      <c r="E645" s="167">
        <v>0</v>
      </c>
      <c r="F645" s="157"/>
      <c r="G645" s="165">
        <v>0</v>
      </c>
      <c r="H645"/>
    </row>
    <row r="646" spans="1:8">
      <c r="A646" s="164" t="s">
        <v>1120</v>
      </c>
      <c r="B646" s="161">
        <v>738.31770000000006</v>
      </c>
      <c r="C646" s="166">
        <v>2.0227882191780822</v>
      </c>
      <c r="E646" s="167">
        <v>0</v>
      </c>
      <c r="F646" s="157"/>
      <c r="G646" s="165">
        <v>0</v>
      </c>
      <c r="H646"/>
    </row>
    <row r="647" spans="1:8">
      <c r="A647" s="164" t="s">
        <v>1121</v>
      </c>
      <c r="B647" s="161">
        <v>252.3364</v>
      </c>
      <c r="C647" s="166">
        <v>0.69133260273972597</v>
      </c>
      <c r="E647" s="167">
        <v>0</v>
      </c>
      <c r="F647" s="157"/>
      <c r="G647" s="165">
        <v>0</v>
      </c>
      <c r="H647"/>
    </row>
    <row r="648" spans="1:8">
      <c r="A648" s="164" t="s">
        <v>1122</v>
      </c>
      <c r="B648" s="161">
        <v>232.71030000000002</v>
      </c>
      <c r="C648" s="166">
        <v>0.63756246575342468</v>
      </c>
      <c r="E648" s="167">
        <v>0</v>
      </c>
      <c r="F648" s="157"/>
      <c r="G648" s="165">
        <v>0</v>
      </c>
      <c r="H648"/>
    </row>
    <row r="649" spans="1:8">
      <c r="A649" s="164" t="s">
        <v>1123</v>
      </c>
      <c r="B649" s="161">
        <v>101.86920000000001</v>
      </c>
      <c r="C649" s="166">
        <v>0.279093698630137</v>
      </c>
      <c r="E649" s="167">
        <v>0</v>
      </c>
      <c r="F649" s="157"/>
      <c r="G649" s="165">
        <v>0</v>
      </c>
      <c r="H649"/>
    </row>
    <row r="650" spans="1:8">
      <c r="A650" s="164" t="s">
        <v>1124</v>
      </c>
      <c r="B650" s="161">
        <v>88.784999999999997</v>
      </c>
      <c r="C650" s="166">
        <v>0.24324657534246574</v>
      </c>
      <c r="E650" s="167">
        <v>0</v>
      </c>
      <c r="F650" s="157"/>
      <c r="G650" s="165">
        <v>0</v>
      </c>
      <c r="H650"/>
    </row>
    <row r="651" spans="1:8">
      <c r="A651" s="164" t="s">
        <v>1125</v>
      </c>
      <c r="B651" s="161">
        <v>107.4766</v>
      </c>
      <c r="C651" s="166">
        <v>0.29445643835616442</v>
      </c>
      <c r="E651" s="167">
        <v>0</v>
      </c>
      <c r="F651" s="157"/>
      <c r="G651" s="165">
        <v>0</v>
      </c>
      <c r="H651"/>
    </row>
    <row r="652" spans="1:8">
      <c r="A652" s="164" t="s">
        <v>1126</v>
      </c>
      <c r="B652" s="161">
        <v>101.86920000000001</v>
      </c>
      <c r="C652" s="166">
        <v>0.279093698630137</v>
      </c>
      <c r="E652" s="167">
        <v>0</v>
      </c>
      <c r="F652" s="157"/>
      <c r="G652" s="165">
        <v>0</v>
      </c>
      <c r="H652"/>
    </row>
    <row r="653" spans="1:8">
      <c r="A653" s="164" t="s">
        <v>1127</v>
      </c>
      <c r="B653" s="161">
        <v>79.439300000000003</v>
      </c>
      <c r="C653" s="166">
        <v>0.21764191780821918</v>
      </c>
      <c r="E653" s="167">
        <v>0</v>
      </c>
      <c r="F653" s="157"/>
      <c r="G653" s="165">
        <v>0</v>
      </c>
      <c r="H653"/>
    </row>
    <row r="654" spans="1:8">
      <c r="A654" s="164" t="s">
        <v>1128</v>
      </c>
      <c r="B654" s="161">
        <v>88.784999999999997</v>
      </c>
      <c r="C654" s="166">
        <v>0.24324657534246574</v>
      </c>
      <c r="E654" s="167">
        <v>0</v>
      </c>
      <c r="F654" s="157"/>
      <c r="G654" s="165">
        <v>0</v>
      </c>
      <c r="H654"/>
    </row>
    <row r="655" spans="1:8">
      <c r="A655" s="164" t="s">
        <v>1129</v>
      </c>
      <c r="B655" s="161">
        <v>130.84110000000001</v>
      </c>
      <c r="C655" s="166">
        <v>0.35846876712328768</v>
      </c>
      <c r="E655" s="167">
        <v>0</v>
      </c>
      <c r="F655" s="157"/>
      <c r="G655" s="165">
        <v>0</v>
      </c>
      <c r="H655"/>
    </row>
    <row r="656" spans="1:8">
      <c r="A656" s="164" t="s">
        <v>1130</v>
      </c>
      <c r="B656" s="161">
        <v>130.84110000000001</v>
      </c>
      <c r="C656" s="166">
        <v>0.35846876712328768</v>
      </c>
      <c r="E656" s="167">
        <v>0</v>
      </c>
      <c r="F656" s="157"/>
      <c r="G656" s="165">
        <v>0</v>
      </c>
      <c r="H656"/>
    </row>
    <row r="657" spans="1:8">
      <c r="A657" s="164" t="s">
        <v>1131</v>
      </c>
      <c r="B657" s="161">
        <v>630.84109999999998</v>
      </c>
      <c r="C657" s="166">
        <v>1.7283317808219179</v>
      </c>
      <c r="E657" s="167">
        <v>0</v>
      </c>
      <c r="F657" s="157"/>
      <c r="G657" s="165">
        <v>0</v>
      </c>
      <c r="H657"/>
    </row>
    <row r="658" spans="1:8">
      <c r="A658" s="164" t="s">
        <v>1132</v>
      </c>
      <c r="B658" s="161">
        <v>130.84110000000001</v>
      </c>
      <c r="C658" s="166">
        <v>0.35846876712328768</v>
      </c>
      <c r="E658" s="167">
        <v>0</v>
      </c>
      <c r="F658" s="157"/>
      <c r="G658" s="165">
        <v>0</v>
      </c>
      <c r="H658"/>
    </row>
    <row r="659" spans="1:8">
      <c r="A659" s="164" t="s">
        <v>1133</v>
      </c>
      <c r="B659" s="161">
        <v>607.47649999999999</v>
      </c>
      <c r="C659" s="166">
        <v>1.664319178082192</v>
      </c>
      <c r="E659" s="167">
        <v>0</v>
      </c>
      <c r="F659" s="157"/>
      <c r="G659" s="165">
        <v>0</v>
      </c>
      <c r="H659"/>
    </row>
    <row r="660" spans="1:8">
      <c r="A660" s="164" t="s">
        <v>1134</v>
      </c>
      <c r="B660" s="161">
        <v>130.84110000000001</v>
      </c>
      <c r="C660" s="166">
        <v>0.35846876712328768</v>
      </c>
      <c r="E660" s="167">
        <v>0</v>
      </c>
      <c r="F660" s="157"/>
      <c r="G660" s="165">
        <v>0</v>
      </c>
      <c r="H660"/>
    </row>
    <row r="661" spans="1:8">
      <c r="A661" s="164" t="s">
        <v>1135</v>
      </c>
      <c r="B661" s="161">
        <v>261.68220000000002</v>
      </c>
      <c r="C661" s="166">
        <v>0.71693753424657536</v>
      </c>
      <c r="E661" s="167">
        <v>0</v>
      </c>
      <c r="F661" s="157"/>
      <c r="G661" s="165">
        <v>0</v>
      </c>
      <c r="H661"/>
    </row>
    <row r="662" spans="1:8">
      <c r="A662" s="164" t="s">
        <v>1136</v>
      </c>
      <c r="B662" s="161">
        <v>130.84110000000001</v>
      </c>
      <c r="C662" s="166">
        <v>0.35846876712328768</v>
      </c>
      <c r="E662" s="167">
        <v>0</v>
      </c>
      <c r="F662" s="157"/>
      <c r="G662" s="165">
        <v>0</v>
      </c>
      <c r="H662"/>
    </row>
    <row r="663" spans="1:8">
      <c r="A663" s="164" t="s">
        <v>1137</v>
      </c>
      <c r="B663" s="161">
        <v>107.4766</v>
      </c>
      <c r="C663" s="166">
        <v>0.29445643835616442</v>
      </c>
      <c r="E663" s="167">
        <v>0</v>
      </c>
      <c r="F663" s="157"/>
      <c r="G663" s="165">
        <v>0</v>
      </c>
      <c r="H663"/>
    </row>
    <row r="664" spans="1:8">
      <c r="A664" s="164" t="s">
        <v>1138</v>
      </c>
      <c r="B664" s="161">
        <v>203.73830000000001</v>
      </c>
      <c r="C664" s="166">
        <v>0.55818712328767128</v>
      </c>
      <c r="E664" s="167">
        <v>0</v>
      </c>
      <c r="F664" s="157"/>
      <c r="G664" s="165">
        <v>0</v>
      </c>
      <c r="H664"/>
    </row>
    <row r="665" spans="1:8">
      <c r="A665" s="164" t="s">
        <v>1139</v>
      </c>
      <c r="B665" s="161">
        <v>261.68220000000002</v>
      </c>
      <c r="C665" s="166">
        <v>0.71693753424657536</v>
      </c>
      <c r="E665" s="167">
        <v>0</v>
      </c>
      <c r="F665" s="157"/>
      <c r="G665" s="165">
        <v>0</v>
      </c>
      <c r="H665"/>
    </row>
    <row r="666" spans="1:8">
      <c r="A666" s="164" t="s">
        <v>1140</v>
      </c>
      <c r="B666" s="161">
        <v>79.439300000000003</v>
      </c>
      <c r="C666" s="166">
        <v>0.21764191780821918</v>
      </c>
      <c r="E666" s="167">
        <v>0</v>
      </c>
      <c r="F666" s="157"/>
      <c r="G666" s="165">
        <v>0</v>
      </c>
      <c r="H666"/>
    </row>
    <row r="667" spans="1:8">
      <c r="A667" s="164" t="s">
        <v>1141</v>
      </c>
      <c r="B667" s="161">
        <v>902.80359999999996</v>
      </c>
      <c r="C667" s="166">
        <v>2.4734345205479453</v>
      </c>
      <c r="E667" s="167">
        <v>0</v>
      </c>
      <c r="F667" s="157"/>
      <c r="G667" s="165">
        <v>0</v>
      </c>
      <c r="H667"/>
    </row>
    <row r="668" spans="1:8">
      <c r="A668" s="164" t="s">
        <v>1142</v>
      </c>
      <c r="B668" s="161">
        <v>107.4766</v>
      </c>
      <c r="C668" s="166">
        <v>0.29445643835616442</v>
      </c>
      <c r="E668" s="167">
        <v>0</v>
      </c>
      <c r="F668" s="157"/>
      <c r="G668" s="165">
        <v>0</v>
      </c>
      <c r="H668"/>
    </row>
    <row r="669" spans="1:8">
      <c r="A669" s="164" t="s">
        <v>1143</v>
      </c>
      <c r="B669" s="161">
        <v>130.84110000000001</v>
      </c>
      <c r="C669" s="166">
        <v>0.35846876712328768</v>
      </c>
      <c r="E669" s="167">
        <v>0</v>
      </c>
      <c r="F669" s="157"/>
      <c r="G669" s="165">
        <v>0</v>
      </c>
      <c r="H669"/>
    </row>
    <row r="670" spans="1:8">
      <c r="A670" s="164" t="s">
        <v>1144</v>
      </c>
      <c r="B670" s="161">
        <v>209.3458</v>
      </c>
      <c r="C670" s="166">
        <v>0.57355013698630131</v>
      </c>
      <c r="E670" s="167">
        <v>0</v>
      </c>
      <c r="F670" s="157"/>
      <c r="G670" s="165">
        <v>0</v>
      </c>
      <c r="H670"/>
    </row>
    <row r="671" spans="1:8">
      <c r="A671" s="164" t="s">
        <v>1145</v>
      </c>
      <c r="B671" s="161">
        <v>130.84110000000001</v>
      </c>
      <c r="C671" s="166">
        <v>0.35846876712328768</v>
      </c>
      <c r="E671" s="167">
        <v>0</v>
      </c>
      <c r="F671" s="157"/>
      <c r="G671" s="165">
        <v>0</v>
      </c>
      <c r="H671"/>
    </row>
    <row r="672" spans="1:8">
      <c r="A672" s="164" t="s">
        <v>1146</v>
      </c>
      <c r="B672" s="161">
        <v>130.84110000000001</v>
      </c>
      <c r="C672" s="166">
        <v>0.35846876712328768</v>
      </c>
      <c r="E672" s="167">
        <v>0</v>
      </c>
      <c r="F672" s="157"/>
      <c r="G672" s="165">
        <v>0</v>
      </c>
      <c r="H672"/>
    </row>
    <row r="673" spans="1:8">
      <c r="A673" s="164" t="s">
        <v>1147</v>
      </c>
      <c r="B673" s="161">
        <v>79.439300000000003</v>
      </c>
      <c r="C673" s="166">
        <v>0.21764191780821918</v>
      </c>
      <c r="E673" s="167">
        <v>0</v>
      </c>
      <c r="F673" s="157"/>
      <c r="G673" s="165">
        <v>0</v>
      </c>
      <c r="H673"/>
    </row>
    <row r="674" spans="1:8">
      <c r="A674" s="164" t="s">
        <v>1148</v>
      </c>
      <c r="B674" s="161">
        <v>1017.7569</v>
      </c>
      <c r="C674" s="166">
        <v>2.7883750684931505</v>
      </c>
      <c r="E674" s="167">
        <v>0</v>
      </c>
      <c r="F674" s="157"/>
      <c r="G674" s="165">
        <v>0</v>
      </c>
      <c r="H674"/>
    </row>
    <row r="675" spans="1:8">
      <c r="A675" s="164" t="s">
        <v>1149</v>
      </c>
      <c r="B675" s="161">
        <v>79.439300000000003</v>
      </c>
      <c r="C675" s="166">
        <v>0.21764191780821918</v>
      </c>
      <c r="E675" s="167">
        <v>0</v>
      </c>
      <c r="F675" s="157"/>
      <c r="G675" s="165">
        <v>0</v>
      </c>
      <c r="H675"/>
    </row>
    <row r="676" spans="1:8">
      <c r="A676" s="164" t="s">
        <v>1150</v>
      </c>
      <c r="B676" s="161">
        <v>523.36450000000002</v>
      </c>
      <c r="C676" s="166">
        <v>1.4338753424657535</v>
      </c>
      <c r="E676" s="167">
        <v>0</v>
      </c>
      <c r="F676" s="157"/>
      <c r="G676" s="165">
        <v>0</v>
      </c>
      <c r="H676"/>
    </row>
    <row r="677" spans="1:8">
      <c r="A677" s="164" t="s">
        <v>1151</v>
      </c>
      <c r="B677" s="161">
        <v>101.86920000000001</v>
      </c>
      <c r="C677" s="166">
        <v>0.279093698630137</v>
      </c>
      <c r="E677" s="167">
        <v>0</v>
      </c>
      <c r="F677" s="157"/>
      <c r="G677" s="165">
        <v>0</v>
      </c>
      <c r="H677"/>
    </row>
    <row r="678" spans="1:8">
      <c r="A678" s="164" t="s">
        <v>1152</v>
      </c>
      <c r="B678" s="161">
        <v>107.4766</v>
      </c>
      <c r="C678" s="166">
        <v>0.29445643835616442</v>
      </c>
      <c r="E678" s="167">
        <v>0</v>
      </c>
      <c r="F678" s="157"/>
      <c r="G678" s="165">
        <v>0</v>
      </c>
      <c r="H678"/>
    </row>
    <row r="679" spans="1:8">
      <c r="A679" s="164" t="s">
        <v>1153</v>
      </c>
      <c r="B679" s="161">
        <v>523.36450000000002</v>
      </c>
      <c r="C679" s="166">
        <v>1.4338753424657535</v>
      </c>
      <c r="E679" s="167">
        <v>0</v>
      </c>
      <c r="F679" s="157"/>
      <c r="G679" s="165">
        <v>0</v>
      </c>
      <c r="H679"/>
    </row>
    <row r="680" spans="1:8">
      <c r="A680" s="164" t="s">
        <v>1154</v>
      </c>
      <c r="B680" s="161">
        <v>79.439300000000003</v>
      </c>
      <c r="C680" s="166">
        <v>0.21764191780821918</v>
      </c>
      <c r="E680" s="167">
        <v>0</v>
      </c>
      <c r="F680" s="157"/>
      <c r="G680" s="165">
        <v>0</v>
      </c>
      <c r="H680"/>
    </row>
    <row r="681" spans="1:8">
      <c r="A681" s="164" t="s">
        <v>1155</v>
      </c>
      <c r="B681" s="161">
        <v>130.84110000000001</v>
      </c>
      <c r="C681" s="166">
        <v>0.35846876712328768</v>
      </c>
      <c r="E681" s="167">
        <v>0</v>
      </c>
      <c r="F681" s="157"/>
      <c r="G681" s="165">
        <v>0</v>
      </c>
      <c r="H681"/>
    </row>
    <row r="682" spans="1:8">
      <c r="A682" s="164" t="s">
        <v>1156</v>
      </c>
      <c r="B682" s="161">
        <v>238.3177</v>
      </c>
      <c r="C682" s="166">
        <v>0.6529252054794521</v>
      </c>
      <c r="E682" s="167">
        <v>0</v>
      </c>
      <c r="F682" s="157"/>
      <c r="G682" s="165">
        <v>0</v>
      </c>
      <c r="H682"/>
    </row>
    <row r="683" spans="1:8">
      <c r="A683" s="164" t="s">
        <v>1157</v>
      </c>
      <c r="B683" s="161">
        <v>706.54200000000003</v>
      </c>
      <c r="C683" s="166">
        <v>1.9357315068493151</v>
      </c>
      <c r="E683" s="167">
        <v>0</v>
      </c>
      <c r="F683" s="157"/>
      <c r="G683" s="165">
        <v>0</v>
      </c>
      <c r="H683"/>
    </row>
    <row r="684" spans="1:8">
      <c r="A684" s="164" t="s">
        <v>1158</v>
      </c>
      <c r="B684" s="161">
        <v>130.84110000000001</v>
      </c>
      <c r="C684" s="166">
        <v>0.35846876712328768</v>
      </c>
      <c r="E684" s="167">
        <v>0</v>
      </c>
      <c r="F684" s="157"/>
      <c r="G684" s="165">
        <v>0</v>
      </c>
      <c r="H684"/>
    </row>
    <row r="685" spans="1:8">
      <c r="A685" s="164" t="s">
        <v>1159</v>
      </c>
      <c r="B685" s="161">
        <v>130.84110000000001</v>
      </c>
      <c r="C685" s="166">
        <v>0.35846876712328768</v>
      </c>
      <c r="E685" s="167">
        <v>0</v>
      </c>
      <c r="F685" s="157"/>
      <c r="G685" s="165">
        <v>0</v>
      </c>
      <c r="H685"/>
    </row>
    <row r="686" spans="1:8">
      <c r="A686" s="164" t="s">
        <v>1160</v>
      </c>
      <c r="B686" s="161">
        <v>261.68220000000002</v>
      </c>
      <c r="C686" s="166">
        <v>0.71693753424657536</v>
      </c>
      <c r="E686" s="167">
        <v>0</v>
      </c>
      <c r="F686" s="157"/>
      <c r="G686" s="165">
        <v>0</v>
      </c>
      <c r="H686"/>
    </row>
    <row r="687" spans="1:8">
      <c r="A687" s="164" t="s">
        <v>1161</v>
      </c>
      <c r="B687" s="161">
        <v>238.3177</v>
      </c>
      <c r="C687" s="166">
        <v>0.6529252054794521</v>
      </c>
      <c r="E687" s="167">
        <v>0</v>
      </c>
      <c r="F687" s="157"/>
      <c r="G687" s="165">
        <v>0</v>
      </c>
      <c r="H687"/>
    </row>
    <row r="688" spans="1:8">
      <c r="A688" s="164" t="s">
        <v>1162</v>
      </c>
      <c r="B688" s="161">
        <v>130.84110000000001</v>
      </c>
      <c r="C688" s="166">
        <v>0.35846876712328768</v>
      </c>
      <c r="E688" s="167">
        <v>0</v>
      </c>
      <c r="F688" s="157"/>
      <c r="G688" s="165">
        <v>0</v>
      </c>
      <c r="H688"/>
    </row>
    <row r="689" spans="1:8">
      <c r="A689" s="164" t="s">
        <v>1163</v>
      </c>
      <c r="B689" s="161">
        <v>844.85979999999995</v>
      </c>
      <c r="C689" s="166">
        <v>2.3146843835616435</v>
      </c>
      <c r="E689" s="167">
        <v>0</v>
      </c>
      <c r="F689" s="157"/>
      <c r="G689" s="165">
        <v>0</v>
      </c>
      <c r="H689"/>
    </row>
    <row r="690" spans="1:8">
      <c r="A690" s="164" t="s">
        <v>1164</v>
      </c>
      <c r="B690" s="161">
        <v>114.0187</v>
      </c>
      <c r="C690" s="166">
        <v>0.31237999999999999</v>
      </c>
      <c r="E690" s="167">
        <v>0</v>
      </c>
      <c r="F690" s="157"/>
      <c r="G690" s="165">
        <v>0</v>
      </c>
      <c r="H690"/>
    </row>
    <row r="691" spans="1:8">
      <c r="A691" s="164" t="s">
        <v>1165</v>
      </c>
      <c r="B691" s="161">
        <v>107.4766</v>
      </c>
      <c r="C691" s="166">
        <v>0.29445643835616442</v>
      </c>
      <c r="E691" s="167">
        <v>0</v>
      </c>
      <c r="F691" s="157"/>
      <c r="G691" s="165">
        <v>0</v>
      </c>
      <c r="H691"/>
    </row>
    <row r="692" spans="1:8">
      <c r="A692" s="164" t="s">
        <v>1166</v>
      </c>
      <c r="B692" s="161">
        <v>107.4766</v>
      </c>
      <c r="C692" s="166">
        <v>0.29445643835616442</v>
      </c>
      <c r="E692" s="167">
        <v>0</v>
      </c>
      <c r="F692" s="157"/>
      <c r="G692" s="165">
        <v>0</v>
      </c>
      <c r="H692"/>
    </row>
    <row r="693" spans="1:8">
      <c r="A693" s="164" t="s">
        <v>1167</v>
      </c>
      <c r="B693" s="161">
        <v>537.38319999999999</v>
      </c>
      <c r="C693" s="166">
        <v>1.4722827397260274</v>
      </c>
      <c r="E693" s="167">
        <v>0</v>
      </c>
      <c r="F693" s="157"/>
      <c r="G693" s="165">
        <v>0</v>
      </c>
      <c r="H693"/>
    </row>
    <row r="694" spans="1:8">
      <c r="A694" s="164" t="s">
        <v>1168</v>
      </c>
      <c r="B694" s="161">
        <v>130.84110000000001</v>
      </c>
      <c r="C694" s="166">
        <v>0.35846876712328768</v>
      </c>
      <c r="E694" s="167">
        <v>0</v>
      </c>
      <c r="F694" s="157"/>
      <c r="G694" s="165">
        <v>0</v>
      </c>
      <c r="H694"/>
    </row>
    <row r="695" spans="1:8">
      <c r="A695" s="164" t="s">
        <v>1169</v>
      </c>
      <c r="B695" s="161">
        <v>230.84109999999998</v>
      </c>
      <c r="C695" s="166">
        <v>0.63244136986301358</v>
      </c>
      <c r="E695" s="167">
        <v>0</v>
      </c>
      <c r="F695" s="157"/>
      <c r="G695" s="165">
        <v>0</v>
      </c>
      <c r="H695"/>
    </row>
    <row r="696" spans="1:8">
      <c r="A696" s="164" t="s">
        <v>1170</v>
      </c>
      <c r="B696" s="161">
        <v>238.3177</v>
      </c>
      <c r="C696" s="166">
        <v>0.6529252054794521</v>
      </c>
      <c r="E696" s="167">
        <v>0</v>
      </c>
      <c r="F696" s="157"/>
      <c r="G696" s="165">
        <v>0</v>
      </c>
      <c r="H696"/>
    </row>
    <row r="697" spans="1:8">
      <c r="A697" s="164" t="s">
        <v>1171</v>
      </c>
      <c r="B697" s="161">
        <v>230.84109999999998</v>
      </c>
      <c r="C697" s="166">
        <v>0.63244136986301358</v>
      </c>
      <c r="E697" s="167">
        <v>0</v>
      </c>
      <c r="F697" s="157"/>
      <c r="G697" s="165">
        <v>0</v>
      </c>
      <c r="H697"/>
    </row>
    <row r="698" spans="1:8">
      <c r="A698" s="164" t="s">
        <v>1172</v>
      </c>
      <c r="B698" s="161">
        <v>126.1682</v>
      </c>
      <c r="C698" s="166">
        <v>0.34566630136986298</v>
      </c>
      <c r="E698" s="167">
        <v>0</v>
      </c>
      <c r="F698" s="157"/>
      <c r="G698" s="165">
        <v>0</v>
      </c>
      <c r="H698"/>
    </row>
    <row r="699" spans="1:8">
      <c r="A699" s="164" t="s">
        <v>1173</v>
      </c>
      <c r="B699" s="161">
        <v>130.84110000000001</v>
      </c>
      <c r="C699" s="166">
        <v>0.35846876712328768</v>
      </c>
      <c r="E699" s="167">
        <v>0</v>
      </c>
      <c r="F699" s="157"/>
      <c r="G699" s="165">
        <v>0</v>
      </c>
      <c r="H699"/>
    </row>
    <row r="700" spans="1:8">
      <c r="A700" s="164" t="s">
        <v>1174</v>
      </c>
      <c r="B700" s="161">
        <v>107.4766</v>
      </c>
      <c r="C700" s="166">
        <v>0.29445643835616442</v>
      </c>
      <c r="E700" s="167">
        <v>0</v>
      </c>
      <c r="F700" s="157"/>
      <c r="G700" s="165">
        <v>0</v>
      </c>
      <c r="H700"/>
    </row>
    <row r="701" spans="1:8">
      <c r="A701" s="164" t="s">
        <v>1175</v>
      </c>
      <c r="B701" s="161">
        <v>499.99990000000003</v>
      </c>
      <c r="C701" s="166">
        <v>1.3698627397260275</v>
      </c>
      <c r="E701" s="167">
        <v>0</v>
      </c>
      <c r="F701" s="157"/>
      <c r="G701" s="165">
        <v>0</v>
      </c>
      <c r="H701"/>
    </row>
    <row r="702" spans="1:8">
      <c r="A702" s="164" t="s">
        <v>1176</v>
      </c>
      <c r="B702" s="161">
        <v>261.68220000000002</v>
      </c>
      <c r="C702" s="166">
        <v>0.71693753424657536</v>
      </c>
      <c r="E702" s="167">
        <v>0</v>
      </c>
      <c r="F702" s="157"/>
      <c r="G702" s="165">
        <v>0</v>
      </c>
      <c r="H702"/>
    </row>
    <row r="703" spans="1:8">
      <c r="A703" s="164" t="s">
        <v>1177</v>
      </c>
      <c r="B703" s="161">
        <v>232.71030000000002</v>
      </c>
      <c r="C703" s="166">
        <v>0.63756246575342468</v>
      </c>
      <c r="E703" s="167">
        <v>0</v>
      </c>
      <c r="F703" s="157"/>
      <c r="G703" s="165">
        <v>0</v>
      </c>
      <c r="H703"/>
    </row>
    <row r="704" spans="1:8">
      <c r="A704" s="164" t="s">
        <v>1178</v>
      </c>
      <c r="B704" s="161">
        <v>219.62610000000001</v>
      </c>
      <c r="C704" s="166">
        <v>0.60171534246575342</v>
      </c>
      <c r="E704" s="167">
        <v>0</v>
      </c>
      <c r="F704" s="157"/>
      <c r="G704" s="165">
        <v>0</v>
      </c>
      <c r="H704"/>
    </row>
    <row r="705" spans="1:8">
      <c r="A705" s="164" t="s">
        <v>1179</v>
      </c>
      <c r="B705" s="161">
        <v>117.75700000000001</v>
      </c>
      <c r="C705" s="166">
        <v>0.32262191780821919</v>
      </c>
      <c r="E705" s="167">
        <v>0</v>
      </c>
      <c r="F705" s="157"/>
      <c r="G705" s="165">
        <v>0</v>
      </c>
      <c r="H705"/>
    </row>
    <row r="706" spans="1:8">
      <c r="A706" s="164" t="s">
        <v>1180</v>
      </c>
      <c r="B706" s="161">
        <v>345.7944</v>
      </c>
      <c r="C706" s="166">
        <v>0.94738191780821923</v>
      </c>
      <c r="E706" s="167">
        <v>0</v>
      </c>
      <c r="F706" s="157"/>
      <c r="G706" s="165">
        <v>0</v>
      </c>
      <c r="H706"/>
    </row>
    <row r="707" spans="1:8">
      <c r="A707" s="164" t="s">
        <v>1181</v>
      </c>
      <c r="B707" s="161">
        <v>107.4766</v>
      </c>
      <c r="C707" s="166">
        <v>0.29445643835616442</v>
      </c>
      <c r="E707" s="167">
        <v>0</v>
      </c>
      <c r="F707" s="157"/>
      <c r="G707" s="165">
        <v>0</v>
      </c>
      <c r="H707"/>
    </row>
    <row r="708" spans="1:8">
      <c r="A708" s="164" t="s">
        <v>1182</v>
      </c>
      <c r="B708" s="161">
        <v>238.31780000000001</v>
      </c>
      <c r="C708" s="166">
        <v>0.65292547945205481</v>
      </c>
      <c r="E708" s="167">
        <v>0</v>
      </c>
      <c r="F708" s="157"/>
      <c r="G708" s="165">
        <v>0</v>
      </c>
      <c r="H708"/>
    </row>
    <row r="709" spans="1:8">
      <c r="A709" s="164" t="s">
        <v>1183</v>
      </c>
      <c r="B709" s="161">
        <v>130.84110000000001</v>
      </c>
      <c r="C709" s="166">
        <v>0.35846876712328768</v>
      </c>
      <c r="E709" s="167">
        <v>0</v>
      </c>
      <c r="F709" s="157"/>
      <c r="G709" s="165">
        <v>0</v>
      </c>
      <c r="H709"/>
    </row>
    <row r="710" spans="1:8">
      <c r="A710" s="164" t="s">
        <v>1184</v>
      </c>
      <c r="B710" s="161">
        <v>261.68220000000002</v>
      </c>
      <c r="C710" s="166">
        <v>0.71693753424657536</v>
      </c>
      <c r="E710" s="167">
        <v>0</v>
      </c>
      <c r="F710" s="157"/>
      <c r="G710" s="165">
        <v>0</v>
      </c>
      <c r="H710"/>
    </row>
    <row r="711" spans="1:8">
      <c r="A711" s="164" t="s">
        <v>1185</v>
      </c>
      <c r="B711" s="161">
        <v>214.95330000000001</v>
      </c>
      <c r="C711" s="166">
        <v>0.58891315068493155</v>
      </c>
      <c r="E711" s="167">
        <v>0</v>
      </c>
      <c r="F711" s="157"/>
      <c r="G711" s="165">
        <v>0</v>
      </c>
      <c r="H711"/>
    </row>
    <row r="712" spans="1:8">
      <c r="A712" s="164" t="s">
        <v>1186</v>
      </c>
      <c r="B712" s="161">
        <v>79.439300000000003</v>
      </c>
      <c r="C712" s="166">
        <v>0.21764191780821918</v>
      </c>
      <c r="E712" s="167">
        <v>0</v>
      </c>
      <c r="F712" s="157"/>
      <c r="G712" s="165">
        <v>0</v>
      </c>
      <c r="H712"/>
    </row>
    <row r="713" spans="1:8">
      <c r="A713" s="164" t="s">
        <v>1187</v>
      </c>
      <c r="B713" s="161">
        <v>87.850499999999997</v>
      </c>
      <c r="C713" s="166">
        <v>0.24068630136986299</v>
      </c>
      <c r="E713" s="167">
        <v>0</v>
      </c>
      <c r="F713" s="157"/>
      <c r="G713" s="165">
        <v>0</v>
      </c>
      <c r="H713"/>
    </row>
    <row r="714" spans="1:8">
      <c r="A714" s="164" t="s">
        <v>1188</v>
      </c>
      <c r="B714" s="161">
        <v>130.84110000000001</v>
      </c>
      <c r="C714" s="166">
        <v>0.35846876712328768</v>
      </c>
      <c r="E714" s="167">
        <v>0</v>
      </c>
      <c r="F714" s="157"/>
      <c r="G714" s="165">
        <v>0</v>
      </c>
      <c r="H714"/>
    </row>
    <row r="715" spans="1:8">
      <c r="A715" s="164" t="s">
        <v>1189</v>
      </c>
      <c r="B715" s="161">
        <v>130.84110000000001</v>
      </c>
      <c r="C715" s="166">
        <v>0.35846876712328768</v>
      </c>
      <c r="E715" s="167">
        <v>0</v>
      </c>
      <c r="F715" s="157"/>
      <c r="G715" s="165">
        <v>0</v>
      </c>
      <c r="H715"/>
    </row>
    <row r="716" spans="1:8">
      <c r="A716" s="164" t="s">
        <v>1190</v>
      </c>
      <c r="B716" s="161">
        <v>698.13070000000005</v>
      </c>
      <c r="C716" s="166">
        <v>1.9126868493150684</v>
      </c>
      <c r="E716" s="167">
        <v>0</v>
      </c>
      <c r="F716" s="157"/>
      <c r="G716" s="165">
        <v>0</v>
      </c>
      <c r="H716"/>
    </row>
    <row r="717" spans="1:8">
      <c r="A717" s="164" t="s">
        <v>1191</v>
      </c>
      <c r="B717" s="161">
        <v>130.84110000000001</v>
      </c>
      <c r="C717" s="166">
        <v>0.35846876712328768</v>
      </c>
      <c r="E717" s="167">
        <v>0</v>
      </c>
      <c r="F717" s="157"/>
      <c r="G717" s="165">
        <v>0</v>
      </c>
      <c r="H717"/>
    </row>
    <row r="718" spans="1:8">
      <c r="A718" s="164" t="s">
        <v>1192</v>
      </c>
      <c r="B718" s="161">
        <v>107.4766</v>
      </c>
      <c r="C718" s="166">
        <v>0.29445643835616442</v>
      </c>
      <c r="E718" s="167">
        <v>0</v>
      </c>
      <c r="F718" s="157"/>
      <c r="G718" s="165">
        <v>0</v>
      </c>
      <c r="H718"/>
    </row>
    <row r="719" spans="1:8">
      <c r="A719" s="164" t="s">
        <v>1193</v>
      </c>
      <c r="B719" s="161">
        <v>101.86920000000001</v>
      </c>
      <c r="C719" s="166">
        <v>0.279093698630137</v>
      </c>
      <c r="E719" s="167">
        <v>0</v>
      </c>
      <c r="F719" s="157"/>
      <c r="G719" s="165">
        <v>0</v>
      </c>
      <c r="H719"/>
    </row>
    <row r="720" spans="1:8">
      <c r="A720" s="164" t="s">
        <v>1194</v>
      </c>
      <c r="B720" s="161">
        <v>104.6729</v>
      </c>
      <c r="C720" s="166">
        <v>0.28677506849315065</v>
      </c>
      <c r="E720" s="167">
        <v>0</v>
      </c>
      <c r="F720" s="157"/>
      <c r="G720" s="165">
        <v>0</v>
      </c>
      <c r="H720"/>
    </row>
    <row r="721" spans="1:8">
      <c r="A721" s="164" t="s">
        <v>1195</v>
      </c>
      <c r="B721" s="161">
        <v>382.24290000000002</v>
      </c>
      <c r="C721" s="166">
        <v>1.0472408219178082</v>
      </c>
      <c r="E721" s="167">
        <v>0</v>
      </c>
      <c r="F721" s="157"/>
      <c r="G721" s="165">
        <v>0</v>
      </c>
      <c r="H721"/>
    </row>
    <row r="722" spans="1:8">
      <c r="A722" s="164" t="s">
        <v>1196</v>
      </c>
      <c r="B722" s="161">
        <v>429.90649999999999</v>
      </c>
      <c r="C722" s="166">
        <v>1.1778260273972603</v>
      </c>
      <c r="E722" s="167">
        <v>0</v>
      </c>
      <c r="F722" s="157"/>
      <c r="G722" s="165">
        <v>0</v>
      </c>
      <c r="H722"/>
    </row>
    <row r="723" spans="1:8">
      <c r="A723" s="164" t="s">
        <v>1197</v>
      </c>
      <c r="B723" s="161">
        <v>101.86920000000001</v>
      </c>
      <c r="C723" s="166">
        <v>0.279093698630137</v>
      </c>
      <c r="E723" s="167">
        <v>0</v>
      </c>
      <c r="F723" s="157"/>
      <c r="G723" s="165">
        <v>0</v>
      </c>
      <c r="H723"/>
    </row>
    <row r="724" spans="1:8">
      <c r="A724" s="164" t="s">
        <v>1198</v>
      </c>
      <c r="B724" s="161">
        <v>476.63550000000004</v>
      </c>
      <c r="C724" s="166">
        <v>1.305850684931507</v>
      </c>
      <c r="E724" s="167">
        <v>0</v>
      </c>
      <c r="F724" s="157"/>
      <c r="G724" s="165">
        <v>0</v>
      </c>
      <c r="H724"/>
    </row>
    <row r="725" spans="1:8">
      <c r="A725" s="164" t="s">
        <v>1199</v>
      </c>
      <c r="B725" s="161">
        <v>107.4766</v>
      </c>
      <c r="C725" s="166">
        <v>0.29445643835616442</v>
      </c>
      <c r="E725" s="167">
        <v>0</v>
      </c>
      <c r="F725" s="157"/>
      <c r="G725" s="165">
        <v>0</v>
      </c>
      <c r="H725"/>
    </row>
    <row r="726" spans="1:8">
      <c r="A726" s="164" t="s">
        <v>1200</v>
      </c>
      <c r="B726" s="161">
        <v>408.95309999999995</v>
      </c>
      <c r="C726" s="166">
        <v>1.1204194520547945</v>
      </c>
      <c r="E726" s="167">
        <v>0</v>
      </c>
      <c r="F726" s="157"/>
      <c r="G726" s="165">
        <v>0</v>
      </c>
      <c r="H726"/>
    </row>
    <row r="727" spans="1:8">
      <c r="A727" s="164" t="s">
        <v>1201</v>
      </c>
      <c r="B727" s="161">
        <v>214.95330000000001</v>
      </c>
      <c r="C727" s="166">
        <v>0.58891315068493155</v>
      </c>
      <c r="E727" s="167">
        <v>0</v>
      </c>
      <c r="F727" s="157"/>
      <c r="G727" s="165">
        <v>0</v>
      </c>
      <c r="H727"/>
    </row>
    <row r="728" spans="1:8">
      <c r="A728" s="164" t="s">
        <v>1202</v>
      </c>
      <c r="B728" s="161">
        <v>107.4766</v>
      </c>
      <c r="C728" s="166">
        <v>0.29445643835616442</v>
      </c>
      <c r="E728" s="167">
        <v>0</v>
      </c>
      <c r="F728" s="157"/>
      <c r="G728" s="165">
        <v>0</v>
      </c>
      <c r="H728"/>
    </row>
    <row r="729" spans="1:8">
      <c r="A729" s="164" t="s">
        <v>1203</v>
      </c>
      <c r="B729" s="161">
        <v>130.84110000000001</v>
      </c>
      <c r="C729" s="166">
        <v>0.35846876712328768</v>
      </c>
      <c r="E729" s="167">
        <v>0</v>
      </c>
      <c r="F729" s="157"/>
      <c r="G729" s="165">
        <v>0</v>
      </c>
      <c r="H729"/>
    </row>
    <row r="730" spans="1:8">
      <c r="A730" s="164" t="s">
        <v>1204</v>
      </c>
      <c r="B730" s="161">
        <v>130.84110000000001</v>
      </c>
      <c r="C730" s="166">
        <v>0.35846876712328768</v>
      </c>
      <c r="E730" s="167">
        <v>0</v>
      </c>
      <c r="F730" s="157"/>
      <c r="G730" s="165">
        <v>0</v>
      </c>
      <c r="H730"/>
    </row>
    <row r="731" spans="1:8">
      <c r="A731" s="164" t="s">
        <v>1205</v>
      </c>
      <c r="B731" s="161">
        <v>261.68220000000002</v>
      </c>
      <c r="C731" s="166">
        <v>0.71693753424657536</v>
      </c>
      <c r="E731" s="167">
        <v>0</v>
      </c>
      <c r="F731" s="157"/>
      <c r="G731" s="165">
        <v>0</v>
      </c>
      <c r="H731"/>
    </row>
    <row r="732" spans="1:8">
      <c r="A732" s="164" t="s">
        <v>1206</v>
      </c>
      <c r="B732" s="161">
        <v>369.15880000000004</v>
      </c>
      <c r="C732" s="166">
        <v>1.0113939726027397</v>
      </c>
      <c r="E732" s="167">
        <v>0</v>
      </c>
      <c r="F732" s="157"/>
      <c r="G732" s="165">
        <v>0</v>
      </c>
      <c r="H732"/>
    </row>
    <row r="733" spans="1:8">
      <c r="A733" s="164" t="s">
        <v>1207</v>
      </c>
      <c r="B733" s="161">
        <v>235.51400000000001</v>
      </c>
      <c r="C733" s="166">
        <v>0.64524383561643828</v>
      </c>
      <c r="E733" s="167">
        <v>0</v>
      </c>
      <c r="F733" s="157"/>
      <c r="G733" s="165">
        <v>0</v>
      </c>
      <c r="H733"/>
    </row>
    <row r="734" spans="1:8">
      <c r="A734" s="164" t="s">
        <v>1208</v>
      </c>
      <c r="B734" s="161">
        <v>79.439300000000003</v>
      </c>
      <c r="C734" s="166">
        <v>0.21764191780821918</v>
      </c>
      <c r="E734" s="167">
        <v>0</v>
      </c>
      <c r="F734" s="157"/>
      <c r="G734" s="165">
        <v>0</v>
      </c>
      <c r="H734"/>
    </row>
    <row r="735" spans="1:8">
      <c r="A735" s="164" t="s">
        <v>1209</v>
      </c>
      <c r="B735" s="161">
        <v>196.26159999999999</v>
      </c>
      <c r="C735" s="166">
        <v>0.53770301369863005</v>
      </c>
      <c r="E735" s="167">
        <v>0</v>
      </c>
      <c r="F735" s="157"/>
      <c r="G735" s="165">
        <v>0</v>
      </c>
      <c r="H735"/>
    </row>
    <row r="736" spans="1:8">
      <c r="A736" s="164" t="s">
        <v>1210</v>
      </c>
      <c r="B736" s="161">
        <v>154.20570000000001</v>
      </c>
      <c r="C736" s="166">
        <v>0.42248136986301371</v>
      </c>
      <c r="E736" s="167">
        <v>0</v>
      </c>
      <c r="F736" s="157"/>
      <c r="G736" s="165">
        <v>0</v>
      </c>
      <c r="H736"/>
    </row>
    <row r="737" spans="1:8">
      <c r="A737" s="164" t="s">
        <v>1211</v>
      </c>
      <c r="B737" s="161">
        <v>130.84110000000001</v>
      </c>
      <c r="C737" s="166">
        <v>0.35846876712328768</v>
      </c>
      <c r="E737" s="167">
        <v>0</v>
      </c>
      <c r="F737" s="157"/>
      <c r="G737" s="165">
        <v>0</v>
      </c>
      <c r="H737"/>
    </row>
    <row r="738" spans="1:8">
      <c r="A738" s="164" t="s">
        <v>1212</v>
      </c>
      <c r="B738" s="161">
        <v>607.47649999999999</v>
      </c>
      <c r="C738" s="166">
        <v>1.664319178082192</v>
      </c>
      <c r="E738" s="167">
        <v>0</v>
      </c>
      <c r="F738" s="157"/>
      <c r="G738" s="165">
        <v>0</v>
      </c>
      <c r="H738"/>
    </row>
    <row r="739" spans="1:8">
      <c r="A739" s="164" t="s">
        <v>1213</v>
      </c>
      <c r="B739" s="161">
        <v>130.84110000000001</v>
      </c>
      <c r="C739" s="166">
        <v>0.35846876712328768</v>
      </c>
      <c r="E739" s="167">
        <v>0</v>
      </c>
      <c r="F739" s="157"/>
      <c r="G739" s="165">
        <v>0</v>
      </c>
      <c r="H739"/>
    </row>
    <row r="740" spans="1:8">
      <c r="A740" s="164" t="s">
        <v>1214</v>
      </c>
      <c r="B740" s="161">
        <v>714.9532999999999</v>
      </c>
      <c r="C740" s="166">
        <v>1.9587761643835617</v>
      </c>
      <c r="E740" s="167">
        <v>0</v>
      </c>
      <c r="F740" s="157"/>
      <c r="G740" s="165">
        <v>0</v>
      </c>
      <c r="H740"/>
    </row>
    <row r="741" spans="1:8">
      <c r="A741" s="164" t="s">
        <v>1215</v>
      </c>
      <c r="B741" s="161">
        <v>1249.0654999999999</v>
      </c>
      <c r="C741" s="166">
        <v>3.4220972602739725</v>
      </c>
      <c r="E741" s="167">
        <v>0</v>
      </c>
      <c r="F741" s="157"/>
      <c r="G741" s="165">
        <v>0</v>
      </c>
      <c r="H741"/>
    </row>
    <row r="742" spans="1:8">
      <c r="A742" s="164" t="s">
        <v>1216</v>
      </c>
      <c r="B742" s="161">
        <v>130.84110000000001</v>
      </c>
      <c r="C742" s="166">
        <v>0.35846876712328768</v>
      </c>
      <c r="E742" s="167">
        <v>0</v>
      </c>
      <c r="F742" s="157"/>
      <c r="G742" s="165">
        <v>0</v>
      </c>
      <c r="H742"/>
    </row>
    <row r="743" spans="1:8">
      <c r="A743" s="164" t="s">
        <v>1217</v>
      </c>
      <c r="B743" s="161">
        <v>628.03729999999996</v>
      </c>
      <c r="C743" s="166">
        <v>1.7206501369863014</v>
      </c>
      <c r="E743" s="167">
        <v>0</v>
      </c>
      <c r="F743" s="157"/>
      <c r="G743" s="165">
        <v>0</v>
      </c>
      <c r="H743"/>
    </row>
    <row r="744" spans="1:8">
      <c r="A744" s="164" t="s">
        <v>1218</v>
      </c>
      <c r="B744" s="161">
        <v>630.84100000000001</v>
      </c>
      <c r="C744" s="166">
        <v>1.7283315068493152</v>
      </c>
      <c r="E744" s="167">
        <v>0</v>
      </c>
      <c r="F744" s="157"/>
      <c r="G744" s="165">
        <v>0</v>
      </c>
      <c r="H744"/>
    </row>
    <row r="745" spans="1:8">
      <c r="A745" s="164" t="s">
        <v>1219</v>
      </c>
      <c r="B745" s="161">
        <v>2070.0933</v>
      </c>
      <c r="C745" s="166">
        <v>5.6714884931506848</v>
      </c>
      <c r="E745" s="167">
        <v>0</v>
      </c>
      <c r="F745" s="157"/>
      <c r="G745" s="165">
        <v>0</v>
      </c>
      <c r="H745"/>
    </row>
    <row r="746" spans="1:8">
      <c r="A746" s="164" t="s">
        <v>1220</v>
      </c>
      <c r="B746" s="161">
        <v>630.84109999999998</v>
      </c>
      <c r="C746" s="166">
        <v>1.7283317808219179</v>
      </c>
      <c r="E746" s="167">
        <v>0</v>
      </c>
      <c r="F746" s="157"/>
      <c r="G746" s="165">
        <v>0</v>
      </c>
      <c r="H746"/>
    </row>
    <row r="747" spans="1:8">
      <c r="A747" s="164" t="s">
        <v>1221</v>
      </c>
      <c r="B747" s="161">
        <v>261.68220000000002</v>
      </c>
      <c r="C747" s="166">
        <v>0.71693753424657536</v>
      </c>
      <c r="E747" s="167">
        <v>0</v>
      </c>
      <c r="F747" s="157"/>
      <c r="G747" s="165">
        <v>0</v>
      </c>
      <c r="H747"/>
    </row>
    <row r="748" spans="1:8">
      <c r="A748" s="164" t="s">
        <v>1222</v>
      </c>
      <c r="B748" s="161">
        <v>79.439300000000003</v>
      </c>
      <c r="C748" s="166">
        <v>0.21764191780821918</v>
      </c>
      <c r="E748" s="167">
        <v>0</v>
      </c>
      <c r="F748" s="157"/>
      <c r="G748" s="165">
        <v>0</v>
      </c>
      <c r="H748"/>
    </row>
    <row r="749" spans="1:8">
      <c r="A749" s="164" t="s">
        <v>1223</v>
      </c>
      <c r="B749" s="161">
        <v>130.84110000000001</v>
      </c>
      <c r="C749" s="166">
        <v>0.35846876712328768</v>
      </c>
      <c r="E749" s="167">
        <v>0</v>
      </c>
      <c r="F749" s="157"/>
      <c r="G749" s="165">
        <v>0</v>
      </c>
      <c r="H749"/>
    </row>
    <row r="750" spans="1:8">
      <c r="A750" s="164" t="s">
        <v>1224</v>
      </c>
      <c r="B750" s="161">
        <v>261.68220000000002</v>
      </c>
      <c r="C750" s="166">
        <v>0.71693753424657536</v>
      </c>
      <c r="E750" s="167">
        <v>0</v>
      </c>
      <c r="F750" s="157"/>
      <c r="G750" s="165">
        <v>0</v>
      </c>
      <c r="H750"/>
    </row>
    <row r="751" spans="1:8">
      <c r="A751" s="164" t="s">
        <v>1225</v>
      </c>
      <c r="B751" s="161">
        <v>210.28040000000001</v>
      </c>
      <c r="C751" s="166">
        <v>0.57611068493150686</v>
      </c>
      <c r="E751" s="167">
        <v>0</v>
      </c>
      <c r="F751" s="157"/>
      <c r="G751" s="165">
        <v>0</v>
      </c>
      <c r="H751"/>
    </row>
    <row r="752" spans="1:8">
      <c r="A752" s="164" t="s">
        <v>1226</v>
      </c>
      <c r="B752" s="161">
        <v>107.4766</v>
      </c>
      <c r="C752" s="166">
        <v>0.29445643835616442</v>
      </c>
      <c r="E752" s="167">
        <v>0</v>
      </c>
      <c r="F752" s="157"/>
      <c r="G752" s="165">
        <v>0</v>
      </c>
      <c r="H752"/>
    </row>
    <row r="753" spans="1:8">
      <c r="A753" s="164" t="s">
        <v>1227</v>
      </c>
      <c r="B753" s="161">
        <v>1321.4951999999998</v>
      </c>
      <c r="C753" s="166">
        <v>3.6205347945205477</v>
      </c>
      <c r="E753" s="167">
        <v>0</v>
      </c>
      <c r="F753" s="157"/>
      <c r="G753" s="165">
        <v>0</v>
      </c>
      <c r="H753"/>
    </row>
    <row r="754" spans="1:8">
      <c r="A754" s="164" t="s">
        <v>1228</v>
      </c>
      <c r="B754" s="161">
        <v>87.850499999999997</v>
      </c>
      <c r="C754" s="166">
        <v>0.24068630136986299</v>
      </c>
      <c r="E754" s="167">
        <v>0</v>
      </c>
      <c r="F754" s="157"/>
      <c r="G754" s="165">
        <v>0</v>
      </c>
      <c r="H754"/>
    </row>
    <row r="755" spans="1:8">
      <c r="A755" s="164" t="s">
        <v>1229</v>
      </c>
      <c r="B755" s="161">
        <v>79.439300000000003</v>
      </c>
      <c r="C755" s="166">
        <v>0.21764191780821918</v>
      </c>
      <c r="E755" s="167">
        <v>0</v>
      </c>
      <c r="F755" s="157"/>
      <c r="G755" s="165">
        <v>0</v>
      </c>
      <c r="H755"/>
    </row>
    <row r="756" spans="1:8">
      <c r="A756" s="164" t="s">
        <v>1230</v>
      </c>
      <c r="B756" s="161">
        <v>238.3177</v>
      </c>
      <c r="C756" s="166">
        <v>0.6529252054794521</v>
      </c>
      <c r="E756" s="167">
        <v>0</v>
      </c>
      <c r="F756" s="157"/>
      <c r="G756" s="165">
        <v>0</v>
      </c>
      <c r="H756"/>
    </row>
    <row r="757" spans="1:8">
      <c r="A757" s="164" t="s">
        <v>1231</v>
      </c>
      <c r="B757" s="161">
        <v>222.4299</v>
      </c>
      <c r="C757" s="166">
        <v>0.60939698630136985</v>
      </c>
      <c r="E757" s="167">
        <v>0</v>
      </c>
      <c r="F757" s="157"/>
      <c r="G757" s="165">
        <v>0</v>
      </c>
      <c r="H757"/>
    </row>
    <row r="758" spans="1:8">
      <c r="A758" s="164" t="s">
        <v>1232</v>
      </c>
      <c r="B758" s="161">
        <v>107.4766</v>
      </c>
      <c r="C758" s="166">
        <v>0.29445643835616442</v>
      </c>
      <c r="E758" s="167">
        <v>0</v>
      </c>
      <c r="F758" s="157"/>
      <c r="G758" s="165">
        <v>0</v>
      </c>
      <c r="H758"/>
    </row>
    <row r="759" spans="1:8">
      <c r="A759" s="164" t="s">
        <v>1233</v>
      </c>
      <c r="B759" s="161">
        <v>130.84110000000001</v>
      </c>
      <c r="C759" s="166">
        <v>0.35846876712328768</v>
      </c>
      <c r="E759" s="167">
        <v>0</v>
      </c>
      <c r="F759" s="157"/>
      <c r="G759" s="165">
        <v>0</v>
      </c>
      <c r="H759"/>
    </row>
    <row r="760" spans="1:8">
      <c r="A760" s="164" t="s">
        <v>1234</v>
      </c>
      <c r="B760" s="161">
        <v>509.3458</v>
      </c>
      <c r="C760" s="166">
        <v>1.3954679452054795</v>
      </c>
      <c r="E760" s="167">
        <v>0</v>
      </c>
      <c r="F760" s="157"/>
      <c r="G760" s="165">
        <v>0</v>
      </c>
      <c r="H760"/>
    </row>
    <row r="761" spans="1:8">
      <c r="A761" s="164" t="s">
        <v>1235</v>
      </c>
      <c r="B761" s="161">
        <v>79.439300000000003</v>
      </c>
      <c r="C761" s="166">
        <v>0.21764191780821918</v>
      </c>
      <c r="E761" s="167">
        <v>0</v>
      </c>
      <c r="F761" s="157"/>
      <c r="G761" s="165">
        <v>0</v>
      </c>
      <c r="H761"/>
    </row>
    <row r="762" spans="1:8">
      <c r="A762" s="164" t="s">
        <v>1236</v>
      </c>
      <c r="B762" s="161">
        <v>261.68220000000002</v>
      </c>
      <c r="C762" s="166">
        <v>0.71693753424657536</v>
      </c>
      <c r="E762" s="167">
        <v>0</v>
      </c>
      <c r="F762" s="157"/>
      <c r="G762" s="165">
        <v>0</v>
      </c>
      <c r="H762"/>
    </row>
    <row r="763" spans="1:8">
      <c r="A763" s="164" t="s">
        <v>1237</v>
      </c>
      <c r="B763" s="161">
        <v>233.6448</v>
      </c>
      <c r="C763" s="166">
        <v>0.6401227397260274</v>
      </c>
      <c r="E763" s="167">
        <v>0</v>
      </c>
      <c r="F763" s="157"/>
      <c r="G763" s="165">
        <v>0</v>
      </c>
      <c r="H763"/>
    </row>
    <row r="764" spans="1:8">
      <c r="A764" s="164" t="s">
        <v>1238</v>
      </c>
      <c r="B764" s="161">
        <v>221.49529999999999</v>
      </c>
      <c r="C764" s="166">
        <v>0.60683643835616441</v>
      </c>
      <c r="E764" s="167">
        <v>0</v>
      </c>
      <c r="F764" s="157"/>
      <c r="G764" s="165">
        <v>0</v>
      </c>
      <c r="H764"/>
    </row>
    <row r="765" spans="1:8">
      <c r="A765" s="164" t="s">
        <v>1239</v>
      </c>
      <c r="B765" s="161">
        <v>11233.6448</v>
      </c>
      <c r="C765" s="166">
        <v>30.777109041095891</v>
      </c>
      <c r="E765" s="167">
        <v>0</v>
      </c>
      <c r="F765" s="157"/>
      <c r="G765" s="165">
        <v>0</v>
      </c>
      <c r="H765"/>
    </row>
    <row r="766" spans="1:8">
      <c r="A766" s="164" t="s">
        <v>1240</v>
      </c>
      <c r="B766" s="161">
        <v>201.86919999999998</v>
      </c>
      <c r="C766" s="166">
        <v>0.55306630136986301</v>
      </c>
      <c r="E766" s="167">
        <v>0</v>
      </c>
      <c r="F766" s="157"/>
      <c r="G766" s="165">
        <v>0</v>
      </c>
      <c r="H766"/>
    </row>
    <row r="767" spans="1:8">
      <c r="A767" s="164" t="s">
        <v>1241</v>
      </c>
      <c r="B767" s="161">
        <v>4490.6538</v>
      </c>
      <c r="C767" s="166">
        <v>12.30316109589041</v>
      </c>
      <c r="E767" s="167">
        <v>0</v>
      </c>
      <c r="F767" s="157"/>
      <c r="G767" s="165">
        <v>0</v>
      </c>
      <c r="H767"/>
    </row>
    <row r="768" spans="1:8">
      <c r="A768" s="164" t="s">
        <v>1242</v>
      </c>
      <c r="B768" s="161">
        <v>1130.8408999999999</v>
      </c>
      <c r="C768" s="166">
        <v>3.0981942465753427</v>
      </c>
      <c r="E768" s="167">
        <v>0</v>
      </c>
      <c r="F768" s="157"/>
      <c r="G768" s="165">
        <v>0</v>
      </c>
      <c r="H768"/>
    </row>
    <row r="769" spans="1:8">
      <c r="A769" s="164" t="s">
        <v>1243</v>
      </c>
      <c r="B769" s="161">
        <v>107.4766</v>
      </c>
      <c r="C769" s="166">
        <v>0.29445643835616442</v>
      </c>
      <c r="E769" s="167">
        <v>0</v>
      </c>
      <c r="F769" s="157"/>
      <c r="G769" s="165">
        <v>0</v>
      </c>
      <c r="H769"/>
    </row>
    <row r="770" spans="1:8">
      <c r="A770" s="164" t="s">
        <v>1244</v>
      </c>
      <c r="B770" s="161">
        <v>130.84110000000001</v>
      </c>
      <c r="C770" s="166">
        <v>0.35846876712328768</v>
      </c>
      <c r="E770" s="167">
        <v>0</v>
      </c>
      <c r="F770" s="157"/>
      <c r="G770" s="165">
        <v>0</v>
      </c>
      <c r="H770"/>
    </row>
    <row r="771" spans="1:8">
      <c r="A771" s="164" t="s">
        <v>1245</v>
      </c>
      <c r="B771" s="161">
        <v>88.784999999999997</v>
      </c>
      <c r="C771" s="166">
        <v>0.24324657534246574</v>
      </c>
      <c r="E771" s="167">
        <v>0</v>
      </c>
      <c r="F771" s="157"/>
      <c r="G771" s="165">
        <v>0</v>
      </c>
      <c r="H771"/>
    </row>
    <row r="772" spans="1:8">
      <c r="A772" s="164" t="s">
        <v>1246</v>
      </c>
      <c r="B772" s="161">
        <v>130.84110000000001</v>
      </c>
      <c r="C772" s="166">
        <v>0.35846876712328768</v>
      </c>
      <c r="E772" s="167">
        <v>0</v>
      </c>
      <c r="F772" s="157"/>
      <c r="G772" s="165">
        <v>0</v>
      </c>
      <c r="H772"/>
    </row>
    <row r="773" spans="1:8">
      <c r="A773" s="164" t="s">
        <v>1247</v>
      </c>
      <c r="B773" s="161">
        <v>226.16820000000001</v>
      </c>
      <c r="C773" s="166">
        <v>0.61963890410958911</v>
      </c>
      <c r="E773" s="167">
        <v>0</v>
      </c>
      <c r="F773" s="157"/>
      <c r="G773" s="165">
        <v>0</v>
      </c>
      <c r="H773"/>
    </row>
    <row r="774" spans="1:8">
      <c r="A774" s="164" t="s">
        <v>1248</v>
      </c>
      <c r="B774" s="161">
        <v>88.784999999999997</v>
      </c>
      <c r="C774" s="166">
        <v>0.24324657534246574</v>
      </c>
      <c r="E774" s="167">
        <v>0</v>
      </c>
      <c r="F774" s="157"/>
      <c r="G774" s="165">
        <v>0</v>
      </c>
      <c r="H774"/>
    </row>
    <row r="775" spans="1:8">
      <c r="A775" s="164" t="s">
        <v>1249</v>
      </c>
      <c r="B775" s="161">
        <v>107.4766</v>
      </c>
      <c r="C775" s="166">
        <v>0.29445643835616442</v>
      </c>
      <c r="E775" s="167">
        <v>0</v>
      </c>
      <c r="F775" s="157"/>
      <c r="G775" s="165">
        <v>0</v>
      </c>
      <c r="H775"/>
    </row>
    <row r="776" spans="1:8">
      <c r="A776" s="164" t="s">
        <v>1250</v>
      </c>
      <c r="B776" s="161">
        <v>104.6729</v>
      </c>
      <c r="C776" s="166">
        <v>0.28677506849315065</v>
      </c>
      <c r="E776" s="167">
        <v>0</v>
      </c>
      <c r="F776" s="157"/>
      <c r="G776" s="165">
        <v>0</v>
      </c>
      <c r="H776"/>
    </row>
    <row r="777" spans="1:8">
      <c r="A777" s="164" t="s">
        <v>1251</v>
      </c>
      <c r="B777" s="161">
        <v>429.90660000000003</v>
      </c>
      <c r="C777" s="166">
        <v>1.1778263013698631</v>
      </c>
      <c r="E777" s="167">
        <v>0</v>
      </c>
      <c r="F777" s="157"/>
      <c r="G777" s="165">
        <v>0</v>
      </c>
      <c r="H777"/>
    </row>
    <row r="778" spans="1:8">
      <c r="A778" s="164" t="s">
        <v>1252</v>
      </c>
      <c r="B778" s="161">
        <v>209.3458</v>
      </c>
      <c r="C778" s="166">
        <v>0.57355013698630131</v>
      </c>
      <c r="E778" s="167">
        <v>0</v>
      </c>
      <c r="F778" s="157"/>
      <c r="G778" s="165">
        <v>0</v>
      </c>
      <c r="H778"/>
    </row>
    <row r="779" spans="1:8">
      <c r="A779" s="164" t="s">
        <v>1253</v>
      </c>
      <c r="B779" s="161">
        <v>107.4766</v>
      </c>
      <c r="C779" s="166">
        <v>0.29445643835616442</v>
      </c>
      <c r="E779" s="167">
        <v>0</v>
      </c>
      <c r="F779" s="157"/>
      <c r="G779" s="165">
        <v>0</v>
      </c>
      <c r="H779"/>
    </row>
    <row r="780" spans="1:8">
      <c r="A780" s="164" t="s">
        <v>1254</v>
      </c>
      <c r="B780" s="161">
        <v>429.90649999999999</v>
      </c>
      <c r="C780" s="166">
        <v>1.1778260273972603</v>
      </c>
      <c r="E780" s="167">
        <v>0</v>
      </c>
      <c r="F780" s="157"/>
      <c r="G780" s="165">
        <v>0</v>
      </c>
      <c r="H780"/>
    </row>
    <row r="781" spans="1:8">
      <c r="A781" s="164" t="s">
        <v>1255</v>
      </c>
      <c r="B781" s="161">
        <v>130.84110000000001</v>
      </c>
      <c r="C781" s="166">
        <v>0.35846876712328768</v>
      </c>
      <c r="E781" s="167">
        <v>0</v>
      </c>
      <c r="F781" s="157"/>
      <c r="G781" s="165">
        <v>0</v>
      </c>
      <c r="H781"/>
    </row>
    <row r="782" spans="1:8">
      <c r="A782" s="164" t="s">
        <v>1256</v>
      </c>
      <c r="B782" s="161">
        <v>79.439300000000003</v>
      </c>
      <c r="C782" s="166">
        <v>0.21764191780821918</v>
      </c>
      <c r="E782" s="167">
        <v>0</v>
      </c>
      <c r="F782" s="157"/>
      <c r="G782" s="165">
        <v>0</v>
      </c>
      <c r="H782"/>
    </row>
    <row r="783" spans="1:8">
      <c r="A783" s="164" t="s">
        <v>1257</v>
      </c>
      <c r="B783" s="161">
        <v>107.4766</v>
      </c>
      <c r="C783" s="166">
        <v>0.29445643835616442</v>
      </c>
      <c r="E783" s="167">
        <v>0</v>
      </c>
      <c r="F783" s="157"/>
      <c r="G783" s="165">
        <v>0</v>
      </c>
      <c r="H783"/>
    </row>
    <row r="784" spans="1:8">
      <c r="A784" s="164" t="s">
        <v>1258</v>
      </c>
      <c r="B784" s="161">
        <v>6574.7664000000004</v>
      </c>
      <c r="C784" s="166">
        <v>18.013058630136989</v>
      </c>
      <c r="E784" s="167">
        <v>0</v>
      </c>
      <c r="F784" s="157"/>
      <c r="G784" s="165">
        <v>0</v>
      </c>
      <c r="H784"/>
    </row>
    <row r="785" spans="1:8">
      <c r="A785" s="164" t="s">
        <v>1259</v>
      </c>
      <c r="B785" s="161">
        <v>79.439300000000003</v>
      </c>
      <c r="C785" s="166">
        <v>0.21764191780821918</v>
      </c>
      <c r="E785" s="167">
        <v>0</v>
      </c>
      <c r="F785" s="157"/>
      <c r="G785" s="165">
        <v>0</v>
      </c>
      <c r="H785"/>
    </row>
    <row r="786" spans="1:8">
      <c r="A786" s="164" t="s">
        <v>1260</v>
      </c>
      <c r="B786" s="161">
        <v>107.4766</v>
      </c>
      <c r="C786" s="166">
        <v>0.29445643835616442</v>
      </c>
      <c r="E786" s="167">
        <v>0</v>
      </c>
      <c r="F786" s="157"/>
      <c r="G786" s="165">
        <v>0</v>
      </c>
      <c r="H786"/>
    </row>
    <row r="787" spans="1:8">
      <c r="A787" s="164" t="s">
        <v>1261</v>
      </c>
      <c r="B787" s="161">
        <v>126.1682</v>
      </c>
      <c r="C787" s="166">
        <v>0.34566630136986298</v>
      </c>
      <c r="E787" s="167">
        <v>0</v>
      </c>
      <c r="F787" s="157"/>
      <c r="G787" s="165">
        <v>0</v>
      </c>
      <c r="H787"/>
    </row>
    <row r="788" spans="1:8">
      <c r="A788" s="164" t="s">
        <v>1262</v>
      </c>
      <c r="B788" s="161">
        <v>518.69150000000002</v>
      </c>
      <c r="C788" s="166">
        <v>1.4210726027397258</v>
      </c>
      <c r="E788" s="167">
        <v>0</v>
      </c>
      <c r="F788" s="157"/>
      <c r="G788" s="165">
        <v>0</v>
      </c>
      <c r="H788"/>
    </row>
    <row r="789" spans="1:8">
      <c r="A789" s="164" t="s">
        <v>1263</v>
      </c>
      <c r="B789" s="161">
        <v>203.73830000000001</v>
      </c>
      <c r="C789" s="166">
        <v>0.55818712328767128</v>
      </c>
      <c r="E789" s="167">
        <v>0</v>
      </c>
      <c r="F789" s="157"/>
      <c r="G789" s="165">
        <v>0</v>
      </c>
      <c r="H789"/>
    </row>
    <row r="790" spans="1:8">
      <c r="A790" s="164" t="s">
        <v>1264</v>
      </c>
      <c r="B790" s="161">
        <v>1229.9064000000001</v>
      </c>
      <c r="C790" s="166">
        <v>3.3696065753424658</v>
      </c>
      <c r="E790" s="167">
        <v>0</v>
      </c>
      <c r="F790" s="157"/>
      <c r="G790" s="165">
        <v>0</v>
      </c>
      <c r="H790"/>
    </row>
    <row r="791" spans="1:8">
      <c r="A791" s="164" t="s">
        <v>1265</v>
      </c>
      <c r="B791" s="161">
        <v>101.86920000000001</v>
      </c>
      <c r="C791" s="166">
        <v>0.279093698630137</v>
      </c>
      <c r="E791" s="167">
        <v>0</v>
      </c>
      <c r="F791" s="157"/>
      <c r="G791" s="165">
        <v>0</v>
      </c>
      <c r="H791"/>
    </row>
    <row r="792" spans="1:8">
      <c r="A792" s="164" t="s">
        <v>1266</v>
      </c>
      <c r="B792" s="161">
        <v>261.68220000000002</v>
      </c>
      <c r="C792" s="166">
        <v>0.71693753424657536</v>
      </c>
      <c r="E792" s="167">
        <v>0</v>
      </c>
      <c r="F792" s="157"/>
      <c r="G792" s="165">
        <v>0</v>
      </c>
      <c r="H792"/>
    </row>
    <row r="793" spans="1:8">
      <c r="A793" s="164" t="s">
        <v>1267</v>
      </c>
      <c r="B793" s="161">
        <v>79.439300000000003</v>
      </c>
      <c r="C793" s="166">
        <v>0.21764191780821918</v>
      </c>
      <c r="E793" s="167">
        <v>0</v>
      </c>
      <c r="F793" s="157"/>
      <c r="G793" s="165">
        <v>0</v>
      </c>
      <c r="H793"/>
    </row>
    <row r="794" spans="1:8">
      <c r="A794" s="164" t="s">
        <v>1268</v>
      </c>
      <c r="B794" s="161">
        <v>130.84110000000001</v>
      </c>
      <c r="C794" s="166">
        <v>0.35846876712328768</v>
      </c>
      <c r="E794" s="167">
        <v>0</v>
      </c>
      <c r="F794" s="157"/>
      <c r="G794" s="165">
        <v>0</v>
      </c>
      <c r="H794"/>
    </row>
    <row r="795" spans="1:8">
      <c r="A795" s="164" t="s">
        <v>1269</v>
      </c>
      <c r="B795" s="161">
        <v>258.87849999999997</v>
      </c>
      <c r="C795" s="166">
        <v>0.70925616438356154</v>
      </c>
      <c r="E795" s="167">
        <v>0</v>
      </c>
      <c r="F795" s="157"/>
      <c r="G795" s="165">
        <v>0</v>
      </c>
      <c r="H795"/>
    </row>
    <row r="796" spans="1:8">
      <c r="A796" s="164" t="s">
        <v>1270</v>
      </c>
      <c r="B796" s="161">
        <v>95.327100000000002</v>
      </c>
      <c r="C796" s="166">
        <v>0.26117013698630137</v>
      </c>
      <c r="E796" s="167">
        <v>0</v>
      </c>
      <c r="F796" s="157"/>
      <c r="G796" s="165">
        <v>0</v>
      </c>
      <c r="H796"/>
    </row>
    <row r="797" spans="1:8">
      <c r="A797" s="164" t="s">
        <v>1271</v>
      </c>
      <c r="B797" s="161">
        <v>95.327100000000002</v>
      </c>
      <c r="C797" s="166">
        <v>0.26117013698630137</v>
      </c>
      <c r="E797" s="167">
        <v>0</v>
      </c>
      <c r="F797" s="157"/>
      <c r="G797" s="165">
        <v>0</v>
      </c>
      <c r="H797"/>
    </row>
    <row r="798" spans="1:8">
      <c r="A798" s="164" t="s">
        <v>1272</v>
      </c>
      <c r="B798" s="161">
        <v>476.63550000000004</v>
      </c>
      <c r="C798" s="166">
        <v>1.305850684931507</v>
      </c>
      <c r="E798" s="167">
        <v>0</v>
      </c>
      <c r="F798" s="157"/>
      <c r="G798" s="165">
        <v>0</v>
      </c>
      <c r="H798"/>
    </row>
    <row r="799" spans="1:8">
      <c r="A799" s="164" t="s">
        <v>1273</v>
      </c>
      <c r="B799" s="161">
        <v>98.130799999999994</v>
      </c>
      <c r="C799" s="166">
        <v>0.26885150684931503</v>
      </c>
      <c r="E799" s="167">
        <v>0</v>
      </c>
      <c r="F799" s="157"/>
      <c r="G799" s="165">
        <v>0</v>
      </c>
      <c r="H799"/>
    </row>
    <row r="800" spans="1:8">
      <c r="A800" s="164" t="s">
        <v>1274</v>
      </c>
      <c r="B800" s="161">
        <v>4018.6918000000001</v>
      </c>
      <c r="C800" s="166">
        <v>11.010114520547946</v>
      </c>
      <c r="E800" s="167">
        <v>0</v>
      </c>
      <c r="F800" s="157"/>
      <c r="G800" s="165">
        <v>0</v>
      </c>
      <c r="H800"/>
    </row>
    <row r="801" spans="1:8">
      <c r="A801" s="164" t="s">
        <v>1275</v>
      </c>
      <c r="B801" s="161">
        <v>104.6729</v>
      </c>
      <c r="C801" s="166">
        <v>0.28677506849315065</v>
      </c>
      <c r="E801" s="167">
        <v>0</v>
      </c>
      <c r="F801" s="157"/>
      <c r="G801" s="165">
        <v>0</v>
      </c>
      <c r="H801"/>
    </row>
    <row r="802" spans="1:8">
      <c r="A802" s="164" t="s">
        <v>1276</v>
      </c>
      <c r="B802" s="161">
        <v>932.71019999999999</v>
      </c>
      <c r="C802" s="166">
        <v>2.5553704109589042</v>
      </c>
      <c r="E802" s="167">
        <v>0</v>
      </c>
      <c r="F802" s="157"/>
      <c r="G802" s="165">
        <v>0</v>
      </c>
      <c r="H802"/>
    </row>
    <row r="803" spans="1:8">
      <c r="A803" s="164" t="s">
        <v>1277</v>
      </c>
      <c r="B803" s="161">
        <v>107.4766</v>
      </c>
      <c r="C803" s="166">
        <v>0.29445643835616442</v>
      </c>
      <c r="E803" s="167">
        <v>0</v>
      </c>
      <c r="F803" s="157"/>
      <c r="G803" s="165">
        <v>0</v>
      </c>
      <c r="H803"/>
    </row>
    <row r="804" spans="1:8">
      <c r="A804" s="164" t="s">
        <v>1278</v>
      </c>
      <c r="B804" s="161">
        <v>5032.7102999999997</v>
      </c>
      <c r="C804" s="166">
        <v>13.788247397260276</v>
      </c>
      <c r="E804" s="167">
        <v>0</v>
      </c>
      <c r="F804" s="157"/>
      <c r="G804" s="165">
        <v>0</v>
      </c>
      <c r="H804"/>
    </row>
    <row r="805" spans="1:8">
      <c r="A805" s="164" t="s">
        <v>1279</v>
      </c>
      <c r="B805" s="161">
        <v>130.84110000000001</v>
      </c>
      <c r="C805" s="166">
        <v>0.35846876712328768</v>
      </c>
      <c r="E805" s="167">
        <v>0</v>
      </c>
      <c r="F805" s="157"/>
      <c r="G805" s="165">
        <v>0</v>
      </c>
      <c r="H805"/>
    </row>
    <row r="806" spans="1:8">
      <c r="A806" s="164" t="s">
        <v>1280</v>
      </c>
      <c r="B806" s="161">
        <v>130.84110000000001</v>
      </c>
      <c r="C806" s="166">
        <v>0.35846876712328768</v>
      </c>
      <c r="E806" s="167">
        <v>0</v>
      </c>
      <c r="F806" s="157"/>
      <c r="G806" s="165">
        <v>0</v>
      </c>
      <c r="H806"/>
    </row>
    <row r="807" spans="1:8">
      <c r="A807" s="164" t="s">
        <v>1281</v>
      </c>
      <c r="B807" s="161">
        <v>130.84110000000001</v>
      </c>
      <c r="C807" s="166">
        <v>0.35846876712328768</v>
      </c>
      <c r="E807" s="167">
        <v>0</v>
      </c>
      <c r="F807" s="157"/>
      <c r="G807" s="165">
        <v>0</v>
      </c>
      <c r="H807"/>
    </row>
    <row r="808" spans="1:8">
      <c r="A808" s="164" t="s">
        <v>1282</v>
      </c>
      <c r="B808" s="161">
        <v>202.80369999999999</v>
      </c>
      <c r="C808" s="166">
        <v>0.55562657534246573</v>
      </c>
      <c r="E808" s="167">
        <v>0</v>
      </c>
      <c r="F808" s="157"/>
      <c r="G808" s="165">
        <v>0</v>
      </c>
      <c r="H808"/>
    </row>
    <row r="809" spans="1:8">
      <c r="A809" s="164" t="s">
        <v>1283</v>
      </c>
      <c r="B809" s="161">
        <v>317.75700000000006</v>
      </c>
      <c r="C809" s="166">
        <v>0.87056712328767127</v>
      </c>
      <c r="E809" s="167">
        <v>0</v>
      </c>
      <c r="F809" s="157"/>
      <c r="G809" s="165">
        <v>0</v>
      </c>
      <c r="H809"/>
    </row>
    <row r="810" spans="1:8">
      <c r="A810" s="164" t="s">
        <v>1284</v>
      </c>
      <c r="B810" s="161">
        <v>79.439300000000003</v>
      </c>
      <c r="C810" s="166">
        <v>0.21764191780821918</v>
      </c>
      <c r="E810" s="167">
        <v>0</v>
      </c>
      <c r="F810" s="157"/>
      <c r="G810" s="165">
        <v>0</v>
      </c>
      <c r="H810"/>
    </row>
    <row r="811" spans="1:8">
      <c r="A811" s="164" t="s">
        <v>1285</v>
      </c>
      <c r="B811" s="161">
        <v>130.84110000000001</v>
      </c>
      <c r="C811" s="166">
        <v>0.35846876712328768</v>
      </c>
      <c r="E811" s="167">
        <v>0</v>
      </c>
      <c r="F811" s="157"/>
      <c r="G811" s="165">
        <v>0</v>
      </c>
      <c r="H811"/>
    </row>
    <row r="812" spans="1:8">
      <c r="A812" s="164" t="s">
        <v>1286</v>
      </c>
      <c r="B812" s="161">
        <v>130.84110000000001</v>
      </c>
      <c r="C812" s="166">
        <v>0.35846876712328768</v>
      </c>
      <c r="E812" s="167">
        <v>0</v>
      </c>
      <c r="F812" s="157"/>
      <c r="G812" s="165">
        <v>0</v>
      </c>
      <c r="H812"/>
    </row>
    <row r="813" spans="1:8">
      <c r="A813" s="164" t="s">
        <v>1287</v>
      </c>
      <c r="B813" s="161">
        <v>321.49530000000004</v>
      </c>
      <c r="C813" s="166">
        <v>0.88080904109589042</v>
      </c>
      <c r="E813" s="167">
        <v>0</v>
      </c>
      <c r="F813" s="157"/>
      <c r="G813" s="165">
        <v>0</v>
      </c>
      <c r="H813"/>
    </row>
    <row r="814" spans="1:8">
      <c r="A814" s="164" t="s">
        <v>1288</v>
      </c>
      <c r="B814" s="161">
        <v>181.30850000000001</v>
      </c>
      <c r="C814" s="166">
        <v>0.49673561643835618</v>
      </c>
      <c r="E814" s="167">
        <v>0</v>
      </c>
      <c r="F814" s="157"/>
      <c r="G814" s="165">
        <v>0</v>
      </c>
      <c r="H814"/>
    </row>
    <row r="815" spans="1:8">
      <c r="A815" s="164" t="s">
        <v>1289</v>
      </c>
      <c r="B815" s="161">
        <v>126.1682</v>
      </c>
      <c r="C815" s="166">
        <v>0.34566630136986298</v>
      </c>
      <c r="E815" s="167">
        <v>0</v>
      </c>
      <c r="F815" s="157"/>
      <c r="G815" s="165">
        <v>0</v>
      </c>
      <c r="H815"/>
    </row>
    <row r="816" spans="1:8">
      <c r="A816" s="164" t="s">
        <v>1290</v>
      </c>
      <c r="B816" s="161">
        <v>238.3177</v>
      </c>
      <c r="C816" s="166">
        <v>0.6529252054794521</v>
      </c>
      <c r="E816" s="167">
        <v>0</v>
      </c>
      <c r="F816" s="157"/>
      <c r="G816" s="165">
        <v>0</v>
      </c>
      <c r="H816"/>
    </row>
    <row r="817" spans="1:8">
      <c r="A817" s="164" t="s">
        <v>1291</v>
      </c>
      <c r="B817" s="161">
        <v>107.4766</v>
      </c>
      <c r="C817" s="166">
        <v>0.29445643835616442</v>
      </c>
      <c r="E817" s="167">
        <v>0</v>
      </c>
      <c r="F817" s="157"/>
      <c r="G817" s="165">
        <v>0</v>
      </c>
      <c r="H817"/>
    </row>
    <row r="818" spans="1:8">
      <c r="A818" s="164" t="s">
        <v>1292</v>
      </c>
      <c r="B818" s="161">
        <v>79.439300000000003</v>
      </c>
      <c r="C818" s="166">
        <v>0.21764191780821918</v>
      </c>
      <c r="E818" s="167">
        <v>0</v>
      </c>
      <c r="F818" s="157"/>
      <c r="G818" s="165">
        <v>0</v>
      </c>
      <c r="H818"/>
    </row>
    <row r="819" spans="1:8">
      <c r="A819" s="164" t="s">
        <v>1293</v>
      </c>
      <c r="B819" s="161">
        <v>130.84110000000001</v>
      </c>
      <c r="C819" s="166">
        <v>0.35846876712328768</v>
      </c>
      <c r="E819" s="167">
        <v>0</v>
      </c>
      <c r="F819" s="157"/>
      <c r="G819" s="165">
        <v>0</v>
      </c>
      <c r="H819"/>
    </row>
    <row r="820" spans="1:8">
      <c r="A820" s="164" t="s">
        <v>1294</v>
      </c>
      <c r="B820" s="161">
        <v>130.84110000000001</v>
      </c>
      <c r="C820" s="166">
        <v>0.35846876712328768</v>
      </c>
      <c r="E820" s="167">
        <v>0</v>
      </c>
      <c r="F820" s="157"/>
      <c r="G820" s="165">
        <v>0</v>
      </c>
      <c r="H820"/>
    </row>
    <row r="821" spans="1:8">
      <c r="A821" s="164" t="s">
        <v>1295</v>
      </c>
      <c r="B821" s="161">
        <v>392.52330000000006</v>
      </c>
      <c r="C821" s="166">
        <v>1.0754063013698629</v>
      </c>
      <c r="E821" s="167">
        <v>0</v>
      </c>
      <c r="F821" s="157"/>
      <c r="G821" s="165">
        <v>0</v>
      </c>
      <c r="H821"/>
    </row>
    <row r="822" spans="1:8">
      <c r="A822" s="164" t="s">
        <v>1296</v>
      </c>
      <c r="B822" s="161">
        <v>79.439300000000003</v>
      </c>
      <c r="C822" s="166">
        <v>0.21764191780821918</v>
      </c>
      <c r="E822" s="167">
        <v>0</v>
      </c>
      <c r="F822" s="157"/>
      <c r="G822" s="165">
        <v>0</v>
      </c>
      <c r="H822"/>
    </row>
    <row r="823" spans="1:8">
      <c r="A823" s="164" t="s">
        <v>1297</v>
      </c>
      <c r="B823" s="161">
        <v>107.4766</v>
      </c>
      <c r="C823" s="166">
        <v>0.29445643835616442</v>
      </c>
      <c r="E823" s="167">
        <v>0</v>
      </c>
      <c r="F823" s="157"/>
      <c r="G823" s="165">
        <v>0</v>
      </c>
      <c r="H823"/>
    </row>
    <row r="824" spans="1:8">
      <c r="A824" s="164" t="s">
        <v>1298</v>
      </c>
      <c r="B824" s="161">
        <v>107.4766</v>
      </c>
      <c r="C824" s="166">
        <v>0.29445643835616442</v>
      </c>
      <c r="E824" s="167">
        <v>0</v>
      </c>
      <c r="F824" s="157"/>
      <c r="G824" s="165">
        <v>0</v>
      </c>
      <c r="H824"/>
    </row>
    <row r="825" spans="1:8">
      <c r="A825" s="164" t="s">
        <v>1299</v>
      </c>
      <c r="B825" s="161">
        <v>107.4766</v>
      </c>
      <c r="C825" s="166">
        <v>0.29445643835616442</v>
      </c>
      <c r="E825" s="167">
        <v>0</v>
      </c>
      <c r="F825" s="157"/>
      <c r="G825" s="165">
        <v>0</v>
      </c>
      <c r="H825"/>
    </row>
    <row r="826" spans="1:8">
      <c r="A826" s="164" t="s">
        <v>1300</v>
      </c>
      <c r="B826" s="161">
        <v>232.71030000000002</v>
      </c>
      <c r="C826" s="166">
        <v>0.63756246575342468</v>
      </c>
      <c r="E826" s="167">
        <v>0</v>
      </c>
      <c r="F826" s="157"/>
      <c r="G826" s="165">
        <v>0</v>
      </c>
      <c r="H826"/>
    </row>
    <row r="827" spans="1:8">
      <c r="A827" s="164" t="s">
        <v>1301</v>
      </c>
      <c r="B827" s="161">
        <v>2630.8410999999996</v>
      </c>
      <c r="C827" s="166">
        <v>7.2077838356164374</v>
      </c>
      <c r="E827" s="167">
        <v>0</v>
      </c>
      <c r="F827" s="157"/>
      <c r="G827" s="165">
        <v>0</v>
      </c>
      <c r="H827"/>
    </row>
    <row r="828" spans="1:8">
      <c r="A828" s="164" t="s">
        <v>1302</v>
      </c>
      <c r="B828" s="161">
        <v>232.71030000000002</v>
      </c>
      <c r="C828" s="166">
        <v>0.63756246575342468</v>
      </c>
      <c r="E828" s="167">
        <v>0</v>
      </c>
      <c r="F828" s="157"/>
      <c r="G828" s="165">
        <v>0</v>
      </c>
      <c r="H828"/>
    </row>
    <row r="829" spans="1:8">
      <c r="A829" s="164" t="s">
        <v>1303</v>
      </c>
      <c r="B829" s="161">
        <v>130.84110000000001</v>
      </c>
      <c r="C829" s="166">
        <v>0.35846876712328768</v>
      </c>
      <c r="E829" s="167">
        <v>0</v>
      </c>
      <c r="F829" s="157"/>
      <c r="G829" s="165">
        <v>0</v>
      </c>
      <c r="H829"/>
    </row>
    <row r="830" spans="1:8">
      <c r="A830" s="164" t="s">
        <v>1304</v>
      </c>
      <c r="B830" s="161">
        <v>130.84110000000001</v>
      </c>
      <c r="C830" s="166">
        <v>0.35846876712328768</v>
      </c>
      <c r="E830" s="167">
        <v>0</v>
      </c>
      <c r="F830" s="157"/>
      <c r="G830" s="165">
        <v>0</v>
      </c>
      <c r="H830"/>
    </row>
    <row r="831" spans="1:8">
      <c r="A831" s="164" t="s">
        <v>1305</v>
      </c>
      <c r="B831" s="161">
        <v>510.28030000000001</v>
      </c>
      <c r="C831" s="166">
        <v>1.3980282191780822</v>
      </c>
      <c r="E831" s="167">
        <v>0</v>
      </c>
      <c r="F831" s="157"/>
      <c r="G831" s="165">
        <v>0</v>
      </c>
      <c r="H831"/>
    </row>
    <row r="832" spans="1:8">
      <c r="A832" s="164" t="s">
        <v>1306</v>
      </c>
      <c r="B832" s="161">
        <v>128.03739999999999</v>
      </c>
      <c r="C832" s="166">
        <v>0.35078739726027397</v>
      </c>
      <c r="E832" s="167">
        <v>0</v>
      </c>
      <c r="F832" s="157"/>
      <c r="G832" s="165">
        <v>0</v>
      </c>
      <c r="H832"/>
    </row>
    <row r="833" spans="1:8">
      <c r="A833" s="164" t="s">
        <v>1307</v>
      </c>
      <c r="B833" s="161">
        <v>107.4766</v>
      </c>
      <c r="C833" s="166">
        <v>0.29445643835616442</v>
      </c>
      <c r="E833" s="167">
        <v>0</v>
      </c>
      <c r="F833" s="157"/>
      <c r="G833" s="165">
        <v>0</v>
      </c>
      <c r="H833"/>
    </row>
    <row r="834" spans="1:8">
      <c r="A834" s="164" t="s">
        <v>1308</v>
      </c>
      <c r="B834" s="161">
        <v>297.19630000000001</v>
      </c>
      <c r="C834" s="166">
        <v>0.81423643835616433</v>
      </c>
      <c r="E834" s="167">
        <v>0</v>
      </c>
      <c r="F834" s="157"/>
      <c r="G834" s="165">
        <v>0</v>
      </c>
      <c r="H834"/>
    </row>
    <row r="835" spans="1:8">
      <c r="A835" s="164" t="s">
        <v>1309</v>
      </c>
      <c r="B835" s="161">
        <v>130.84110000000001</v>
      </c>
      <c r="C835" s="166">
        <v>0.35846876712328768</v>
      </c>
      <c r="E835" s="167">
        <v>0</v>
      </c>
      <c r="F835" s="157"/>
      <c r="G835" s="165">
        <v>0</v>
      </c>
      <c r="H835"/>
    </row>
    <row r="836" spans="1:8">
      <c r="A836" s="164" t="s">
        <v>1310</v>
      </c>
      <c r="B836" s="161">
        <v>523.36450000000002</v>
      </c>
      <c r="C836" s="166">
        <v>1.4338753424657535</v>
      </c>
      <c r="E836" s="167">
        <v>0</v>
      </c>
      <c r="F836" s="157"/>
      <c r="G836" s="165">
        <v>0</v>
      </c>
      <c r="H836"/>
    </row>
    <row r="837" spans="1:8">
      <c r="A837" s="164" t="s">
        <v>1311</v>
      </c>
      <c r="B837" s="161">
        <v>130.84110000000001</v>
      </c>
      <c r="C837" s="166">
        <v>0.35846876712328768</v>
      </c>
      <c r="E837" s="167">
        <v>0</v>
      </c>
      <c r="F837" s="157"/>
      <c r="G837" s="165">
        <v>0</v>
      </c>
      <c r="H837"/>
    </row>
    <row r="838" spans="1:8">
      <c r="A838" s="164" t="s">
        <v>1312</v>
      </c>
      <c r="B838" s="161">
        <v>101.86920000000001</v>
      </c>
      <c r="C838" s="166">
        <v>0.279093698630137</v>
      </c>
      <c r="E838" s="167">
        <v>0</v>
      </c>
      <c r="F838" s="157"/>
      <c r="G838" s="165">
        <v>0</v>
      </c>
      <c r="H838"/>
    </row>
    <row r="839" spans="1:8">
      <c r="A839" s="164" t="s">
        <v>1313</v>
      </c>
      <c r="B839" s="161">
        <v>104.6729</v>
      </c>
      <c r="C839" s="166">
        <v>0.28677506849315065</v>
      </c>
      <c r="E839" s="167">
        <v>0</v>
      </c>
      <c r="F839" s="157"/>
      <c r="G839" s="165">
        <v>0</v>
      </c>
      <c r="H839"/>
    </row>
    <row r="840" spans="1:8">
      <c r="A840" s="164" t="s">
        <v>1314</v>
      </c>
      <c r="B840" s="161">
        <v>128.03739999999999</v>
      </c>
      <c r="C840" s="166">
        <v>0.35078739726027397</v>
      </c>
      <c r="E840" s="167">
        <v>0</v>
      </c>
      <c r="F840" s="157"/>
      <c r="G840" s="165">
        <v>0</v>
      </c>
      <c r="H840"/>
    </row>
    <row r="841" spans="1:8">
      <c r="A841" s="164" t="s">
        <v>1315</v>
      </c>
      <c r="B841" s="161">
        <v>130.84110000000001</v>
      </c>
      <c r="C841" s="166">
        <v>0.35846876712328768</v>
      </c>
      <c r="E841" s="167">
        <v>0</v>
      </c>
      <c r="F841" s="157"/>
      <c r="G841" s="165">
        <v>0</v>
      </c>
      <c r="H841"/>
    </row>
    <row r="842" spans="1:8">
      <c r="A842" s="164" t="s">
        <v>1316</v>
      </c>
      <c r="B842" s="161">
        <v>261.68220000000002</v>
      </c>
      <c r="C842" s="166">
        <v>0.71693753424657536</v>
      </c>
      <c r="E842" s="167">
        <v>0</v>
      </c>
      <c r="F842" s="157"/>
      <c r="G842" s="165">
        <v>0</v>
      </c>
      <c r="H842"/>
    </row>
    <row r="843" spans="1:8">
      <c r="A843" s="164" t="s">
        <v>1317</v>
      </c>
      <c r="B843" s="161">
        <v>2040.1867</v>
      </c>
      <c r="C843" s="166">
        <v>5.589552602739726</v>
      </c>
      <c r="E843" s="167">
        <v>0</v>
      </c>
      <c r="F843" s="157"/>
      <c r="G843" s="165">
        <v>0</v>
      </c>
      <c r="H843"/>
    </row>
    <row r="844" spans="1:8">
      <c r="A844" s="164" t="s">
        <v>1318</v>
      </c>
      <c r="B844" s="161">
        <v>130.84110000000001</v>
      </c>
      <c r="C844" s="166">
        <v>0.35846876712328768</v>
      </c>
      <c r="E844" s="167">
        <v>0</v>
      </c>
      <c r="F844" s="157"/>
      <c r="G844" s="165">
        <v>0</v>
      </c>
      <c r="H844"/>
    </row>
    <row r="845" spans="1:8">
      <c r="A845" s="164" t="s">
        <v>1319</v>
      </c>
      <c r="B845" s="161">
        <v>232.71030000000002</v>
      </c>
      <c r="C845" s="166">
        <v>0.63756246575342468</v>
      </c>
      <c r="E845" s="167">
        <v>0</v>
      </c>
      <c r="F845" s="157"/>
      <c r="G845" s="165">
        <v>0</v>
      </c>
      <c r="H845"/>
    </row>
    <row r="846" spans="1:8">
      <c r="A846" s="164" t="s">
        <v>1320</v>
      </c>
      <c r="B846" s="161">
        <v>163.5514</v>
      </c>
      <c r="C846" s="166">
        <v>0.44808602739726028</v>
      </c>
      <c r="E846" s="167">
        <v>0</v>
      </c>
      <c r="F846" s="157"/>
      <c r="G846" s="165">
        <v>0</v>
      </c>
      <c r="H846"/>
    </row>
    <row r="847" spans="1:8">
      <c r="A847" s="164" t="s">
        <v>1321</v>
      </c>
      <c r="B847" s="161">
        <v>130.84110000000001</v>
      </c>
      <c r="C847" s="166">
        <v>0.35846876712328768</v>
      </c>
      <c r="E847" s="167">
        <v>0</v>
      </c>
      <c r="F847" s="157"/>
      <c r="G847" s="165">
        <v>0</v>
      </c>
      <c r="H847"/>
    </row>
    <row r="848" spans="1:8">
      <c r="A848" s="164" t="s">
        <v>1322</v>
      </c>
      <c r="B848" s="161">
        <v>117.75700000000001</v>
      </c>
      <c r="C848" s="166">
        <v>0.32262191780821919</v>
      </c>
      <c r="E848" s="167">
        <v>0</v>
      </c>
      <c r="F848" s="157"/>
      <c r="G848" s="165">
        <v>0</v>
      </c>
      <c r="H848"/>
    </row>
    <row r="849" spans="1:8">
      <c r="A849" s="164" t="s">
        <v>1323</v>
      </c>
      <c r="B849" s="161">
        <v>107.4766</v>
      </c>
      <c r="C849" s="166">
        <v>0.29445643835616442</v>
      </c>
      <c r="E849" s="167">
        <v>0</v>
      </c>
      <c r="F849" s="157"/>
      <c r="G849" s="165">
        <v>0</v>
      </c>
      <c r="H849"/>
    </row>
    <row r="850" spans="1:8">
      <c r="A850" s="164" t="s">
        <v>1324</v>
      </c>
      <c r="B850" s="161">
        <v>107.4766</v>
      </c>
      <c r="C850" s="166">
        <v>0.29445643835616442</v>
      </c>
      <c r="E850" s="167">
        <v>0</v>
      </c>
      <c r="F850" s="157"/>
      <c r="G850" s="165">
        <v>0</v>
      </c>
      <c r="H850"/>
    </row>
    <row r="851" spans="1:8">
      <c r="A851" s="164" t="s">
        <v>1325</v>
      </c>
      <c r="B851" s="161">
        <v>261.68220000000002</v>
      </c>
      <c r="C851" s="166">
        <v>0.71693753424657536</v>
      </c>
      <c r="E851" s="167">
        <v>0</v>
      </c>
      <c r="F851" s="157"/>
      <c r="G851" s="165">
        <v>0</v>
      </c>
      <c r="H851"/>
    </row>
    <row r="852" spans="1:8">
      <c r="A852" s="164" t="s">
        <v>1326</v>
      </c>
      <c r="B852" s="161">
        <v>425.23360000000002</v>
      </c>
      <c r="C852" s="166">
        <v>1.1650235616438356</v>
      </c>
      <c r="E852" s="167">
        <v>0</v>
      </c>
      <c r="F852" s="157"/>
      <c r="G852" s="165">
        <v>0</v>
      </c>
      <c r="H852"/>
    </row>
    <row r="853" spans="1:8">
      <c r="A853" s="164" t="s">
        <v>1327</v>
      </c>
      <c r="B853" s="161">
        <v>448.59810000000004</v>
      </c>
      <c r="C853" s="166">
        <v>1.2290358904109588</v>
      </c>
      <c r="E853" s="167">
        <v>0</v>
      </c>
      <c r="F853" s="157"/>
      <c r="G853" s="165">
        <v>0</v>
      </c>
      <c r="H853"/>
    </row>
    <row r="854" spans="1:8">
      <c r="A854" s="164" t="s">
        <v>1328</v>
      </c>
      <c r="B854" s="161">
        <v>101.86920000000001</v>
      </c>
      <c r="C854" s="166">
        <v>0.279093698630137</v>
      </c>
      <c r="E854" s="167">
        <v>0</v>
      </c>
      <c r="F854" s="157"/>
      <c r="G854" s="165">
        <v>0</v>
      </c>
      <c r="H854"/>
    </row>
    <row r="855" spans="1:8">
      <c r="A855" s="164" t="s">
        <v>1329</v>
      </c>
      <c r="B855" s="161">
        <v>95.327100000000002</v>
      </c>
      <c r="C855" s="166">
        <v>0.26117013698630137</v>
      </c>
      <c r="E855" s="167">
        <v>0</v>
      </c>
      <c r="F855" s="157"/>
      <c r="G855" s="165">
        <v>0</v>
      </c>
      <c r="H855"/>
    </row>
    <row r="856" spans="1:8">
      <c r="A856" s="164" t="s">
        <v>1330</v>
      </c>
      <c r="B856" s="161">
        <v>79.439300000000003</v>
      </c>
      <c r="C856" s="166">
        <v>0.21764191780821918</v>
      </c>
      <c r="E856" s="167">
        <v>0</v>
      </c>
      <c r="F856" s="157"/>
      <c r="G856" s="165">
        <v>0</v>
      </c>
      <c r="H856"/>
    </row>
    <row r="857" spans="1:8">
      <c r="A857" s="164" t="s">
        <v>1331</v>
      </c>
      <c r="B857" s="161">
        <v>6257.0091000000002</v>
      </c>
      <c r="C857" s="166">
        <v>17.142490684931506</v>
      </c>
      <c r="E857" s="167">
        <v>0</v>
      </c>
      <c r="F857" s="157"/>
      <c r="G857" s="165">
        <v>0</v>
      </c>
      <c r="H857"/>
    </row>
    <row r="858" spans="1:8">
      <c r="A858" s="164" t="s">
        <v>1332</v>
      </c>
      <c r="B858" s="161">
        <v>120.5607</v>
      </c>
      <c r="C858" s="166">
        <v>0.33030328767123285</v>
      </c>
      <c r="E858" s="167">
        <v>0</v>
      </c>
      <c r="F858" s="157"/>
      <c r="G858" s="165">
        <v>0</v>
      </c>
      <c r="H858"/>
    </row>
    <row r="859" spans="1:8">
      <c r="A859" s="164" t="s">
        <v>1333</v>
      </c>
      <c r="B859" s="161">
        <v>130.84110000000001</v>
      </c>
      <c r="C859" s="166">
        <v>0.35846876712328768</v>
      </c>
      <c r="E859" s="167">
        <v>0</v>
      </c>
      <c r="F859" s="157"/>
      <c r="G859" s="165">
        <v>0</v>
      </c>
      <c r="H859"/>
    </row>
    <row r="860" spans="1:8">
      <c r="A860" s="164" t="s">
        <v>1334</v>
      </c>
      <c r="B860" s="161">
        <v>101.86920000000001</v>
      </c>
      <c r="C860" s="166">
        <v>0.279093698630137</v>
      </c>
      <c r="E860" s="167">
        <v>0</v>
      </c>
      <c r="F860" s="157"/>
      <c r="G860" s="165">
        <v>0</v>
      </c>
      <c r="H860"/>
    </row>
    <row r="861" spans="1:8">
      <c r="A861" s="164" t="s">
        <v>1335</v>
      </c>
      <c r="B861" s="161">
        <v>450.46730000000002</v>
      </c>
      <c r="C861" s="166">
        <v>1.2341569863013699</v>
      </c>
      <c r="E861" s="167">
        <v>0</v>
      </c>
      <c r="F861" s="157"/>
      <c r="G861" s="165">
        <v>0</v>
      </c>
      <c r="H861"/>
    </row>
    <row r="862" spans="1:8">
      <c r="A862" s="164" t="s">
        <v>1336</v>
      </c>
      <c r="B862" s="161">
        <v>104.6729</v>
      </c>
      <c r="C862" s="166">
        <v>0.28677506849315065</v>
      </c>
      <c r="E862" s="167">
        <v>0</v>
      </c>
      <c r="F862" s="157"/>
      <c r="G862" s="165">
        <v>0</v>
      </c>
      <c r="H862"/>
    </row>
    <row r="863" spans="1:8">
      <c r="A863" s="164" t="s">
        <v>1337</v>
      </c>
      <c r="B863" s="161">
        <v>101.86920000000001</v>
      </c>
      <c r="C863" s="166">
        <v>0.279093698630137</v>
      </c>
      <c r="E863" s="167">
        <v>0</v>
      </c>
      <c r="F863" s="157"/>
      <c r="G863" s="165">
        <v>0</v>
      </c>
      <c r="H863"/>
    </row>
    <row r="864" spans="1:8">
      <c r="A864" s="164" t="s">
        <v>1338</v>
      </c>
      <c r="B864" s="161">
        <v>87.850499999999997</v>
      </c>
      <c r="C864" s="166">
        <v>0.24068630136986299</v>
      </c>
      <c r="E864" s="167">
        <v>0</v>
      </c>
      <c r="F864" s="157"/>
      <c r="G864" s="165">
        <v>0</v>
      </c>
      <c r="H864"/>
    </row>
    <row r="865" spans="1:8">
      <c r="A865" s="164" t="s">
        <v>1339</v>
      </c>
      <c r="B865" s="161">
        <v>654.2056</v>
      </c>
      <c r="C865" s="166">
        <v>1.7923441095890411</v>
      </c>
      <c r="E865" s="167">
        <v>0</v>
      </c>
      <c r="F865" s="157"/>
      <c r="G865" s="165">
        <v>0</v>
      </c>
      <c r="H865"/>
    </row>
    <row r="866" spans="1:8">
      <c r="A866" s="164" t="s">
        <v>1340</v>
      </c>
      <c r="B866" s="161">
        <v>79.439300000000003</v>
      </c>
      <c r="C866" s="166">
        <v>0.21764191780821918</v>
      </c>
      <c r="E866" s="167">
        <v>0</v>
      </c>
      <c r="F866" s="157"/>
      <c r="G866" s="165">
        <v>0</v>
      </c>
      <c r="H866"/>
    </row>
    <row r="867" spans="1:8">
      <c r="A867" s="164" t="s">
        <v>1341</v>
      </c>
      <c r="B867" s="161">
        <v>228.03739999999999</v>
      </c>
      <c r="C867" s="166">
        <v>0.62475999999999998</v>
      </c>
      <c r="E867" s="167">
        <v>0</v>
      </c>
      <c r="F867" s="157"/>
      <c r="G867" s="165">
        <v>0</v>
      </c>
      <c r="H867"/>
    </row>
    <row r="868" spans="1:8">
      <c r="A868" s="164" t="s">
        <v>1342</v>
      </c>
      <c r="B868" s="161">
        <v>238.31780000000001</v>
      </c>
      <c r="C868" s="166">
        <v>0.65292547945205481</v>
      </c>
      <c r="E868" s="167">
        <v>0</v>
      </c>
      <c r="F868" s="157"/>
      <c r="G868" s="165">
        <v>0</v>
      </c>
      <c r="H868"/>
    </row>
    <row r="869" spans="1:8">
      <c r="A869" s="164" t="s">
        <v>1343</v>
      </c>
      <c r="B869" s="161">
        <v>126.1682</v>
      </c>
      <c r="C869" s="166">
        <v>0.34566630136986298</v>
      </c>
      <c r="E869" s="167">
        <v>0</v>
      </c>
      <c r="F869" s="157"/>
      <c r="G869" s="165">
        <v>0</v>
      </c>
      <c r="H869"/>
    </row>
    <row r="870" spans="1:8">
      <c r="A870" s="164" t="s">
        <v>1344</v>
      </c>
      <c r="B870" s="161">
        <v>235.51400000000001</v>
      </c>
      <c r="C870" s="166">
        <v>0.64524383561643839</v>
      </c>
      <c r="E870" s="167">
        <v>0</v>
      </c>
      <c r="F870" s="157"/>
      <c r="G870" s="165">
        <v>0</v>
      </c>
      <c r="H870"/>
    </row>
    <row r="871" spans="1:8">
      <c r="A871" s="164" t="s">
        <v>1345</v>
      </c>
      <c r="B871" s="161">
        <v>107.4766</v>
      </c>
      <c r="C871" s="166">
        <v>0.29445643835616442</v>
      </c>
      <c r="E871" s="167">
        <v>0</v>
      </c>
      <c r="F871" s="157"/>
      <c r="G871" s="165">
        <v>0</v>
      </c>
      <c r="H871"/>
    </row>
    <row r="872" spans="1:8">
      <c r="A872" s="164" t="s">
        <v>1346</v>
      </c>
      <c r="B872" s="161">
        <v>499.99990000000003</v>
      </c>
      <c r="C872" s="166">
        <v>1.3698627397260275</v>
      </c>
      <c r="E872" s="167">
        <v>0</v>
      </c>
      <c r="F872" s="157"/>
      <c r="G872" s="165">
        <v>0</v>
      </c>
      <c r="H872"/>
    </row>
    <row r="873" spans="1:8">
      <c r="A873" s="164" t="s">
        <v>1347</v>
      </c>
      <c r="B873" s="161">
        <v>130.84110000000001</v>
      </c>
      <c r="C873" s="166">
        <v>0.35846876712328768</v>
      </c>
      <c r="E873" s="167">
        <v>0</v>
      </c>
      <c r="F873" s="157"/>
      <c r="G873" s="165">
        <v>0</v>
      </c>
      <c r="H873"/>
    </row>
    <row r="874" spans="1:8">
      <c r="A874" s="164" t="s">
        <v>1348</v>
      </c>
      <c r="B874" s="161">
        <v>130.84110000000001</v>
      </c>
      <c r="C874" s="166">
        <v>0.35846876712328768</v>
      </c>
      <c r="E874" s="167">
        <v>0</v>
      </c>
      <c r="F874" s="157"/>
      <c r="G874" s="165">
        <v>0</v>
      </c>
      <c r="H874"/>
    </row>
    <row r="875" spans="1:8">
      <c r="A875" s="164" t="s">
        <v>1349</v>
      </c>
      <c r="B875" s="161">
        <v>130.84110000000001</v>
      </c>
      <c r="C875" s="166">
        <v>0.35846876712328768</v>
      </c>
      <c r="E875" s="167">
        <v>0</v>
      </c>
      <c r="F875" s="157"/>
      <c r="G875" s="165">
        <v>0</v>
      </c>
      <c r="H875"/>
    </row>
    <row r="876" spans="1:8">
      <c r="A876" s="164" t="s">
        <v>1350</v>
      </c>
      <c r="B876" s="161">
        <v>88.784999999999997</v>
      </c>
      <c r="C876" s="166">
        <v>0.24324657534246574</v>
      </c>
      <c r="E876" s="167">
        <v>0</v>
      </c>
      <c r="F876" s="157"/>
      <c r="G876" s="165">
        <v>0</v>
      </c>
      <c r="H876"/>
    </row>
    <row r="877" spans="1:8">
      <c r="A877" s="164" t="s">
        <v>1351</v>
      </c>
      <c r="B877" s="161">
        <v>128.03739999999999</v>
      </c>
      <c r="C877" s="166">
        <v>0.35078739726027397</v>
      </c>
      <c r="E877" s="167">
        <v>0</v>
      </c>
      <c r="F877" s="157"/>
      <c r="G877" s="165">
        <v>0</v>
      </c>
      <c r="H877"/>
    </row>
    <row r="878" spans="1:8">
      <c r="A878" s="164" t="s">
        <v>1352</v>
      </c>
      <c r="B878" s="161">
        <v>238.3177</v>
      </c>
      <c r="C878" s="166">
        <v>0.6529252054794521</v>
      </c>
      <c r="E878" s="167">
        <v>0</v>
      </c>
      <c r="F878" s="157"/>
      <c r="G878" s="165">
        <v>0</v>
      </c>
      <c r="H878"/>
    </row>
    <row r="879" spans="1:8">
      <c r="A879" s="164" t="s">
        <v>1353</v>
      </c>
      <c r="B879" s="161">
        <v>130.84110000000001</v>
      </c>
      <c r="C879" s="166">
        <v>0.35846876712328768</v>
      </c>
      <c r="E879" s="167">
        <v>0</v>
      </c>
      <c r="F879" s="157"/>
      <c r="G879" s="165">
        <v>0</v>
      </c>
      <c r="H879"/>
    </row>
    <row r="880" spans="1:8">
      <c r="A880" s="164" t="s">
        <v>1354</v>
      </c>
      <c r="B880" s="161">
        <v>114.0187</v>
      </c>
      <c r="C880" s="166">
        <v>0.31237999999999999</v>
      </c>
      <c r="E880" s="167">
        <v>0</v>
      </c>
      <c r="F880" s="157"/>
      <c r="G880" s="165">
        <v>0</v>
      </c>
      <c r="H880"/>
    </row>
    <row r="881" spans="1:8">
      <c r="A881" s="164" t="s">
        <v>1355</v>
      </c>
      <c r="B881" s="161">
        <v>130.84110000000001</v>
      </c>
      <c r="C881" s="166">
        <v>0.35846876712328768</v>
      </c>
      <c r="E881" s="167">
        <v>0</v>
      </c>
      <c r="F881" s="157"/>
      <c r="G881" s="165">
        <v>0</v>
      </c>
      <c r="H881"/>
    </row>
    <row r="882" spans="1:8">
      <c r="A882" s="164" t="s">
        <v>1356</v>
      </c>
      <c r="B882" s="161">
        <v>126.1682</v>
      </c>
      <c r="C882" s="166">
        <v>0.34566630136986298</v>
      </c>
      <c r="E882" s="167">
        <v>0</v>
      </c>
      <c r="F882" s="157"/>
      <c r="G882" s="165">
        <v>0</v>
      </c>
      <c r="H882"/>
    </row>
    <row r="883" spans="1:8">
      <c r="A883" s="164" t="s">
        <v>1357</v>
      </c>
      <c r="B883" s="161">
        <v>104.6729</v>
      </c>
      <c r="C883" s="166">
        <v>0.28677506849315065</v>
      </c>
      <c r="E883" s="167">
        <v>0</v>
      </c>
      <c r="F883" s="157"/>
      <c r="G883" s="165">
        <v>0</v>
      </c>
      <c r="H883"/>
    </row>
    <row r="884" spans="1:8">
      <c r="A884" s="164" t="s">
        <v>1358</v>
      </c>
      <c r="B884" s="161">
        <v>107.4766</v>
      </c>
      <c r="C884" s="166">
        <v>0.29445643835616442</v>
      </c>
      <c r="E884" s="167">
        <v>0</v>
      </c>
      <c r="F884" s="157"/>
      <c r="G884" s="165">
        <v>0</v>
      </c>
      <c r="H884"/>
    </row>
    <row r="885" spans="1:8">
      <c r="A885" s="164" t="s">
        <v>1359</v>
      </c>
      <c r="B885" s="161">
        <v>1014.0187</v>
      </c>
      <c r="C885" s="166">
        <v>2.778133424657534</v>
      </c>
      <c r="E885" s="167">
        <v>0</v>
      </c>
      <c r="F885" s="157"/>
      <c r="G885" s="165">
        <v>0</v>
      </c>
      <c r="H885"/>
    </row>
    <row r="886" spans="1:8">
      <c r="A886" s="164" t="s">
        <v>1360</v>
      </c>
      <c r="B886" s="161">
        <v>126.1682</v>
      </c>
      <c r="C886" s="166">
        <v>0.34566630136986298</v>
      </c>
      <c r="E886" s="167">
        <v>0</v>
      </c>
      <c r="F886" s="157"/>
      <c r="G886" s="165">
        <v>0</v>
      </c>
      <c r="H886"/>
    </row>
    <row r="887" spans="1:8">
      <c r="A887" s="164" t="s">
        <v>1361</v>
      </c>
      <c r="B887" s="161">
        <v>130.84110000000001</v>
      </c>
      <c r="C887" s="166">
        <v>0.35846876712328768</v>
      </c>
      <c r="E887" s="167">
        <v>0</v>
      </c>
      <c r="F887" s="157"/>
      <c r="G887" s="165">
        <v>0</v>
      </c>
      <c r="H887"/>
    </row>
    <row r="888" spans="1:8">
      <c r="A888" s="164" t="s">
        <v>1362</v>
      </c>
      <c r="B888" s="161">
        <v>209.3458</v>
      </c>
      <c r="C888" s="166">
        <v>0.57355013698630131</v>
      </c>
      <c r="E888" s="167">
        <v>0</v>
      </c>
      <c r="F888" s="157"/>
      <c r="G888" s="165">
        <v>0</v>
      </c>
      <c r="H888"/>
    </row>
    <row r="889" spans="1:8">
      <c r="A889" s="164" t="s">
        <v>1363</v>
      </c>
      <c r="B889" s="161">
        <v>79.439300000000003</v>
      </c>
      <c r="C889" s="166">
        <v>0.21764191780821918</v>
      </c>
      <c r="E889" s="167">
        <v>0</v>
      </c>
      <c r="F889" s="157"/>
      <c r="G889" s="165">
        <v>0</v>
      </c>
      <c r="H889"/>
    </row>
    <row r="890" spans="1:8">
      <c r="A890" s="164" t="s">
        <v>1364</v>
      </c>
      <c r="B890" s="161">
        <v>252.3364</v>
      </c>
      <c r="C890" s="166">
        <v>0.69133260273972597</v>
      </c>
      <c r="E890" s="167">
        <v>0</v>
      </c>
      <c r="F890" s="157"/>
      <c r="G890" s="165">
        <v>0</v>
      </c>
      <c r="H890"/>
    </row>
    <row r="891" spans="1:8">
      <c r="A891" s="164" t="s">
        <v>1365</v>
      </c>
      <c r="B891" s="161">
        <v>392.52330000000006</v>
      </c>
      <c r="C891" s="166">
        <v>1.0754063013698629</v>
      </c>
      <c r="E891" s="167">
        <v>0</v>
      </c>
      <c r="F891" s="157"/>
      <c r="G891" s="165">
        <v>0</v>
      </c>
      <c r="H891"/>
    </row>
    <row r="892" spans="1:8">
      <c r="A892" s="164" t="s">
        <v>1366</v>
      </c>
      <c r="B892" s="161">
        <v>130.84110000000001</v>
      </c>
      <c r="C892" s="166">
        <v>0.35846876712328768</v>
      </c>
      <c r="E892" s="167">
        <v>0</v>
      </c>
      <c r="F892" s="157"/>
      <c r="G892" s="165">
        <v>0</v>
      </c>
      <c r="H892"/>
    </row>
    <row r="893" spans="1:8">
      <c r="A893" s="164" t="s">
        <v>1367</v>
      </c>
      <c r="B893" s="161">
        <v>114.0187</v>
      </c>
      <c r="C893" s="166">
        <v>0.31237999999999999</v>
      </c>
      <c r="E893" s="167">
        <v>0</v>
      </c>
      <c r="F893" s="157"/>
      <c r="G893" s="165">
        <v>0</v>
      </c>
      <c r="H893"/>
    </row>
    <row r="894" spans="1:8">
      <c r="A894" s="164" t="s">
        <v>1368</v>
      </c>
      <c r="B894" s="161">
        <v>107.4766</v>
      </c>
      <c r="C894" s="166">
        <v>0.29445643835616442</v>
      </c>
      <c r="E894" s="167">
        <v>0</v>
      </c>
      <c r="F894" s="157"/>
      <c r="G894" s="165">
        <v>0</v>
      </c>
      <c r="H894"/>
    </row>
    <row r="895" spans="1:8">
      <c r="A895" s="164" t="s">
        <v>1369</v>
      </c>
      <c r="B895" s="161">
        <v>107.4766</v>
      </c>
      <c r="C895" s="166">
        <v>0.29445643835616442</v>
      </c>
      <c r="E895" s="167">
        <v>0</v>
      </c>
      <c r="F895" s="157"/>
      <c r="G895" s="165">
        <v>0</v>
      </c>
      <c r="H895"/>
    </row>
    <row r="896" spans="1:8">
      <c r="A896" s="164" t="s">
        <v>1370</v>
      </c>
      <c r="B896" s="161">
        <v>128.03739999999999</v>
      </c>
      <c r="C896" s="166">
        <v>0.35078739726027397</v>
      </c>
      <c r="E896" s="167">
        <v>0</v>
      </c>
      <c r="F896" s="157"/>
      <c r="G896" s="165">
        <v>0</v>
      </c>
      <c r="H896"/>
    </row>
    <row r="897" spans="1:8">
      <c r="A897" s="164" t="s">
        <v>1371</v>
      </c>
      <c r="B897" s="161">
        <v>107.4766</v>
      </c>
      <c r="C897" s="166">
        <v>0.29445643835616442</v>
      </c>
      <c r="E897" s="167">
        <v>0</v>
      </c>
      <c r="F897" s="157"/>
      <c r="G897" s="165">
        <v>0</v>
      </c>
      <c r="H897"/>
    </row>
    <row r="898" spans="1:8">
      <c r="A898" s="164" t="s">
        <v>1372</v>
      </c>
      <c r="B898" s="161">
        <v>101.86920000000001</v>
      </c>
      <c r="C898" s="166">
        <v>0.279093698630137</v>
      </c>
      <c r="E898" s="167">
        <v>0</v>
      </c>
      <c r="F898" s="157"/>
      <c r="G898" s="165">
        <v>0</v>
      </c>
      <c r="H898"/>
    </row>
    <row r="899" spans="1:8">
      <c r="A899" s="164" t="s">
        <v>1373</v>
      </c>
      <c r="B899" s="161">
        <v>104.6729</v>
      </c>
      <c r="C899" s="166">
        <v>0.28677506849315065</v>
      </c>
      <c r="E899" s="167">
        <v>0</v>
      </c>
      <c r="F899" s="157"/>
      <c r="G899" s="165">
        <v>0</v>
      </c>
      <c r="H899"/>
    </row>
    <row r="900" spans="1:8">
      <c r="A900" s="164" t="s">
        <v>1374</v>
      </c>
      <c r="B900" s="161">
        <v>130.84110000000001</v>
      </c>
      <c r="C900" s="166">
        <v>0.35846876712328768</v>
      </c>
      <c r="E900" s="167">
        <v>0</v>
      </c>
      <c r="F900" s="157"/>
      <c r="G900" s="165">
        <v>0</v>
      </c>
      <c r="H900"/>
    </row>
    <row r="901" spans="1:8">
      <c r="A901" s="164" t="s">
        <v>1375</v>
      </c>
      <c r="B901" s="161">
        <v>101.86920000000001</v>
      </c>
      <c r="C901" s="166">
        <v>0.279093698630137</v>
      </c>
      <c r="E901" s="167">
        <v>0</v>
      </c>
      <c r="F901" s="157"/>
      <c r="G901" s="165">
        <v>0</v>
      </c>
      <c r="H901"/>
    </row>
    <row r="902" spans="1:8">
      <c r="A902" s="164" t="s">
        <v>1376</v>
      </c>
      <c r="B902" s="161">
        <v>130.84110000000001</v>
      </c>
      <c r="C902" s="166">
        <v>0.35846876712328768</v>
      </c>
      <c r="E902" s="167">
        <v>0</v>
      </c>
      <c r="F902" s="157"/>
      <c r="G902" s="165">
        <v>0</v>
      </c>
      <c r="H902"/>
    </row>
    <row r="903" spans="1:8">
      <c r="A903" s="164" t="s">
        <v>1377</v>
      </c>
      <c r="B903" s="161">
        <v>128.03739999999999</v>
      </c>
      <c r="C903" s="166">
        <v>0.35078739726027397</v>
      </c>
      <c r="E903" s="167">
        <v>0</v>
      </c>
      <c r="F903" s="157"/>
      <c r="G903" s="165">
        <v>0</v>
      </c>
      <c r="H903"/>
    </row>
    <row r="904" spans="1:8">
      <c r="A904" s="164" t="s">
        <v>1378</v>
      </c>
      <c r="B904" s="161">
        <v>126.1682</v>
      </c>
      <c r="C904" s="166">
        <v>0.34566630136986298</v>
      </c>
      <c r="E904" s="167">
        <v>0</v>
      </c>
      <c r="F904" s="157"/>
      <c r="G904" s="165">
        <v>0</v>
      </c>
      <c r="H904"/>
    </row>
    <row r="905" spans="1:8">
      <c r="A905" s="164" t="s">
        <v>1379</v>
      </c>
      <c r="B905" s="161">
        <v>101.86920000000001</v>
      </c>
      <c r="C905" s="166">
        <v>0.279093698630137</v>
      </c>
      <c r="E905" s="167">
        <v>0</v>
      </c>
      <c r="F905" s="157"/>
      <c r="G905" s="165">
        <v>0</v>
      </c>
      <c r="H905"/>
    </row>
    <row r="906" spans="1:8">
      <c r="A906" s="164" t="s">
        <v>1380</v>
      </c>
      <c r="B906" s="161">
        <v>130.84110000000001</v>
      </c>
      <c r="C906" s="166">
        <v>0.35846876712328768</v>
      </c>
      <c r="E906" s="167">
        <v>0</v>
      </c>
      <c r="F906" s="157"/>
      <c r="G906" s="165">
        <v>0</v>
      </c>
      <c r="H906"/>
    </row>
    <row r="907" spans="1:8">
      <c r="A907" s="164" t="s">
        <v>1381</v>
      </c>
      <c r="B907" s="161">
        <v>130.84110000000001</v>
      </c>
      <c r="C907" s="166">
        <v>0.35846876712328768</v>
      </c>
      <c r="E907" s="167">
        <v>0</v>
      </c>
      <c r="F907" s="157"/>
      <c r="G907" s="165">
        <v>0</v>
      </c>
      <c r="H907"/>
    </row>
    <row r="908" spans="1:8">
      <c r="A908" s="164" t="s">
        <v>1382</v>
      </c>
      <c r="B908" s="161">
        <v>130.84110000000001</v>
      </c>
      <c r="C908" s="166">
        <v>0.35846876712328768</v>
      </c>
      <c r="E908" s="167">
        <v>0</v>
      </c>
      <c r="F908" s="157"/>
      <c r="G908" s="165">
        <v>0</v>
      </c>
      <c r="H908"/>
    </row>
    <row r="909" spans="1:8">
      <c r="A909" s="164" t="s">
        <v>1383</v>
      </c>
      <c r="B909" s="161">
        <v>500</v>
      </c>
      <c r="C909" s="166">
        <v>1.3698630136986303</v>
      </c>
      <c r="E909" s="167">
        <v>0</v>
      </c>
      <c r="F909" s="157"/>
      <c r="G909" s="165">
        <v>0</v>
      </c>
      <c r="H909"/>
    </row>
    <row r="910" spans="1:8">
      <c r="A910" s="164" t="s">
        <v>1384</v>
      </c>
      <c r="B910" s="161">
        <v>101.86920000000001</v>
      </c>
      <c r="C910" s="166">
        <v>0.279093698630137</v>
      </c>
      <c r="E910" s="167">
        <v>0</v>
      </c>
      <c r="F910" s="157"/>
      <c r="G910" s="165">
        <v>0</v>
      </c>
      <c r="H910"/>
    </row>
    <row r="911" spans="1:8">
      <c r="A911" s="164" t="s">
        <v>1385</v>
      </c>
      <c r="B911" s="161">
        <v>130.84110000000001</v>
      </c>
      <c r="C911" s="166">
        <v>0.35846876712328768</v>
      </c>
      <c r="E911" s="167">
        <v>0</v>
      </c>
      <c r="F911" s="157"/>
      <c r="G911" s="165">
        <v>0</v>
      </c>
      <c r="H911"/>
    </row>
    <row r="912" spans="1:8">
      <c r="A912" s="164" t="s">
        <v>1386</v>
      </c>
      <c r="B912" s="161">
        <v>126.1682</v>
      </c>
      <c r="C912" s="166">
        <v>0.34566630136986298</v>
      </c>
      <c r="E912" s="167">
        <v>0</v>
      </c>
      <c r="F912" s="157"/>
      <c r="G912" s="165">
        <v>0</v>
      </c>
      <c r="H912"/>
    </row>
    <row r="913" spans="1:8">
      <c r="A913" s="164" t="s">
        <v>1387</v>
      </c>
      <c r="B913" s="161">
        <v>107.4766</v>
      </c>
      <c r="C913" s="166">
        <v>0.29445643835616442</v>
      </c>
      <c r="E913" s="167">
        <v>0</v>
      </c>
      <c r="F913" s="157"/>
      <c r="G913" s="165">
        <v>0</v>
      </c>
      <c r="H913"/>
    </row>
    <row r="914" spans="1:8">
      <c r="A914" s="164" t="s">
        <v>1388</v>
      </c>
      <c r="B914" s="161">
        <v>392.52330000000001</v>
      </c>
      <c r="C914" s="166">
        <v>1.0754063013698629</v>
      </c>
      <c r="E914" s="167">
        <v>0</v>
      </c>
      <c r="F914" s="157"/>
      <c r="G914" s="165">
        <v>0</v>
      </c>
      <c r="H914"/>
    </row>
    <row r="915" spans="1:8">
      <c r="A915" s="164" t="s">
        <v>1389</v>
      </c>
      <c r="B915" s="161">
        <v>0</v>
      </c>
      <c r="C915" s="166">
        <v>0</v>
      </c>
      <c r="E915" s="167">
        <v>0</v>
      </c>
      <c r="F915" s="157"/>
      <c r="G915" s="165">
        <v>0</v>
      </c>
      <c r="H915"/>
    </row>
    <row r="916" spans="1:8">
      <c r="A916" s="164" t="s">
        <v>1390</v>
      </c>
      <c r="B916" s="161">
        <v>209.3458</v>
      </c>
      <c r="C916" s="166">
        <v>0.57355013698630131</v>
      </c>
      <c r="E916" s="167">
        <v>0</v>
      </c>
      <c r="F916" s="157"/>
      <c r="G916" s="165">
        <v>0</v>
      </c>
      <c r="H916"/>
    </row>
    <row r="917" spans="1:8">
      <c r="A917" s="164" t="s">
        <v>1391</v>
      </c>
      <c r="B917" s="161">
        <v>117.75700000000001</v>
      </c>
      <c r="C917" s="166">
        <v>0.32262191780821919</v>
      </c>
      <c r="E917" s="167">
        <v>0</v>
      </c>
      <c r="F917" s="157"/>
      <c r="G917" s="165">
        <v>0</v>
      </c>
      <c r="H917"/>
    </row>
    <row r="918" spans="1:8">
      <c r="A918" s="164" t="s">
        <v>1392</v>
      </c>
      <c r="B918" s="161">
        <v>74.766400000000004</v>
      </c>
      <c r="C918" s="166">
        <v>0.20483945205479454</v>
      </c>
      <c r="E918" s="167">
        <v>0</v>
      </c>
      <c r="F918" s="157"/>
      <c r="G918" s="165">
        <v>0</v>
      </c>
      <c r="H918"/>
    </row>
    <row r="919" spans="1:8">
      <c r="A919" s="164" t="s">
        <v>1393</v>
      </c>
      <c r="B919" s="161">
        <v>261.68220000000002</v>
      </c>
      <c r="C919" s="166">
        <v>0.71693753424657536</v>
      </c>
      <c r="E919" s="167">
        <v>0</v>
      </c>
      <c r="F919" s="157"/>
      <c r="G919" s="165">
        <v>0</v>
      </c>
      <c r="H919"/>
    </row>
    <row r="920" spans="1:8">
      <c r="A920" s="164" t="s">
        <v>1394</v>
      </c>
      <c r="B920" s="161">
        <v>130.84110000000001</v>
      </c>
      <c r="C920" s="166">
        <v>0.35846876712328768</v>
      </c>
      <c r="E920" s="167">
        <v>0</v>
      </c>
      <c r="F920" s="157"/>
      <c r="G920" s="165">
        <v>0</v>
      </c>
      <c r="H920"/>
    </row>
    <row r="921" spans="1:8">
      <c r="A921" s="164" t="s">
        <v>1395</v>
      </c>
      <c r="B921" s="161">
        <v>79.439300000000003</v>
      </c>
      <c r="C921" s="166">
        <v>0.21764191780821918</v>
      </c>
      <c r="E921" s="167">
        <v>0</v>
      </c>
      <c r="F921" s="157"/>
      <c r="G921" s="165">
        <v>0</v>
      </c>
      <c r="H921"/>
    </row>
    <row r="922" spans="1:8">
      <c r="A922" s="164" t="s">
        <v>1396</v>
      </c>
      <c r="B922" s="161">
        <v>107.4766</v>
      </c>
      <c r="C922" s="166">
        <v>0.29445643835616442</v>
      </c>
      <c r="E922" s="167">
        <v>0</v>
      </c>
      <c r="F922" s="157"/>
      <c r="G922" s="165">
        <v>0</v>
      </c>
      <c r="H922"/>
    </row>
    <row r="923" spans="1:8">
      <c r="A923" s="164" t="s">
        <v>1397</v>
      </c>
      <c r="B923" s="161">
        <v>107.4766</v>
      </c>
      <c r="C923" s="166">
        <v>0.29445643835616442</v>
      </c>
      <c r="E923" s="167">
        <v>0</v>
      </c>
      <c r="F923" s="157"/>
      <c r="G923" s="165">
        <v>0</v>
      </c>
      <c r="H923"/>
    </row>
    <row r="924" spans="1:8">
      <c r="A924" s="164" t="s">
        <v>1398</v>
      </c>
      <c r="B924" s="161">
        <v>79.439300000000003</v>
      </c>
      <c r="C924" s="166">
        <v>0.21764191780821918</v>
      </c>
      <c r="E924" s="167">
        <v>0</v>
      </c>
      <c r="F924" s="157"/>
      <c r="G924" s="165">
        <v>0</v>
      </c>
      <c r="H924"/>
    </row>
    <row r="925" spans="1:8">
      <c r="A925" s="164" t="s">
        <v>1399</v>
      </c>
      <c r="B925" s="161">
        <v>130.84110000000001</v>
      </c>
      <c r="C925" s="166">
        <v>0.35846876712328768</v>
      </c>
      <c r="E925" s="167">
        <v>0</v>
      </c>
      <c r="F925" s="157"/>
      <c r="G925" s="165">
        <v>0</v>
      </c>
      <c r="H925"/>
    </row>
    <row r="926" spans="1:8">
      <c r="A926" s="164" t="s">
        <v>1400</v>
      </c>
      <c r="B926" s="161">
        <v>261.68220000000002</v>
      </c>
      <c r="C926" s="166">
        <v>0.71693753424657536</v>
      </c>
      <c r="E926" s="167">
        <v>0</v>
      </c>
      <c r="F926" s="157"/>
      <c r="G926" s="165">
        <v>0</v>
      </c>
      <c r="H926"/>
    </row>
    <row r="927" spans="1:8">
      <c r="A927" s="164" t="s">
        <v>1401</v>
      </c>
      <c r="B927" s="161">
        <v>107.4766</v>
      </c>
      <c r="C927" s="166">
        <v>0.29445643835616442</v>
      </c>
      <c r="E927" s="167">
        <v>0</v>
      </c>
      <c r="F927" s="157"/>
      <c r="G927" s="165">
        <v>0</v>
      </c>
      <c r="H927"/>
    </row>
    <row r="928" spans="1:8">
      <c r="A928" s="164" t="s">
        <v>1402</v>
      </c>
      <c r="B928" s="161">
        <v>158.8785</v>
      </c>
      <c r="C928" s="166">
        <v>0.43528356164383564</v>
      </c>
      <c r="E928" s="167">
        <v>0</v>
      </c>
      <c r="F928" s="157"/>
      <c r="G928" s="165">
        <v>0</v>
      </c>
      <c r="H928"/>
    </row>
    <row r="929" spans="1:8">
      <c r="A929" s="164" t="s">
        <v>1403</v>
      </c>
      <c r="B929" s="161">
        <v>130.84110000000001</v>
      </c>
      <c r="C929" s="166">
        <v>0.35846876712328768</v>
      </c>
      <c r="E929" s="167">
        <v>0</v>
      </c>
      <c r="F929" s="157"/>
      <c r="G929" s="165">
        <v>0</v>
      </c>
      <c r="H929"/>
    </row>
    <row r="930" spans="1:8">
      <c r="A930" s="164" t="s">
        <v>1404</v>
      </c>
      <c r="B930" s="161">
        <v>128.03739999999999</v>
      </c>
      <c r="C930" s="166">
        <v>0.35078739726027397</v>
      </c>
      <c r="E930" s="167">
        <v>0</v>
      </c>
      <c r="F930" s="157"/>
      <c r="G930" s="165">
        <v>0</v>
      </c>
      <c r="H930"/>
    </row>
    <row r="931" spans="1:8">
      <c r="A931" s="164" t="s">
        <v>1405</v>
      </c>
      <c r="B931" s="161">
        <v>313.08420000000001</v>
      </c>
      <c r="C931" s="166">
        <v>0.8577649315068494</v>
      </c>
      <c r="E931" s="167">
        <v>0</v>
      </c>
      <c r="F931" s="157"/>
      <c r="G931" s="165">
        <v>0</v>
      </c>
      <c r="H931"/>
    </row>
    <row r="932" spans="1:8">
      <c r="A932" s="164" t="s">
        <v>1406</v>
      </c>
      <c r="B932" s="161">
        <v>130.84110000000001</v>
      </c>
      <c r="C932" s="166">
        <v>0.35846876712328768</v>
      </c>
      <c r="E932" s="167">
        <v>0</v>
      </c>
      <c r="F932" s="157"/>
      <c r="G932" s="165">
        <v>0</v>
      </c>
      <c r="H932"/>
    </row>
    <row r="933" spans="1:8">
      <c r="A933" s="164" t="s">
        <v>1407</v>
      </c>
      <c r="B933" s="161">
        <v>130.84110000000001</v>
      </c>
      <c r="C933" s="166">
        <v>0.35846876712328768</v>
      </c>
      <c r="E933" s="167">
        <v>0</v>
      </c>
      <c r="F933" s="157"/>
      <c r="G933" s="165">
        <v>0</v>
      </c>
      <c r="H933"/>
    </row>
    <row r="934" spans="1:8">
      <c r="A934" s="164" t="s">
        <v>1408</v>
      </c>
      <c r="B934" s="161">
        <v>130.84110000000001</v>
      </c>
      <c r="C934" s="166">
        <v>0.35846876712328768</v>
      </c>
      <c r="E934" s="167">
        <v>0</v>
      </c>
      <c r="F934" s="157"/>
      <c r="G934" s="165">
        <v>0</v>
      </c>
      <c r="H934"/>
    </row>
    <row r="935" spans="1:8">
      <c r="A935" s="164" t="s">
        <v>1409</v>
      </c>
      <c r="B935" s="161">
        <v>126.1682</v>
      </c>
      <c r="C935" s="166">
        <v>0.34566630136986298</v>
      </c>
      <c r="E935" s="167">
        <v>0</v>
      </c>
      <c r="F935" s="157"/>
      <c r="G935" s="165">
        <v>0</v>
      </c>
      <c r="H935"/>
    </row>
    <row r="936" spans="1:8">
      <c r="A936" s="164" t="s">
        <v>1410</v>
      </c>
      <c r="B936" s="161">
        <v>130.84110000000001</v>
      </c>
      <c r="C936" s="166">
        <v>0.35846876712328768</v>
      </c>
      <c r="E936" s="167">
        <v>0</v>
      </c>
      <c r="F936" s="157"/>
      <c r="G936" s="165">
        <v>0</v>
      </c>
      <c r="H936"/>
    </row>
    <row r="937" spans="1:8">
      <c r="A937" s="164" t="s">
        <v>1411</v>
      </c>
      <c r="B937" s="161">
        <v>1634.5792000000001</v>
      </c>
      <c r="C937" s="166">
        <v>4.4782991780821915</v>
      </c>
      <c r="E937" s="167">
        <v>0</v>
      </c>
      <c r="F937" s="157"/>
      <c r="G937" s="165">
        <v>0</v>
      </c>
      <c r="H937"/>
    </row>
    <row r="938" spans="1:8">
      <c r="A938" s="164" t="s">
        <v>1412</v>
      </c>
      <c r="B938" s="161">
        <v>238.3177</v>
      </c>
      <c r="C938" s="166">
        <v>0.6529252054794521</v>
      </c>
      <c r="E938" s="167">
        <v>0</v>
      </c>
      <c r="F938" s="157"/>
      <c r="G938" s="165">
        <v>0</v>
      </c>
      <c r="H938"/>
    </row>
    <row r="939" spans="1:8">
      <c r="A939" s="164" t="s">
        <v>1413</v>
      </c>
      <c r="B939" s="161">
        <v>107.4766</v>
      </c>
      <c r="C939" s="166">
        <v>0.29445643835616442</v>
      </c>
      <c r="E939" s="167">
        <v>0</v>
      </c>
      <c r="F939" s="157"/>
      <c r="G939" s="165">
        <v>0</v>
      </c>
      <c r="H939"/>
    </row>
    <row r="940" spans="1:8">
      <c r="A940" s="164" t="s">
        <v>1414</v>
      </c>
      <c r="B940" s="161">
        <v>238.3177</v>
      </c>
      <c r="C940" s="166">
        <v>0.6529252054794521</v>
      </c>
      <c r="E940" s="167">
        <v>0</v>
      </c>
      <c r="F940" s="157"/>
      <c r="G940" s="165">
        <v>0</v>
      </c>
      <c r="H940"/>
    </row>
    <row r="941" spans="1:8">
      <c r="A941" s="164" t="s">
        <v>1415</v>
      </c>
      <c r="B941" s="161">
        <v>114.0187</v>
      </c>
      <c r="C941" s="166">
        <v>0.31237999999999999</v>
      </c>
      <c r="E941" s="167">
        <v>0</v>
      </c>
      <c r="F941" s="157"/>
      <c r="G941" s="165">
        <v>0</v>
      </c>
      <c r="H941"/>
    </row>
    <row r="942" spans="1:8">
      <c r="A942" s="164" t="s">
        <v>1416</v>
      </c>
      <c r="B942" s="161">
        <v>107.4766</v>
      </c>
      <c r="C942" s="166">
        <v>0.29445643835616442</v>
      </c>
      <c r="E942" s="167">
        <v>0</v>
      </c>
      <c r="F942" s="157"/>
      <c r="G942" s="165">
        <v>0</v>
      </c>
      <c r="H942"/>
    </row>
    <row r="943" spans="1:8">
      <c r="A943" s="164" t="s">
        <v>1417</v>
      </c>
      <c r="B943" s="161">
        <v>249.53270000000001</v>
      </c>
      <c r="C943" s="166">
        <v>0.68365123287671237</v>
      </c>
      <c r="E943" s="167">
        <v>0</v>
      </c>
      <c r="F943" s="157"/>
      <c r="G943" s="165">
        <v>0</v>
      </c>
      <c r="H943"/>
    </row>
    <row r="944" spans="1:8">
      <c r="A944" s="164" t="s">
        <v>1418</v>
      </c>
      <c r="B944" s="161">
        <v>235.51400000000001</v>
      </c>
      <c r="C944" s="166">
        <v>0.64524383561643839</v>
      </c>
      <c r="E944" s="167">
        <v>0</v>
      </c>
      <c r="F944" s="157"/>
      <c r="G944" s="165">
        <v>0</v>
      </c>
      <c r="H944"/>
    </row>
    <row r="945" spans="1:8">
      <c r="A945" s="164" t="s">
        <v>1419</v>
      </c>
      <c r="B945" s="161">
        <v>214.95320000000001</v>
      </c>
      <c r="C945" s="166">
        <v>0.58891287671232884</v>
      </c>
      <c r="E945" s="167">
        <v>0</v>
      </c>
      <c r="F945" s="157"/>
      <c r="G945" s="165">
        <v>0</v>
      </c>
      <c r="H945"/>
    </row>
    <row r="946" spans="1:8">
      <c r="A946" s="164" t="s">
        <v>1420</v>
      </c>
      <c r="B946" s="161">
        <v>101.86920000000001</v>
      </c>
      <c r="C946" s="166">
        <v>0.279093698630137</v>
      </c>
      <c r="E946" s="167">
        <v>0</v>
      </c>
      <c r="F946" s="157"/>
      <c r="G946" s="165">
        <v>0</v>
      </c>
      <c r="H946"/>
    </row>
    <row r="947" spans="1:8">
      <c r="A947" s="164" t="s">
        <v>1421</v>
      </c>
      <c r="B947" s="161">
        <v>88.784999999999997</v>
      </c>
      <c r="C947" s="166">
        <v>0.24324657534246574</v>
      </c>
      <c r="E947" s="167">
        <v>0</v>
      </c>
      <c r="F947" s="157"/>
      <c r="G947" s="165">
        <v>0</v>
      </c>
      <c r="H947"/>
    </row>
    <row r="948" spans="1:8">
      <c r="A948" s="164" t="s">
        <v>1422</v>
      </c>
      <c r="B948" s="161">
        <v>130.84110000000001</v>
      </c>
      <c r="C948" s="166">
        <v>0.35846876712328768</v>
      </c>
      <c r="E948" s="167">
        <v>0</v>
      </c>
      <c r="F948" s="157"/>
      <c r="G948" s="165">
        <v>0</v>
      </c>
      <c r="H948"/>
    </row>
    <row r="949" spans="1:8">
      <c r="A949" s="164" t="s">
        <v>1423</v>
      </c>
      <c r="B949" s="161">
        <v>107.4766</v>
      </c>
      <c r="C949" s="166">
        <v>0.29445643835616442</v>
      </c>
      <c r="E949" s="167">
        <v>0</v>
      </c>
      <c r="F949" s="157"/>
      <c r="G949" s="165">
        <v>0</v>
      </c>
      <c r="H949"/>
    </row>
    <row r="950" spans="1:8">
      <c r="A950" s="164" t="s">
        <v>1424</v>
      </c>
      <c r="B950" s="161">
        <v>130.84110000000001</v>
      </c>
      <c r="C950" s="166">
        <v>0.35846876712328768</v>
      </c>
      <c r="E950" s="167">
        <v>0</v>
      </c>
      <c r="F950" s="157"/>
      <c r="G950" s="165">
        <v>0</v>
      </c>
      <c r="H950"/>
    </row>
    <row r="951" spans="1:8">
      <c r="A951" s="164" t="s">
        <v>1425</v>
      </c>
      <c r="B951" s="161">
        <v>126.1682</v>
      </c>
      <c r="C951" s="166">
        <v>0.34566630136986298</v>
      </c>
      <c r="E951" s="167">
        <v>0</v>
      </c>
      <c r="F951" s="157"/>
      <c r="G951" s="165">
        <v>0</v>
      </c>
      <c r="H951"/>
    </row>
    <row r="952" spans="1:8">
      <c r="A952" s="164" t="s">
        <v>1426</v>
      </c>
      <c r="B952" s="161">
        <v>101.86920000000001</v>
      </c>
      <c r="C952" s="166">
        <v>0.279093698630137</v>
      </c>
      <c r="E952" s="167">
        <v>0</v>
      </c>
      <c r="F952" s="157"/>
      <c r="G952" s="165">
        <v>0</v>
      </c>
      <c r="H952"/>
    </row>
    <row r="953" spans="1:8">
      <c r="A953" s="164" t="s">
        <v>1427</v>
      </c>
      <c r="B953" s="161">
        <v>126.1682</v>
      </c>
      <c r="C953" s="166">
        <v>0.34566630136986298</v>
      </c>
      <c r="E953" s="167">
        <v>0</v>
      </c>
      <c r="F953" s="157"/>
      <c r="G953" s="165">
        <v>0</v>
      </c>
      <c r="H953"/>
    </row>
    <row r="954" spans="1:8">
      <c r="A954" s="164" t="s">
        <v>1428</v>
      </c>
      <c r="B954" s="161">
        <v>79.439300000000003</v>
      </c>
      <c r="C954" s="166">
        <v>0.21764191780821918</v>
      </c>
      <c r="E954" s="167">
        <v>0</v>
      </c>
      <c r="F954" s="157"/>
      <c r="G954" s="165">
        <v>0</v>
      </c>
      <c r="H954"/>
    </row>
    <row r="955" spans="1:8">
      <c r="A955" s="164" t="s">
        <v>1429</v>
      </c>
      <c r="B955" s="161">
        <v>130.84110000000001</v>
      </c>
      <c r="C955" s="166">
        <v>0.35846876712328768</v>
      </c>
      <c r="E955" s="167">
        <v>0</v>
      </c>
      <c r="F955" s="157"/>
      <c r="G955" s="165">
        <v>0</v>
      </c>
      <c r="H955"/>
    </row>
    <row r="956" spans="1:8">
      <c r="A956" s="164" t="s">
        <v>1430</v>
      </c>
      <c r="B956" s="161">
        <v>588.78489999999999</v>
      </c>
      <c r="C956" s="166">
        <v>1.6131093150684932</v>
      </c>
      <c r="E956" s="167">
        <v>0</v>
      </c>
      <c r="F956" s="157"/>
      <c r="G956" s="165">
        <v>0</v>
      </c>
      <c r="H956"/>
    </row>
    <row r="957" spans="1:8">
      <c r="A957" s="164" t="s">
        <v>1431</v>
      </c>
      <c r="B957" s="161">
        <v>130.84110000000001</v>
      </c>
      <c r="C957" s="166">
        <v>0.35846876712328768</v>
      </c>
      <c r="E957" s="167">
        <v>0</v>
      </c>
      <c r="F957" s="157"/>
      <c r="G957" s="165">
        <v>0</v>
      </c>
      <c r="H957"/>
    </row>
    <row r="958" spans="1:8">
      <c r="A958" s="164" t="s">
        <v>1432</v>
      </c>
      <c r="B958" s="161">
        <v>126.1682</v>
      </c>
      <c r="C958" s="166">
        <v>0.34566630136986298</v>
      </c>
      <c r="E958" s="167">
        <v>0</v>
      </c>
      <c r="F958" s="157"/>
      <c r="G958" s="165">
        <v>0</v>
      </c>
      <c r="H958"/>
    </row>
    <row r="959" spans="1:8">
      <c r="A959" s="164" t="s">
        <v>1433</v>
      </c>
      <c r="B959" s="161">
        <v>126.1682</v>
      </c>
      <c r="C959" s="166">
        <v>0.34566630136986298</v>
      </c>
      <c r="E959" s="167">
        <v>0</v>
      </c>
      <c r="F959" s="157"/>
      <c r="G959" s="165">
        <v>0</v>
      </c>
      <c r="H959"/>
    </row>
    <row r="960" spans="1:8">
      <c r="A960" s="164" t="s">
        <v>1434</v>
      </c>
      <c r="B960" s="161">
        <v>518.69150000000002</v>
      </c>
      <c r="C960" s="166">
        <v>1.421072602739726</v>
      </c>
      <c r="E960" s="167">
        <v>0</v>
      </c>
      <c r="F960" s="157"/>
      <c r="G960" s="165">
        <v>0</v>
      </c>
      <c r="H960"/>
    </row>
    <row r="961" spans="1:8">
      <c r="A961" s="164" t="s">
        <v>1435</v>
      </c>
      <c r="B961" s="161">
        <v>869.15880000000004</v>
      </c>
      <c r="C961" s="166">
        <v>2.3812569863013699</v>
      </c>
      <c r="E961" s="167">
        <v>0</v>
      </c>
      <c r="F961" s="157"/>
      <c r="G961" s="165">
        <v>0</v>
      </c>
      <c r="H961"/>
    </row>
    <row r="962" spans="1:8">
      <c r="A962" s="164" t="s">
        <v>1436</v>
      </c>
      <c r="B962" s="161">
        <v>126.1682</v>
      </c>
      <c r="C962" s="166">
        <v>0.34566630136986298</v>
      </c>
      <c r="E962" s="167">
        <v>0</v>
      </c>
      <c r="F962" s="157"/>
      <c r="G962" s="165">
        <v>0</v>
      </c>
      <c r="H962"/>
    </row>
    <row r="963" spans="1:8">
      <c r="A963" s="164" t="s">
        <v>1437</v>
      </c>
      <c r="B963" s="161">
        <v>232.71030000000002</v>
      </c>
      <c r="C963" s="166">
        <v>0.63756246575342468</v>
      </c>
      <c r="E963" s="167">
        <v>0</v>
      </c>
      <c r="F963" s="157"/>
      <c r="G963" s="165">
        <v>0</v>
      </c>
      <c r="H963"/>
    </row>
    <row r="964" spans="1:8">
      <c r="A964" s="164" t="s">
        <v>1438</v>
      </c>
      <c r="B964" s="161">
        <v>130.84110000000001</v>
      </c>
      <c r="C964" s="166">
        <v>0.35846876712328768</v>
      </c>
      <c r="E964" s="167">
        <v>0</v>
      </c>
      <c r="F964" s="157"/>
      <c r="G964" s="165">
        <v>0</v>
      </c>
      <c r="H964"/>
    </row>
    <row r="965" spans="1:8">
      <c r="A965" s="164" t="s">
        <v>1439</v>
      </c>
      <c r="B965" s="161">
        <v>126.1682</v>
      </c>
      <c r="C965" s="166">
        <v>0.34566630136986298</v>
      </c>
      <c r="E965" s="167">
        <v>0</v>
      </c>
      <c r="F965" s="157"/>
      <c r="G965" s="165">
        <v>0</v>
      </c>
      <c r="H965"/>
    </row>
    <row r="966" spans="1:8">
      <c r="A966" s="164" t="s">
        <v>1440</v>
      </c>
      <c r="B966" s="161">
        <v>79.439300000000003</v>
      </c>
      <c r="C966" s="166">
        <v>0.21764191780821918</v>
      </c>
      <c r="E966" s="167">
        <v>0</v>
      </c>
      <c r="F966" s="157"/>
      <c r="G966" s="165">
        <v>0</v>
      </c>
      <c r="H966"/>
    </row>
    <row r="967" spans="1:8">
      <c r="A967" s="164" t="s">
        <v>1441</v>
      </c>
      <c r="B967" s="161">
        <v>126.1682</v>
      </c>
      <c r="C967" s="166">
        <v>0.34566630136986298</v>
      </c>
      <c r="E967" s="167">
        <v>0</v>
      </c>
      <c r="F967" s="157"/>
      <c r="G967" s="165">
        <v>0</v>
      </c>
      <c r="H967"/>
    </row>
    <row r="968" spans="1:8">
      <c r="A968" s="164" t="s">
        <v>1442</v>
      </c>
      <c r="B968" s="161">
        <v>238.3177</v>
      </c>
      <c r="C968" s="166">
        <v>0.6529252054794521</v>
      </c>
      <c r="E968" s="167">
        <v>0</v>
      </c>
      <c r="F968" s="157"/>
      <c r="G968" s="165">
        <v>0</v>
      </c>
      <c r="H968"/>
    </row>
    <row r="969" spans="1:8">
      <c r="A969" s="164" t="s">
        <v>1443</v>
      </c>
      <c r="B969" s="161">
        <v>514.01859999999999</v>
      </c>
      <c r="C969" s="166">
        <v>1.4082701369863013</v>
      </c>
      <c r="E969" s="167">
        <v>0</v>
      </c>
      <c r="F969" s="157"/>
      <c r="G969" s="165">
        <v>0</v>
      </c>
      <c r="H969"/>
    </row>
    <row r="970" spans="1:8">
      <c r="A970" s="164" t="s">
        <v>1444</v>
      </c>
      <c r="B970" s="161">
        <v>130.84110000000001</v>
      </c>
      <c r="C970" s="166">
        <v>0.35846876712328768</v>
      </c>
      <c r="E970" s="167">
        <v>0</v>
      </c>
      <c r="F970" s="157"/>
      <c r="G970" s="165">
        <v>0</v>
      </c>
      <c r="H970"/>
    </row>
    <row r="971" spans="1:8">
      <c r="A971" s="164" t="s">
        <v>1445</v>
      </c>
      <c r="B971" s="161">
        <v>126.1682</v>
      </c>
      <c r="C971" s="166">
        <v>0.34566630136986298</v>
      </c>
      <c r="E971" s="167">
        <v>0</v>
      </c>
      <c r="F971" s="157"/>
      <c r="G971" s="165">
        <v>0</v>
      </c>
      <c r="H971"/>
    </row>
    <row r="972" spans="1:8">
      <c r="A972" s="164" t="s">
        <v>1446</v>
      </c>
      <c r="B972" s="161">
        <v>130.84110000000001</v>
      </c>
      <c r="C972" s="166">
        <v>0.35846876712328768</v>
      </c>
      <c r="E972" s="167">
        <v>0</v>
      </c>
      <c r="F972" s="157"/>
      <c r="G972" s="165">
        <v>0</v>
      </c>
      <c r="H972"/>
    </row>
    <row r="973" spans="1:8">
      <c r="A973" s="164" t="s">
        <v>1447</v>
      </c>
      <c r="B973" s="161">
        <v>104.6729</v>
      </c>
      <c r="C973" s="166">
        <v>0.28677506849315065</v>
      </c>
      <c r="E973" s="167">
        <v>0</v>
      </c>
      <c r="F973" s="157"/>
      <c r="G973" s="165">
        <v>0</v>
      </c>
      <c r="H973"/>
    </row>
    <row r="974" spans="1:8">
      <c r="A974" s="164" t="s">
        <v>1448</v>
      </c>
      <c r="B974" s="161">
        <v>130.84110000000001</v>
      </c>
      <c r="C974" s="166">
        <v>0.35846876712328768</v>
      </c>
      <c r="E974" s="167">
        <v>0</v>
      </c>
      <c r="F974" s="157"/>
      <c r="G974" s="165">
        <v>0</v>
      </c>
      <c r="H974"/>
    </row>
    <row r="975" spans="1:8">
      <c r="A975" s="164" t="s">
        <v>1449</v>
      </c>
      <c r="B975" s="161">
        <v>392.52330000000001</v>
      </c>
      <c r="C975" s="166">
        <v>1.0754063013698629</v>
      </c>
      <c r="E975" s="167">
        <v>0</v>
      </c>
      <c r="F975" s="157"/>
      <c r="G975" s="165">
        <v>0</v>
      </c>
      <c r="H975"/>
    </row>
    <row r="976" spans="1:8">
      <c r="A976" s="164" t="s">
        <v>1450</v>
      </c>
      <c r="B976" s="161">
        <v>6415.8879000000006</v>
      </c>
      <c r="C976" s="166">
        <v>17.577775068493153</v>
      </c>
      <c r="E976" s="167">
        <v>0</v>
      </c>
      <c r="F976" s="157"/>
      <c r="G976" s="165">
        <v>0</v>
      </c>
      <c r="H976"/>
    </row>
    <row r="977" spans="1:8">
      <c r="A977" s="164" t="s">
        <v>1451</v>
      </c>
      <c r="B977" s="161">
        <v>107.4766</v>
      </c>
      <c r="C977" s="166">
        <v>0.29445643835616442</v>
      </c>
      <c r="E977" s="167">
        <v>0</v>
      </c>
      <c r="F977" s="157"/>
      <c r="G977" s="165">
        <v>0</v>
      </c>
      <c r="H977"/>
    </row>
    <row r="978" spans="1:8">
      <c r="A978" s="164" t="s">
        <v>1452</v>
      </c>
      <c r="B978" s="161">
        <v>79.439300000000003</v>
      </c>
      <c r="C978" s="166">
        <v>0.21764191780821918</v>
      </c>
      <c r="E978" s="167">
        <v>0</v>
      </c>
      <c r="F978" s="157"/>
      <c r="G978" s="165">
        <v>0</v>
      </c>
      <c r="H978"/>
    </row>
    <row r="979" spans="1:8">
      <c r="A979" s="164" t="s">
        <v>1453</v>
      </c>
      <c r="B979" s="161">
        <v>114.0187</v>
      </c>
      <c r="C979" s="166">
        <v>0.31237999999999999</v>
      </c>
      <c r="E979" s="167">
        <v>0</v>
      </c>
      <c r="F979" s="157"/>
      <c r="G979" s="165">
        <v>0</v>
      </c>
      <c r="H979"/>
    </row>
    <row r="980" spans="1:8">
      <c r="A980" s="164" t="s">
        <v>1454</v>
      </c>
      <c r="B980" s="161">
        <v>79.439300000000003</v>
      </c>
      <c r="C980" s="166">
        <v>0.21764191780821918</v>
      </c>
      <c r="E980" s="167">
        <v>0</v>
      </c>
      <c r="F980" s="157"/>
      <c r="G980" s="165">
        <v>0</v>
      </c>
      <c r="H980"/>
    </row>
    <row r="981" spans="1:8">
      <c r="A981" s="164" t="s">
        <v>1455</v>
      </c>
      <c r="B981" s="161">
        <v>107.4766</v>
      </c>
      <c r="C981" s="166">
        <v>0.29445643835616442</v>
      </c>
      <c r="E981" s="167">
        <v>0</v>
      </c>
      <c r="F981" s="157"/>
      <c r="G981" s="165">
        <v>0</v>
      </c>
      <c r="H981"/>
    </row>
    <row r="982" spans="1:8">
      <c r="A982" s="164" t="s">
        <v>1456</v>
      </c>
      <c r="B982" s="161">
        <v>130.84110000000001</v>
      </c>
      <c r="C982" s="166">
        <v>0.35846876712328768</v>
      </c>
      <c r="E982" s="167">
        <v>0</v>
      </c>
      <c r="F982" s="157"/>
      <c r="G982" s="165">
        <v>0</v>
      </c>
      <c r="H982"/>
    </row>
    <row r="983" spans="1:8">
      <c r="A983" s="164" t="s">
        <v>1457</v>
      </c>
      <c r="B983" s="161">
        <v>104.6729</v>
      </c>
      <c r="C983" s="166">
        <v>0.28677506849315065</v>
      </c>
      <c r="E983" s="167">
        <v>0</v>
      </c>
      <c r="F983" s="157"/>
      <c r="G983" s="165">
        <v>0</v>
      </c>
      <c r="H983"/>
    </row>
    <row r="984" spans="1:8">
      <c r="A984" s="164" t="s">
        <v>1458</v>
      </c>
      <c r="B984" s="161">
        <v>79.439300000000003</v>
      </c>
      <c r="C984" s="166">
        <v>0.21764191780821918</v>
      </c>
      <c r="E984" s="167">
        <v>0</v>
      </c>
      <c r="F984" s="157"/>
      <c r="G984" s="165">
        <v>0</v>
      </c>
      <c r="H984"/>
    </row>
    <row r="985" spans="1:8">
      <c r="A985" s="164" t="s">
        <v>1459</v>
      </c>
      <c r="B985" s="161">
        <v>101.86920000000001</v>
      </c>
      <c r="C985" s="166">
        <v>0.279093698630137</v>
      </c>
      <c r="E985" s="167">
        <v>0</v>
      </c>
      <c r="F985" s="157"/>
      <c r="G985" s="165">
        <v>0</v>
      </c>
      <c r="H985"/>
    </row>
    <row r="986" spans="1:8">
      <c r="A986" s="164" t="s">
        <v>1460</v>
      </c>
      <c r="B986" s="161">
        <v>261.68220000000002</v>
      </c>
      <c r="C986" s="166">
        <v>0.71693753424657536</v>
      </c>
      <c r="E986" s="167">
        <v>0</v>
      </c>
      <c r="F986" s="157"/>
      <c r="G986" s="165">
        <v>0</v>
      </c>
      <c r="H986"/>
    </row>
    <row r="987" spans="1:8">
      <c r="A987" s="164" t="s">
        <v>1461</v>
      </c>
      <c r="B987" s="161">
        <v>74.766400000000004</v>
      </c>
      <c r="C987" s="166">
        <v>0.20483945205479454</v>
      </c>
      <c r="E987" s="167">
        <v>0</v>
      </c>
      <c r="F987" s="157"/>
      <c r="G987" s="165">
        <v>0</v>
      </c>
      <c r="H987"/>
    </row>
    <row r="988" spans="1:8">
      <c r="A988" s="164" t="s">
        <v>1462</v>
      </c>
      <c r="B988" s="161">
        <v>257.0093</v>
      </c>
      <c r="C988" s="166">
        <v>0.70413506849315066</v>
      </c>
      <c r="E988" s="167">
        <v>0</v>
      </c>
      <c r="F988" s="157"/>
      <c r="G988" s="165">
        <v>0</v>
      </c>
      <c r="H988"/>
    </row>
    <row r="989" spans="1:8">
      <c r="A989" s="164" t="s">
        <v>1463</v>
      </c>
      <c r="B989" s="161">
        <v>342.05599999999998</v>
      </c>
      <c r="C989" s="166">
        <v>0.93713972602739726</v>
      </c>
      <c r="E989" s="167">
        <v>0</v>
      </c>
      <c r="F989" s="157"/>
      <c r="G989" s="165">
        <v>0</v>
      </c>
      <c r="H989"/>
    </row>
    <row r="990" spans="1:8">
      <c r="A990" s="164" t="s">
        <v>1464</v>
      </c>
      <c r="B990" s="161">
        <v>1074.7664</v>
      </c>
      <c r="C990" s="166">
        <v>2.9445654794520548</v>
      </c>
      <c r="E990" s="167">
        <v>0</v>
      </c>
      <c r="F990" s="157"/>
      <c r="G990" s="165">
        <v>0</v>
      </c>
      <c r="H990"/>
    </row>
    <row r="991" spans="1:8">
      <c r="A991" s="164" t="s">
        <v>1465</v>
      </c>
      <c r="B991" s="161">
        <v>107.4766</v>
      </c>
      <c r="C991" s="166">
        <v>0.29445643835616442</v>
      </c>
      <c r="E991" s="167">
        <v>0</v>
      </c>
      <c r="F991" s="157"/>
      <c r="G991" s="165">
        <v>0</v>
      </c>
      <c r="H991"/>
    </row>
    <row r="992" spans="1:8">
      <c r="A992" s="164" t="s">
        <v>1466</v>
      </c>
      <c r="B992" s="161">
        <v>261.68220000000002</v>
      </c>
      <c r="C992" s="166">
        <v>0.71693753424657536</v>
      </c>
      <c r="E992" s="167">
        <v>0</v>
      </c>
      <c r="F992" s="157"/>
      <c r="G992" s="165">
        <v>0</v>
      </c>
      <c r="H992"/>
    </row>
    <row r="993" spans="1:8">
      <c r="A993" s="164" t="s">
        <v>1467</v>
      </c>
      <c r="B993" s="161">
        <v>126.1682</v>
      </c>
      <c r="C993" s="166">
        <v>0.34566630136986298</v>
      </c>
      <c r="E993" s="167">
        <v>0</v>
      </c>
      <c r="F993" s="157"/>
      <c r="G993" s="165">
        <v>0</v>
      </c>
      <c r="H993"/>
    </row>
    <row r="994" spans="1:8">
      <c r="A994" s="164" t="s">
        <v>1468</v>
      </c>
      <c r="B994" s="161">
        <v>252.3364</v>
      </c>
      <c r="C994" s="166">
        <v>0.69133260273972597</v>
      </c>
      <c r="E994" s="167">
        <v>0</v>
      </c>
      <c r="F994" s="157"/>
      <c r="G994" s="165">
        <v>0</v>
      </c>
      <c r="H994"/>
    </row>
    <row r="995" spans="1:8">
      <c r="A995" s="164" t="s">
        <v>1469</v>
      </c>
      <c r="B995" s="161">
        <v>186.91590000000002</v>
      </c>
      <c r="C995" s="166">
        <v>0.51209835616438359</v>
      </c>
      <c r="E995" s="167">
        <v>0</v>
      </c>
      <c r="F995" s="157"/>
      <c r="G995" s="165">
        <v>0</v>
      </c>
      <c r="H995"/>
    </row>
    <row r="996" spans="1:8">
      <c r="A996" s="164" t="s">
        <v>1470</v>
      </c>
      <c r="B996" s="161">
        <v>212.14949999999999</v>
      </c>
      <c r="C996" s="166">
        <v>0.58123150684931502</v>
      </c>
      <c r="E996" s="167">
        <v>0</v>
      </c>
      <c r="F996" s="157"/>
      <c r="G996" s="165">
        <v>0</v>
      </c>
      <c r="H996"/>
    </row>
    <row r="997" spans="1:8">
      <c r="A997" s="164" t="s">
        <v>1471</v>
      </c>
      <c r="B997" s="161">
        <v>104.6729</v>
      </c>
      <c r="C997" s="166">
        <v>0.28677506849315065</v>
      </c>
      <c r="E997" s="167">
        <v>0</v>
      </c>
      <c r="F997" s="157"/>
      <c r="G997" s="165">
        <v>0</v>
      </c>
      <c r="H997"/>
    </row>
    <row r="998" spans="1:8">
      <c r="A998" s="164" t="s">
        <v>1472</v>
      </c>
      <c r="B998" s="161">
        <v>130.84110000000001</v>
      </c>
      <c r="C998" s="166">
        <v>0.35846876712328768</v>
      </c>
      <c r="E998" s="167">
        <v>0</v>
      </c>
      <c r="F998" s="157"/>
      <c r="G998" s="165">
        <v>0</v>
      </c>
      <c r="H998"/>
    </row>
    <row r="999" spans="1:8">
      <c r="A999" s="164" t="s">
        <v>1473</v>
      </c>
      <c r="B999" s="161">
        <v>238.3177</v>
      </c>
      <c r="C999" s="166">
        <v>0.6529252054794521</v>
      </c>
      <c r="E999" s="167">
        <v>0</v>
      </c>
      <c r="F999" s="157"/>
      <c r="G999" s="165">
        <v>0</v>
      </c>
      <c r="H999"/>
    </row>
    <row r="1000" spans="1:8">
      <c r="A1000" s="164" t="s">
        <v>1474</v>
      </c>
      <c r="B1000" s="161">
        <v>429.90649999999999</v>
      </c>
      <c r="C1000" s="166">
        <v>1.1778260273972603</v>
      </c>
      <c r="E1000" s="167">
        <v>0</v>
      </c>
      <c r="F1000" s="157"/>
      <c r="G1000" s="165">
        <v>0</v>
      </c>
      <c r="H1000"/>
    </row>
    <row r="1001" spans="1:8">
      <c r="A1001" s="164" t="s">
        <v>1475</v>
      </c>
      <c r="B1001" s="161">
        <v>130.84110000000001</v>
      </c>
      <c r="C1001" s="166">
        <v>0.35846876712328768</v>
      </c>
      <c r="E1001" s="167">
        <v>0</v>
      </c>
      <c r="F1001" s="157"/>
      <c r="G1001" s="165">
        <v>0</v>
      </c>
      <c r="H1001"/>
    </row>
    <row r="1002" spans="1:8">
      <c r="A1002" s="164" t="s">
        <v>1476</v>
      </c>
      <c r="B1002" s="161">
        <v>107.4766</v>
      </c>
      <c r="C1002" s="166">
        <v>0.29445643835616442</v>
      </c>
      <c r="E1002" s="167">
        <v>0</v>
      </c>
      <c r="F1002" s="157"/>
      <c r="G1002" s="165">
        <v>0</v>
      </c>
      <c r="H1002"/>
    </row>
    <row r="1003" spans="1:8">
      <c r="A1003" s="164" t="s">
        <v>1477</v>
      </c>
      <c r="B1003" s="161">
        <v>130.84110000000001</v>
      </c>
      <c r="C1003" s="166">
        <v>0.35846876712328768</v>
      </c>
      <c r="E1003" s="167">
        <v>0</v>
      </c>
      <c r="F1003" s="157"/>
      <c r="G1003" s="165">
        <v>0</v>
      </c>
      <c r="H1003"/>
    </row>
    <row r="1004" spans="1:8">
      <c r="A1004" s="164" t="s">
        <v>1478</v>
      </c>
      <c r="B1004" s="161">
        <v>238.3177</v>
      </c>
      <c r="C1004" s="166">
        <v>0.6529252054794521</v>
      </c>
      <c r="E1004" s="167">
        <v>0</v>
      </c>
      <c r="F1004" s="157"/>
      <c r="G1004" s="165">
        <v>0</v>
      </c>
      <c r="H1004"/>
    </row>
    <row r="1005" spans="1:8">
      <c r="A1005" s="164" t="s">
        <v>1479</v>
      </c>
      <c r="B1005" s="161">
        <v>305.60750000000002</v>
      </c>
      <c r="C1005" s="166">
        <v>0.83728082191780828</v>
      </c>
      <c r="E1005" s="167">
        <v>0</v>
      </c>
      <c r="F1005" s="157"/>
      <c r="G1005" s="165">
        <v>0</v>
      </c>
      <c r="H1005"/>
    </row>
    <row r="1006" spans="1:8">
      <c r="A1006" s="164" t="s">
        <v>1480</v>
      </c>
      <c r="B1006" s="161">
        <v>79.439300000000003</v>
      </c>
      <c r="C1006" s="166">
        <v>0.21764191780821918</v>
      </c>
      <c r="E1006" s="167">
        <v>0</v>
      </c>
      <c r="F1006" s="157"/>
      <c r="G1006" s="165">
        <v>0</v>
      </c>
      <c r="H1006"/>
    </row>
    <row r="1007" spans="1:8">
      <c r="A1007" s="164" t="s">
        <v>1481</v>
      </c>
      <c r="B1007" s="161">
        <v>130.84110000000001</v>
      </c>
      <c r="C1007" s="166">
        <v>0.35846876712328768</v>
      </c>
      <c r="E1007" s="167">
        <v>0</v>
      </c>
      <c r="F1007" s="157"/>
      <c r="G1007" s="165">
        <v>0</v>
      </c>
      <c r="H1007"/>
    </row>
    <row r="1008" spans="1:8">
      <c r="A1008" s="164" t="s">
        <v>1482</v>
      </c>
      <c r="B1008" s="161">
        <v>126.1682</v>
      </c>
      <c r="C1008" s="166">
        <v>0.34566630136986298</v>
      </c>
      <c r="E1008" s="167">
        <v>0</v>
      </c>
      <c r="F1008" s="157"/>
      <c r="G1008" s="165">
        <v>0</v>
      </c>
      <c r="H1008"/>
    </row>
    <row r="1009" spans="1:8">
      <c r="A1009" s="164" t="s">
        <v>1483</v>
      </c>
      <c r="B1009" s="161">
        <v>709748.31359999906</v>
      </c>
      <c r="C1009" s="166">
        <v>1944.515927671227</v>
      </c>
      <c r="D1009" s="162">
        <v>660139.975299999</v>
      </c>
      <c r="E1009" s="167">
        <v>1808.602672054787</v>
      </c>
      <c r="F1009" s="157">
        <v>5372</v>
      </c>
      <c r="G1009" s="165">
        <v>149.22222222222123</v>
      </c>
      <c r="H1009"/>
    </row>
    <row r="1010" spans="1:8">
      <c r="A1010"/>
      <c r="B1010" s="157"/>
      <c r="C1010"/>
      <c r="D1010" s="157"/>
      <c r="E1010"/>
      <c r="F1010" s="157"/>
      <c r="G1010"/>
    </row>
    <row r="1011" spans="1:8">
      <c r="A1011"/>
      <c r="B1011" s="157"/>
      <c r="C1011"/>
      <c r="D1011" s="157"/>
      <c r="E1011"/>
      <c r="F1011" s="157"/>
      <c r="G1011"/>
    </row>
    <row r="1012" spans="1:8">
      <c r="A1012"/>
      <c r="B1012" s="157"/>
      <c r="C1012"/>
      <c r="D1012" s="157"/>
      <c r="E1012"/>
      <c r="F1012" s="157"/>
      <c r="G1012"/>
    </row>
    <row r="1013" spans="1:8">
      <c r="A1013"/>
      <c r="B1013" s="157"/>
      <c r="C1013"/>
      <c r="D1013" s="157"/>
      <c r="E1013"/>
      <c r="F1013" s="157"/>
      <c r="G1013"/>
    </row>
    <row r="1014" spans="1:8">
      <c r="A1014"/>
      <c r="B1014" s="157"/>
      <c r="C1014"/>
      <c r="D1014" s="157"/>
      <c r="E1014"/>
      <c r="F1014" s="157"/>
      <c r="G1014"/>
    </row>
    <row r="1015" spans="1:8">
      <c r="A1015"/>
      <c r="B1015" s="157"/>
      <c r="C1015"/>
      <c r="D1015" s="157"/>
      <c r="E1015"/>
      <c r="F1015" s="157"/>
      <c r="G1015"/>
    </row>
    <row r="1016" spans="1:8">
      <c r="A1016"/>
      <c r="B1016" s="157"/>
      <c r="C1016"/>
      <c r="D1016" s="157"/>
      <c r="E1016"/>
      <c r="F1016" s="157"/>
      <c r="G1016"/>
    </row>
    <row r="1017" spans="1:8">
      <c r="A1017"/>
      <c r="B1017" s="157"/>
      <c r="C1017"/>
      <c r="D1017" s="157"/>
      <c r="E1017"/>
      <c r="F1017" s="157"/>
      <c r="G1017"/>
    </row>
    <row r="1018" spans="1:8">
      <c r="A1018"/>
      <c r="B1018" s="157"/>
      <c r="C1018"/>
      <c r="D1018" s="157"/>
      <c r="E1018"/>
      <c r="F1018" s="157"/>
      <c r="G1018"/>
    </row>
    <row r="1019" spans="1:8">
      <c r="A1019"/>
      <c r="B1019" s="157"/>
      <c r="C1019"/>
      <c r="D1019" s="157"/>
      <c r="E1019"/>
      <c r="F1019" s="157"/>
      <c r="G1019"/>
    </row>
    <row r="1020" spans="1:8">
      <c r="A1020"/>
      <c r="B1020" s="157"/>
      <c r="C1020"/>
      <c r="D1020" s="157"/>
      <c r="E1020"/>
      <c r="F1020" s="157"/>
      <c r="G1020"/>
    </row>
    <row r="1021" spans="1:8">
      <c r="A1021"/>
      <c r="B1021" s="157"/>
      <c r="C1021"/>
      <c r="D1021" s="157"/>
      <c r="E1021"/>
      <c r="F1021" s="157"/>
      <c r="G1021"/>
    </row>
    <row r="1022" spans="1:8">
      <c r="A1022"/>
      <c r="B1022" s="157"/>
      <c r="C1022"/>
      <c r="D1022" s="157"/>
      <c r="E1022"/>
      <c r="F1022" s="157"/>
      <c r="G1022"/>
    </row>
    <row r="1023" spans="1:8">
      <c r="A1023"/>
      <c r="B1023" s="157"/>
      <c r="C1023"/>
      <c r="D1023" s="157"/>
      <c r="E1023"/>
      <c r="F1023" s="157"/>
      <c r="G1023"/>
    </row>
    <row r="1024" spans="1:8">
      <c r="A1024"/>
      <c r="B1024" s="157"/>
      <c r="C1024"/>
      <c r="D1024" s="157"/>
      <c r="E1024"/>
      <c r="F1024" s="157"/>
      <c r="G1024"/>
    </row>
    <row r="1025" spans="1:7">
      <c r="A1025"/>
      <c r="B1025" s="157"/>
      <c r="C1025"/>
      <c r="D1025" s="157"/>
      <c r="E1025"/>
      <c r="F1025" s="157"/>
      <c r="G1025"/>
    </row>
    <row r="1026" spans="1:7">
      <c r="A1026"/>
      <c r="B1026" s="157"/>
      <c r="C1026"/>
      <c r="D1026" s="157"/>
      <c r="E1026"/>
      <c r="F1026" s="157"/>
      <c r="G1026"/>
    </row>
    <row r="1027" spans="1:7">
      <c r="A1027"/>
      <c r="B1027" s="157"/>
      <c r="C1027"/>
      <c r="D1027" s="157"/>
      <c r="E1027"/>
      <c r="F1027" s="157"/>
      <c r="G1027"/>
    </row>
    <row r="1028" spans="1:7">
      <c r="A1028"/>
      <c r="B1028" s="157"/>
      <c r="C1028"/>
      <c r="D1028" s="157"/>
      <c r="E1028"/>
      <c r="F1028" s="157"/>
      <c r="G1028"/>
    </row>
    <row r="1029" spans="1:7">
      <c r="A1029"/>
      <c r="B1029" s="157"/>
      <c r="C1029"/>
      <c r="D1029" s="157"/>
      <c r="E1029"/>
      <c r="F1029" s="157"/>
      <c r="G1029"/>
    </row>
    <row r="1030" spans="1:7">
      <c r="A1030"/>
      <c r="B1030" s="157"/>
      <c r="C1030"/>
      <c r="D1030" s="157"/>
      <c r="E1030"/>
      <c r="F1030" s="157"/>
      <c r="G1030"/>
    </row>
    <row r="1031" spans="1:7">
      <c r="A1031"/>
      <c r="B1031" s="157"/>
      <c r="C1031"/>
      <c r="D1031" s="157"/>
      <c r="E1031"/>
      <c r="F1031" s="157"/>
      <c r="G1031"/>
    </row>
    <row r="1032" spans="1:7">
      <c r="A1032"/>
      <c r="B1032" s="157"/>
      <c r="C1032"/>
      <c r="D1032" s="157"/>
      <c r="E1032"/>
      <c r="F1032" s="157"/>
      <c r="G1032"/>
    </row>
    <row r="1033" spans="1:7">
      <c r="A1033"/>
      <c r="B1033" s="157"/>
      <c r="C1033"/>
      <c r="D1033" s="157"/>
      <c r="E1033"/>
      <c r="F1033" s="157"/>
      <c r="G1033"/>
    </row>
    <row r="1034" spans="1:7">
      <c r="A1034"/>
      <c r="B1034" s="157"/>
      <c r="C1034"/>
      <c r="D1034" s="157"/>
      <c r="E1034"/>
      <c r="F1034" s="157"/>
      <c r="G1034"/>
    </row>
    <row r="1035" spans="1:7">
      <c r="A1035"/>
      <c r="B1035" s="157"/>
      <c r="C1035"/>
      <c r="D1035" s="157"/>
      <c r="E1035"/>
      <c r="F1035" s="157"/>
      <c r="G1035"/>
    </row>
    <row r="1036" spans="1:7">
      <c r="A1036"/>
      <c r="B1036" s="157"/>
      <c r="C1036"/>
      <c r="D1036" s="157"/>
      <c r="E1036"/>
      <c r="F1036" s="157"/>
      <c r="G1036"/>
    </row>
    <row r="1037" spans="1:7">
      <c r="A1037"/>
      <c r="B1037" s="157"/>
      <c r="C1037"/>
      <c r="D1037" s="157"/>
      <c r="E1037"/>
      <c r="F1037" s="157"/>
      <c r="G1037"/>
    </row>
    <row r="1038" spans="1:7">
      <c r="A1038"/>
      <c r="B1038" s="157"/>
      <c r="C1038"/>
      <c r="D1038" s="157"/>
      <c r="E1038"/>
      <c r="F1038" s="157"/>
      <c r="G1038"/>
    </row>
    <row r="1039" spans="1:7">
      <c r="A1039"/>
      <c r="B1039" s="157"/>
      <c r="C1039"/>
      <c r="D1039" s="157"/>
      <c r="E1039"/>
      <c r="F1039" s="157"/>
      <c r="G1039"/>
    </row>
    <row r="1040" spans="1:7">
      <c r="A1040"/>
      <c r="B1040" s="157"/>
      <c r="C1040"/>
      <c r="D1040" s="157"/>
      <c r="E1040"/>
      <c r="F1040" s="157"/>
      <c r="G1040"/>
    </row>
    <row r="1041" spans="1:7">
      <c r="A1041"/>
      <c r="B1041" s="157"/>
      <c r="C1041"/>
      <c r="D1041" s="157"/>
      <c r="E1041"/>
      <c r="F1041" s="157"/>
      <c r="G1041"/>
    </row>
    <row r="1042" spans="1:7">
      <c r="A1042"/>
      <c r="B1042" s="157"/>
      <c r="C1042"/>
      <c r="D1042" s="157"/>
      <c r="E1042"/>
      <c r="F1042" s="157"/>
      <c r="G1042"/>
    </row>
    <row r="1043" spans="1:7">
      <c r="A1043"/>
      <c r="B1043" s="157"/>
      <c r="C1043"/>
      <c r="D1043" s="157"/>
      <c r="E1043"/>
      <c r="F1043" s="157"/>
      <c r="G1043"/>
    </row>
    <row r="1044" spans="1:7">
      <c r="A1044"/>
      <c r="B1044" s="157"/>
      <c r="C1044"/>
      <c r="D1044" s="157"/>
      <c r="E1044"/>
      <c r="F1044" s="157"/>
      <c r="G1044"/>
    </row>
    <row r="1045" spans="1:7">
      <c r="A1045"/>
      <c r="B1045" s="157"/>
      <c r="C1045"/>
      <c r="D1045" s="157"/>
      <c r="E1045"/>
      <c r="F1045" s="157"/>
      <c r="G1045"/>
    </row>
    <row r="1046" spans="1:7">
      <c r="A1046"/>
      <c r="B1046" s="157"/>
      <c r="C1046"/>
      <c r="D1046" s="157"/>
      <c r="E1046"/>
      <c r="F1046" s="157"/>
      <c r="G1046"/>
    </row>
    <row r="1047" spans="1:7">
      <c r="A1047"/>
      <c r="B1047" s="157"/>
      <c r="C1047"/>
      <c r="D1047" s="157"/>
      <c r="E1047"/>
      <c r="F1047" s="157"/>
      <c r="G1047"/>
    </row>
    <row r="1048" spans="1:7">
      <c r="A1048"/>
      <c r="B1048" s="157"/>
      <c r="C1048"/>
      <c r="D1048" s="157"/>
      <c r="E1048"/>
      <c r="F1048" s="157"/>
      <c r="G1048"/>
    </row>
    <row r="1049" spans="1:7">
      <c r="A1049"/>
      <c r="B1049" s="157"/>
      <c r="C1049"/>
      <c r="D1049" s="157"/>
      <c r="E1049"/>
      <c r="F1049" s="157"/>
      <c r="G1049"/>
    </row>
    <row r="1050" spans="1:7">
      <c r="A1050"/>
      <c r="B1050" s="157"/>
      <c r="C1050"/>
      <c r="D1050" s="157"/>
      <c r="E1050"/>
      <c r="F1050" s="157"/>
      <c r="G1050"/>
    </row>
    <row r="1051" spans="1:7">
      <c r="A1051"/>
      <c r="B1051" s="157"/>
      <c r="C1051"/>
      <c r="D1051" s="157"/>
      <c r="E1051"/>
      <c r="F1051" s="157"/>
      <c r="G1051"/>
    </row>
    <row r="1052" spans="1:7">
      <c r="A1052"/>
      <c r="B1052" s="157"/>
      <c r="C1052"/>
      <c r="D1052" s="157"/>
      <c r="E1052"/>
      <c r="F1052" s="157"/>
      <c r="G1052"/>
    </row>
    <row r="1053" spans="1:7">
      <c r="A1053"/>
      <c r="B1053" s="157"/>
      <c r="C1053"/>
      <c r="D1053" s="157"/>
      <c r="E1053"/>
      <c r="F1053" s="157"/>
      <c r="G1053"/>
    </row>
    <row r="1054" spans="1:7">
      <c r="A1054"/>
      <c r="B1054" s="157"/>
      <c r="C1054"/>
      <c r="D1054" s="157"/>
      <c r="E1054"/>
      <c r="F1054" s="157"/>
      <c r="G1054"/>
    </row>
    <row r="1055" spans="1:7">
      <c r="A1055"/>
      <c r="B1055" s="157"/>
      <c r="C1055"/>
      <c r="D1055" s="157"/>
      <c r="E1055"/>
      <c r="F1055" s="157"/>
      <c r="G1055"/>
    </row>
    <row r="1056" spans="1:7">
      <c r="A1056"/>
      <c r="B1056" s="157"/>
      <c r="C1056"/>
      <c r="D1056" s="157"/>
      <c r="E1056"/>
      <c r="F1056" s="157"/>
      <c r="G1056"/>
    </row>
    <row r="1057" spans="1:7">
      <c r="A1057"/>
      <c r="B1057" s="157"/>
      <c r="C1057"/>
      <c r="D1057" s="157"/>
      <c r="E1057"/>
      <c r="F1057" s="157"/>
      <c r="G1057"/>
    </row>
    <row r="1058" spans="1:7">
      <c r="A1058"/>
      <c r="B1058" s="157"/>
      <c r="C1058"/>
      <c r="D1058" s="157"/>
      <c r="E1058"/>
      <c r="F1058" s="157"/>
      <c r="G1058"/>
    </row>
    <row r="1059" spans="1:7">
      <c r="A1059"/>
      <c r="B1059" s="157"/>
      <c r="C1059"/>
      <c r="D1059" s="157"/>
      <c r="E1059"/>
      <c r="F1059" s="157"/>
      <c r="G1059"/>
    </row>
    <row r="1060" spans="1:7">
      <c r="A1060"/>
      <c r="B1060" s="157"/>
      <c r="C1060"/>
      <c r="D1060" s="157"/>
      <c r="E1060"/>
      <c r="F1060" s="157"/>
      <c r="G1060"/>
    </row>
    <row r="1061" spans="1:7">
      <c r="A1061"/>
      <c r="B1061" s="157"/>
      <c r="C1061"/>
      <c r="D1061" s="157"/>
      <c r="E1061"/>
      <c r="F1061" s="157"/>
      <c r="G1061"/>
    </row>
    <row r="1062" spans="1:7">
      <c r="A1062"/>
      <c r="B1062" s="157"/>
      <c r="C1062"/>
      <c r="D1062" s="157"/>
      <c r="E1062"/>
      <c r="F1062" s="157"/>
      <c r="G1062"/>
    </row>
    <row r="1063" spans="1:7">
      <c r="A1063"/>
      <c r="B1063" s="157"/>
      <c r="C1063"/>
      <c r="D1063" s="157"/>
      <c r="E1063"/>
      <c r="F1063" s="157"/>
      <c r="G1063"/>
    </row>
    <row r="1064" spans="1:7">
      <c r="A1064"/>
      <c r="B1064" s="157"/>
      <c r="C1064"/>
      <c r="D1064" s="157"/>
      <c r="E1064"/>
      <c r="F1064" s="157"/>
      <c r="G1064"/>
    </row>
    <row r="1065" spans="1:7">
      <c r="A1065"/>
      <c r="B1065" s="157"/>
      <c r="C1065"/>
      <c r="D1065" s="157"/>
      <c r="E1065"/>
      <c r="F1065" s="157"/>
      <c r="G1065"/>
    </row>
    <row r="1066" spans="1:7">
      <c r="A1066"/>
      <c r="B1066" s="157"/>
      <c r="C1066"/>
      <c r="D1066" s="157"/>
      <c r="E1066"/>
      <c r="F1066" s="157"/>
      <c r="G1066"/>
    </row>
    <row r="1067" spans="1:7">
      <c r="A1067"/>
      <c r="B1067" s="157"/>
      <c r="C1067"/>
      <c r="D1067" s="157"/>
      <c r="E1067"/>
      <c r="F1067" s="157"/>
      <c r="G1067"/>
    </row>
    <row r="1068" spans="1:7">
      <c r="A1068"/>
      <c r="B1068" s="157"/>
      <c r="C1068"/>
      <c r="D1068" s="157"/>
      <c r="E1068"/>
      <c r="F1068" s="157"/>
      <c r="G1068"/>
    </row>
    <row r="1069" spans="1:7">
      <c r="A1069"/>
      <c r="B1069" s="157"/>
      <c r="C1069"/>
      <c r="D1069" s="157"/>
      <c r="E1069"/>
      <c r="F1069" s="157"/>
      <c r="G1069"/>
    </row>
    <row r="1070" spans="1:7">
      <c r="A1070"/>
      <c r="B1070" s="157"/>
      <c r="C1070"/>
      <c r="D1070" s="157"/>
      <c r="E1070"/>
      <c r="F1070" s="157"/>
      <c r="G1070"/>
    </row>
    <row r="1071" spans="1:7">
      <c r="A1071"/>
      <c r="B1071" s="157"/>
      <c r="C1071"/>
      <c r="D1071" s="157"/>
      <c r="E1071"/>
      <c r="F1071" s="157"/>
      <c r="G1071"/>
    </row>
    <row r="1072" spans="1:7">
      <c r="A1072"/>
      <c r="B1072" s="157"/>
      <c r="C1072"/>
      <c r="D1072" s="157"/>
      <c r="E1072"/>
      <c r="F1072" s="157"/>
      <c r="G1072"/>
    </row>
    <row r="1073" spans="1:7">
      <c r="A1073"/>
      <c r="B1073" s="157"/>
      <c r="C1073"/>
      <c r="D1073" s="157"/>
      <c r="E1073"/>
      <c r="F1073" s="157"/>
      <c r="G1073"/>
    </row>
    <row r="1074" spans="1:7">
      <c r="A1074"/>
      <c r="B1074" s="157"/>
      <c r="C1074"/>
      <c r="D1074" s="157"/>
      <c r="E1074"/>
      <c r="F1074" s="157"/>
      <c r="G1074"/>
    </row>
    <row r="1075" spans="1:7">
      <c r="A1075"/>
      <c r="B1075" s="157"/>
      <c r="C1075"/>
      <c r="D1075" s="157"/>
      <c r="E1075"/>
      <c r="F1075" s="157"/>
      <c r="G1075"/>
    </row>
    <row r="1076" spans="1:7">
      <c r="A1076"/>
      <c r="B1076" s="157"/>
      <c r="C1076"/>
      <c r="D1076" s="157"/>
      <c r="E1076"/>
      <c r="F1076" s="157"/>
      <c r="G1076"/>
    </row>
    <row r="1077" spans="1:7">
      <c r="A1077"/>
      <c r="B1077" s="157"/>
      <c r="C1077"/>
      <c r="D1077" s="157"/>
      <c r="E1077"/>
      <c r="F1077" s="157"/>
      <c r="G1077"/>
    </row>
    <row r="1078" spans="1:7">
      <c r="A1078"/>
      <c r="B1078" s="157"/>
      <c r="C1078"/>
      <c r="D1078" s="157"/>
      <c r="E1078"/>
      <c r="F1078" s="157"/>
      <c r="G1078"/>
    </row>
    <row r="1079" spans="1:7">
      <c r="A1079"/>
      <c r="B1079" s="157"/>
      <c r="C1079"/>
      <c r="D1079" s="157"/>
      <c r="E1079"/>
      <c r="F1079" s="157"/>
      <c r="G1079"/>
    </row>
    <row r="1080" spans="1:7">
      <c r="A1080"/>
      <c r="B1080" s="157"/>
      <c r="C1080"/>
      <c r="D1080" s="157"/>
      <c r="E1080"/>
      <c r="F1080" s="157"/>
      <c r="G1080"/>
    </row>
    <row r="1081" spans="1:7">
      <c r="A1081"/>
      <c r="B1081" s="157"/>
      <c r="C1081"/>
      <c r="D1081" s="157"/>
      <c r="E1081"/>
      <c r="F1081" s="157"/>
      <c r="G1081"/>
    </row>
    <row r="1082" spans="1:7">
      <c r="A1082"/>
      <c r="B1082" s="157"/>
      <c r="C1082"/>
      <c r="D1082" s="157"/>
      <c r="E1082"/>
      <c r="F1082" s="157"/>
      <c r="G1082"/>
    </row>
    <row r="1083" spans="1:7">
      <c r="A1083"/>
      <c r="B1083" s="157"/>
      <c r="C1083"/>
      <c r="D1083" s="157"/>
      <c r="E1083"/>
      <c r="F1083" s="157"/>
      <c r="G1083"/>
    </row>
    <row r="1084" spans="1:7">
      <c r="A1084"/>
      <c r="B1084" s="157"/>
      <c r="C1084"/>
      <c r="D1084" s="157"/>
      <c r="E1084"/>
      <c r="F1084" s="157"/>
      <c r="G1084"/>
    </row>
    <row r="1085" spans="1:7">
      <c r="A1085"/>
      <c r="B1085" s="157"/>
      <c r="C1085"/>
      <c r="D1085" s="157"/>
      <c r="E1085"/>
      <c r="F1085" s="157"/>
      <c r="G1085"/>
    </row>
    <row r="1086" spans="1:7">
      <c r="A1086"/>
      <c r="B1086" s="157"/>
      <c r="C1086"/>
      <c r="D1086" s="157"/>
      <c r="E1086"/>
      <c r="F1086" s="157"/>
      <c r="G1086"/>
    </row>
    <row r="1087" spans="1:7">
      <c r="A1087"/>
      <c r="B1087" s="157"/>
      <c r="C1087"/>
      <c r="D1087" s="157"/>
      <c r="E1087"/>
      <c r="F1087" s="157"/>
      <c r="G1087"/>
    </row>
    <row r="1088" spans="1:7">
      <c r="A1088"/>
      <c r="B1088" s="157"/>
      <c r="C1088"/>
      <c r="D1088" s="157"/>
      <c r="E1088"/>
      <c r="F1088" s="157"/>
      <c r="G1088"/>
    </row>
    <row r="1089" spans="1:7">
      <c r="A1089"/>
      <c r="B1089" s="157"/>
      <c r="C1089"/>
      <c r="D1089" s="157"/>
      <c r="E1089"/>
      <c r="F1089" s="157"/>
      <c r="G1089"/>
    </row>
    <row r="1090" spans="1:7">
      <c r="A1090"/>
      <c r="B1090" s="157"/>
      <c r="C1090"/>
      <c r="D1090" s="157"/>
      <c r="E1090"/>
      <c r="F1090" s="157"/>
      <c r="G1090"/>
    </row>
    <row r="1091" spans="1:7">
      <c r="A1091"/>
      <c r="B1091" s="157"/>
      <c r="C1091"/>
      <c r="D1091" s="157"/>
      <c r="E1091"/>
      <c r="F1091" s="157"/>
      <c r="G1091"/>
    </row>
    <row r="1092" spans="1:7">
      <c r="A1092"/>
      <c r="B1092" s="157"/>
      <c r="C1092"/>
      <c r="D1092" s="157"/>
      <c r="E1092"/>
      <c r="F1092" s="157"/>
      <c r="G1092"/>
    </row>
    <row r="1093" spans="1:7">
      <c r="A1093"/>
      <c r="B1093" s="157"/>
      <c r="C1093"/>
      <c r="D1093" s="157"/>
      <c r="E1093"/>
      <c r="F1093" s="157"/>
      <c r="G1093"/>
    </row>
    <row r="1094" spans="1:7">
      <c r="A1094"/>
      <c r="B1094" s="157"/>
      <c r="C1094"/>
      <c r="D1094" s="157"/>
      <c r="E1094"/>
      <c r="F1094" s="157"/>
      <c r="G1094"/>
    </row>
    <row r="1095" spans="1:7">
      <c r="A1095"/>
      <c r="B1095" s="157"/>
      <c r="C1095"/>
      <c r="D1095" s="157"/>
      <c r="E1095"/>
      <c r="F1095" s="157"/>
      <c r="G1095"/>
    </row>
    <row r="1096" spans="1:7">
      <c r="A1096"/>
      <c r="B1096" s="157"/>
      <c r="C1096"/>
      <c r="D1096" s="157"/>
      <c r="E1096"/>
      <c r="F1096" s="157"/>
      <c r="G1096"/>
    </row>
    <row r="1097" spans="1:7">
      <c r="A1097"/>
      <c r="B1097" s="157"/>
      <c r="C1097"/>
      <c r="D1097" s="157"/>
      <c r="E1097"/>
      <c r="F1097" s="157"/>
      <c r="G1097"/>
    </row>
    <row r="1098" spans="1:7">
      <c r="A1098"/>
      <c r="B1098" s="157"/>
      <c r="C1098"/>
      <c r="D1098" s="157"/>
      <c r="E1098"/>
      <c r="F1098" s="157"/>
      <c r="G1098"/>
    </row>
    <row r="1099" spans="1:7">
      <c r="A1099"/>
      <c r="B1099" s="157"/>
      <c r="C1099"/>
      <c r="D1099" s="157"/>
      <c r="E1099"/>
      <c r="F1099" s="157"/>
      <c r="G1099"/>
    </row>
    <row r="1100" spans="1:7">
      <c r="A1100"/>
      <c r="B1100" s="157"/>
      <c r="C1100"/>
      <c r="D1100" s="157"/>
      <c r="E1100"/>
      <c r="F1100" s="157"/>
      <c r="G1100"/>
    </row>
    <row r="1101" spans="1:7">
      <c r="A1101"/>
      <c r="B1101" s="157"/>
      <c r="C1101"/>
      <c r="D1101" s="157"/>
      <c r="E1101"/>
      <c r="F1101" s="157"/>
      <c r="G1101"/>
    </row>
    <row r="1102" spans="1:7">
      <c r="A1102"/>
      <c r="B1102" s="157"/>
      <c r="C1102"/>
      <c r="D1102" s="157"/>
      <c r="E1102"/>
      <c r="F1102" s="157"/>
      <c r="G1102"/>
    </row>
    <row r="1103" spans="1:7">
      <c r="A1103"/>
      <c r="B1103" s="157"/>
      <c r="C1103"/>
      <c r="D1103" s="157"/>
      <c r="E1103"/>
      <c r="F1103" s="157"/>
      <c r="G1103"/>
    </row>
    <row r="1104" spans="1:7">
      <c r="A1104"/>
      <c r="B1104" s="157"/>
      <c r="C1104"/>
      <c r="D1104" s="157"/>
      <c r="E1104"/>
      <c r="F1104" s="157"/>
      <c r="G1104"/>
    </row>
    <row r="1105" spans="1:7">
      <c r="A1105"/>
      <c r="B1105" s="157"/>
      <c r="C1105"/>
      <c r="D1105" s="157"/>
      <c r="E1105"/>
      <c r="F1105" s="157"/>
      <c r="G1105"/>
    </row>
    <row r="1106" spans="1:7">
      <c r="A1106"/>
      <c r="B1106" s="157"/>
      <c r="C1106"/>
      <c r="D1106" s="157"/>
      <c r="E1106"/>
      <c r="F1106" s="157"/>
      <c r="G1106"/>
    </row>
    <row r="1107" spans="1:7">
      <c r="A1107"/>
      <c r="B1107" s="157"/>
      <c r="C1107"/>
      <c r="D1107" s="157"/>
      <c r="E1107"/>
      <c r="F1107" s="157"/>
      <c r="G1107"/>
    </row>
    <row r="1108" spans="1:7">
      <c r="A1108"/>
      <c r="B1108" s="157"/>
      <c r="C1108"/>
      <c r="D1108" s="157"/>
      <c r="E1108"/>
      <c r="F1108" s="157"/>
      <c r="G1108"/>
    </row>
    <row r="1109" spans="1:7">
      <c r="A1109"/>
      <c r="B1109" s="157"/>
      <c r="C1109"/>
      <c r="D1109" s="157"/>
      <c r="E1109"/>
      <c r="F1109" s="157"/>
      <c r="G1109"/>
    </row>
    <row r="1110" spans="1:7">
      <c r="A1110"/>
      <c r="B1110" s="157"/>
      <c r="C1110"/>
      <c r="D1110" s="157"/>
      <c r="E1110"/>
      <c r="F1110" s="157"/>
      <c r="G1110"/>
    </row>
    <row r="1111" spans="1:7">
      <c r="A1111"/>
      <c r="B1111" s="157"/>
      <c r="C1111"/>
      <c r="D1111" s="157"/>
      <c r="E1111"/>
      <c r="F1111" s="157"/>
      <c r="G1111"/>
    </row>
    <row r="1112" spans="1:7">
      <c r="A1112"/>
      <c r="B1112" s="157"/>
      <c r="C1112"/>
      <c r="D1112" s="157"/>
      <c r="E1112"/>
      <c r="F1112" s="157"/>
      <c r="G1112"/>
    </row>
    <row r="1113" spans="1:7">
      <c r="A1113"/>
      <c r="B1113" s="157"/>
      <c r="C1113"/>
      <c r="D1113" s="157"/>
      <c r="E1113"/>
      <c r="F1113" s="157"/>
      <c r="G1113"/>
    </row>
    <row r="1114" spans="1:7">
      <c r="A1114"/>
      <c r="B1114" s="157"/>
      <c r="C1114"/>
      <c r="D1114" s="157"/>
      <c r="E1114"/>
      <c r="F1114" s="157"/>
      <c r="G1114"/>
    </row>
    <row r="1115" spans="1:7">
      <c r="A1115"/>
      <c r="B1115" s="157"/>
      <c r="C1115"/>
      <c r="D1115" s="157"/>
      <c r="E1115"/>
      <c r="F1115" s="157"/>
      <c r="G1115"/>
    </row>
    <row r="1116" spans="1:7">
      <c r="A1116"/>
      <c r="B1116" s="157"/>
      <c r="C1116"/>
      <c r="D1116" s="157"/>
      <c r="E1116"/>
      <c r="F1116" s="157"/>
      <c r="G1116"/>
    </row>
    <row r="1117" spans="1:7">
      <c r="A1117"/>
      <c r="B1117" s="157"/>
      <c r="C1117"/>
      <c r="D1117" s="157"/>
      <c r="E1117"/>
      <c r="F1117" s="157"/>
      <c r="G1117"/>
    </row>
    <row r="1118" spans="1:7">
      <c r="A1118"/>
      <c r="B1118" s="157"/>
      <c r="C1118"/>
      <c r="D1118" s="157"/>
      <c r="E1118"/>
      <c r="F1118" s="157"/>
      <c r="G1118"/>
    </row>
    <row r="1119" spans="1:7">
      <c r="A1119"/>
      <c r="B1119" s="157"/>
      <c r="C1119"/>
      <c r="D1119" s="157"/>
      <c r="E1119"/>
      <c r="F1119" s="157"/>
      <c r="G1119"/>
    </row>
    <row r="1120" spans="1:7">
      <c r="A1120"/>
      <c r="B1120" s="157"/>
      <c r="C1120"/>
      <c r="D1120" s="157"/>
      <c r="E1120"/>
      <c r="F1120" s="157"/>
      <c r="G1120"/>
    </row>
    <row r="1121" spans="1:7">
      <c r="A1121"/>
      <c r="B1121" s="157"/>
      <c r="C1121"/>
      <c r="D1121" s="157"/>
      <c r="E1121"/>
      <c r="F1121" s="157"/>
      <c r="G1121"/>
    </row>
    <row r="1122" spans="1:7">
      <c r="A1122"/>
      <c r="B1122" s="157"/>
      <c r="C1122"/>
      <c r="D1122" s="157"/>
      <c r="E1122"/>
      <c r="F1122" s="157"/>
      <c r="G1122"/>
    </row>
    <row r="1123" spans="1:7">
      <c r="A1123"/>
      <c r="B1123" s="157"/>
      <c r="C1123"/>
      <c r="D1123" s="157"/>
      <c r="E1123"/>
      <c r="F1123" s="157"/>
      <c r="G1123"/>
    </row>
    <row r="1124" spans="1:7">
      <c r="A1124"/>
      <c r="B1124" s="157"/>
      <c r="C1124"/>
      <c r="D1124" s="157"/>
      <c r="E1124"/>
      <c r="F1124" s="157"/>
      <c r="G1124"/>
    </row>
    <row r="1125" spans="1:7">
      <c r="A1125"/>
      <c r="B1125" s="157"/>
      <c r="C1125"/>
      <c r="D1125" s="157"/>
      <c r="E1125"/>
      <c r="F1125" s="157"/>
      <c r="G1125"/>
    </row>
    <row r="1126" spans="1:7">
      <c r="A1126"/>
      <c r="B1126" s="157"/>
      <c r="C1126"/>
      <c r="D1126" s="157"/>
      <c r="E1126"/>
      <c r="F1126" s="157"/>
      <c r="G1126"/>
    </row>
    <row r="1127" spans="1:7">
      <c r="A1127"/>
      <c r="B1127" s="157"/>
      <c r="C1127"/>
      <c r="D1127" s="157"/>
      <c r="E1127"/>
      <c r="F1127" s="157"/>
      <c r="G1127"/>
    </row>
    <row r="1128" spans="1:7">
      <c r="A1128"/>
      <c r="B1128" s="157"/>
      <c r="C1128"/>
      <c r="D1128" s="157"/>
      <c r="E1128"/>
      <c r="F1128" s="157"/>
      <c r="G1128"/>
    </row>
    <row r="1129" spans="1:7">
      <c r="A1129"/>
      <c r="B1129" s="157"/>
      <c r="C1129"/>
      <c r="D1129" s="157"/>
      <c r="E1129"/>
      <c r="F1129" s="157"/>
      <c r="G1129"/>
    </row>
    <row r="1130" spans="1:7">
      <c r="A1130"/>
      <c r="B1130" s="157"/>
      <c r="C1130"/>
      <c r="D1130" s="157"/>
      <c r="E1130"/>
      <c r="F1130" s="157"/>
      <c r="G1130"/>
    </row>
    <row r="1131" spans="1:7">
      <c r="A1131"/>
      <c r="B1131" s="157"/>
      <c r="C1131"/>
      <c r="D1131" s="157"/>
      <c r="E1131"/>
      <c r="F1131" s="157"/>
      <c r="G1131"/>
    </row>
    <row r="1132" spans="1:7">
      <c r="A1132"/>
      <c r="B1132" s="157"/>
      <c r="C1132"/>
      <c r="D1132" s="157"/>
      <c r="E1132"/>
      <c r="F1132" s="157"/>
      <c r="G1132"/>
    </row>
    <row r="1133" spans="1:7">
      <c r="A1133"/>
      <c r="B1133" s="157"/>
      <c r="C1133"/>
      <c r="D1133" s="157"/>
      <c r="E1133"/>
      <c r="F1133" s="157"/>
      <c r="G1133"/>
    </row>
    <row r="1134" spans="1:7">
      <c r="A1134"/>
      <c r="B1134" s="157"/>
      <c r="C1134"/>
      <c r="D1134" s="157"/>
      <c r="E1134"/>
      <c r="F1134" s="157"/>
      <c r="G1134"/>
    </row>
    <row r="1135" spans="1:7">
      <c r="A1135"/>
      <c r="B1135" s="157"/>
      <c r="C1135"/>
      <c r="D1135" s="157"/>
      <c r="E1135"/>
      <c r="F1135" s="157"/>
      <c r="G1135"/>
    </row>
    <row r="1136" spans="1:7">
      <c r="A1136"/>
      <c r="B1136" s="157"/>
      <c r="C1136"/>
      <c r="D1136" s="157"/>
      <c r="E1136"/>
      <c r="F1136" s="157"/>
      <c r="G1136"/>
    </row>
    <row r="1137" spans="1:7">
      <c r="A1137"/>
      <c r="B1137" s="157"/>
      <c r="C1137"/>
      <c r="D1137" s="157"/>
      <c r="E1137"/>
      <c r="F1137" s="157"/>
      <c r="G1137"/>
    </row>
    <row r="1138" spans="1:7">
      <c r="A1138"/>
      <c r="B1138" s="157"/>
      <c r="C1138"/>
      <c r="D1138" s="157"/>
      <c r="E1138"/>
      <c r="F1138" s="157"/>
      <c r="G1138"/>
    </row>
    <row r="1139" spans="1:7">
      <c r="A1139"/>
      <c r="B1139" s="157"/>
      <c r="C1139"/>
      <c r="D1139" s="157"/>
      <c r="E1139"/>
      <c r="F1139" s="157"/>
      <c r="G1139"/>
    </row>
    <row r="1140" spans="1:7">
      <c r="A1140"/>
      <c r="B1140" s="157"/>
      <c r="C1140"/>
      <c r="D1140" s="157"/>
      <c r="E1140"/>
      <c r="F1140" s="157"/>
      <c r="G1140"/>
    </row>
    <row r="1141" spans="1:7">
      <c r="A1141"/>
      <c r="B1141" s="157"/>
      <c r="C1141"/>
      <c r="D1141" s="157"/>
      <c r="E1141"/>
      <c r="F1141" s="157"/>
      <c r="G1141"/>
    </row>
    <row r="1142" spans="1:7">
      <c r="A1142"/>
      <c r="B1142" s="157"/>
      <c r="C1142"/>
      <c r="D1142" s="157"/>
      <c r="E1142"/>
      <c r="F1142" s="157"/>
      <c r="G1142"/>
    </row>
    <row r="1143" spans="1:7">
      <c r="A1143"/>
      <c r="B1143" s="157"/>
      <c r="C1143"/>
      <c r="D1143" s="157"/>
      <c r="E1143"/>
      <c r="F1143" s="157"/>
      <c r="G1143"/>
    </row>
    <row r="1144" spans="1:7">
      <c r="A1144"/>
      <c r="B1144" s="157"/>
      <c r="C1144"/>
      <c r="D1144" s="157"/>
      <c r="E1144"/>
      <c r="F1144" s="157"/>
      <c r="G1144"/>
    </row>
    <row r="1145" spans="1:7">
      <c r="A1145"/>
      <c r="B1145" s="157"/>
      <c r="C1145"/>
      <c r="D1145" s="157"/>
      <c r="E1145"/>
      <c r="F1145" s="157"/>
      <c r="G1145"/>
    </row>
    <row r="1146" spans="1:7">
      <c r="A1146"/>
      <c r="B1146" s="157"/>
      <c r="C1146"/>
      <c r="D1146" s="157"/>
      <c r="E1146"/>
      <c r="F1146" s="157"/>
      <c r="G1146"/>
    </row>
    <row r="1147" spans="1:7">
      <c r="A1147"/>
      <c r="B1147" s="157"/>
      <c r="C1147"/>
      <c r="D1147" s="157"/>
      <c r="E1147"/>
      <c r="F1147" s="157"/>
      <c r="G1147"/>
    </row>
    <row r="1148" spans="1:7">
      <c r="A1148"/>
      <c r="B1148" s="157"/>
      <c r="C1148"/>
      <c r="D1148" s="157"/>
      <c r="E1148"/>
      <c r="F1148" s="157"/>
      <c r="G1148"/>
    </row>
    <row r="1149" spans="1:7">
      <c r="A1149"/>
      <c r="B1149" s="157"/>
      <c r="C1149"/>
      <c r="D1149" s="157"/>
      <c r="E1149"/>
      <c r="F1149" s="157"/>
      <c r="G1149"/>
    </row>
    <row r="1150" spans="1:7">
      <c r="A1150"/>
      <c r="B1150" s="157"/>
      <c r="C1150"/>
      <c r="D1150" s="157"/>
      <c r="E1150"/>
      <c r="F1150" s="157"/>
      <c r="G1150"/>
    </row>
    <row r="1151" spans="1:7">
      <c r="A1151"/>
      <c r="B1151" s="157"/>
      <c r="C1151"/>
      <c r="D1151" s="157"/>
      <c r="E1151"/>
      <c r="F1151" s="157"/>
      <c r="G1151"/>
    </row>
    <row r="1152" spans="1:7">
      <c r="A1152"/>
      <c r="B1152" s="157"/>
      <c r="C1152"/>
      <c r="D1152" s="157"/>
      <c r="E1152"/>
      <c r="F1152" s="157"/>
      <c r="G1152"/>
    </row>
    <row r="1153" spans="1:7">
      <c r="A1153"/>
      <c r="B1153" s="157"/>
      <c r="C1153"/>
      <c r="D1153" s="157"/>
      <c r="E1153"/>
      <c r="F1153" s="157"/>
      <c r="G1153"/>
    </row>
    <row r="1154" spans="1:7">
      <c r="A1154"/>
      <c r="B1154" s="157"/>
      <c r="C1154"/>
      <c r="D1154" s="157"/>
      <c r="E1154"/>
      <c r="F1154" s="157"/>
      <c r="G1154"/>
    </row>
    <row r="1155" spans="1:7">
      <c r="A1155"/>
      <c r="B1155" s="157"/>
      <c r="C1155"/>
      <c r="D1155" s="157"/>
      <c r="E1155"/>
      <c r="F1155" s="157"/>
      <c r="G1155"/>
    </row>
    <row r="1156" spans="1:7">
      <c r="A1156"/>
      <c r="B1156" s="157"/>
      <c r="C1156"/>
      <c r="D1156" s="157"/>
      <c r="E1156"/>
      <c r="F1156" s="157"/>
      <c r="G1156"/>
    </row>
    <row r="1157" spans="1:7">
      <c r="A1157"/>
      <c r="B1157" s="157"/>
      <c r="C1157"/>
      <c r="D1157" s="157"/>
      <c r="E1157"/>
      <c r="F1157" s="157"/>
      <c r="G1157"/>
    </row>
    <row r="1158" spans="1:7">
      <c r="A1158"/>
      <c r="B1158" s="157"/>
      <c r="C1158"/>
      <c r="D1158" s="157"/>
      <c r="E1158"/>
      <c r="F1158" s="157"/>
      <c r="G1158"/>
    </row>
    <row r="1159" spans="1:7">
      <c r="A1159"/>
      <c r="B1159" s="157"/>
      <c r="C1159"/>
      <c r="D1159" s="157"/>
      <c r="E1159"/>
      <c r="F1159" s="157"/>
      <c r="G1159"/>
    </row>
    <row r="1160" spans="1:7">
      <c r="A1160"/>
      <c r="B1160" s="157"/>
      <c r="C1160"/>
      <c r="D1160" s="157"/>
      <c r="E1160"/>
      <c r="F1160" s="157"/>
      <c r="G1160"/>
    </row>
    <row r="1161" spans="1:7">
      <c r="A1161"/>
      <c r="B1161" s="157"/>
      <c r="C1161"/>
      <c r="D1161" s="157"/>
      <c r="E1161"/>
      <c r="F1161" s="157"/>
      <c r="G1161"/>
    </row>
    <row r="1162" spans="1:7">
      <c r="A1162"/>
      <c r="B1162" s="157"/>
      <c r="C1162"/>
      <c r="D1162" s="157"/>
      <c r="E1162"/>
      <c r="F1162" s="157"/>
      <c r="G1162"/>
    </row>
    <row r="1163" spans="1:7">
      <c r="A1163"/>
      <c r="B1163" s="157"/>
      <c r="C1163"/>
      <c r="D1163" s="157"/>
      <c r="E1163"/>
      <c r="F1163" s="157"/>
      <c r="G1163"/>
    </row>
    <row r="1164" spans="1:7">
      <c r="A1164"/>
      <c r="B1164" s="157"/>
      <c r="C1164"/>
      <c r="D1164" s="157"/>
      <c r="E1164"/>
      <c r="F1164" s="157"/>
      <c r="G1164"/>
    </row>
    <row r="1165" spans="1:7">
      <c r="A1165"/>
      <c r="B1165" s="157"/>
      <c r="C1165"/>
      <c r="D1165" s="157"/>
      <c r="E1165"/>
      <c r="F1165" s="157"/>
      <c r="G1165"/>
    </row>
    <row r="1166" spans="1:7">
      <c r="A1166"/>
      <c r="B1166" s="157"/>
      <c r="C1166"/>
      <c r="D1166" s="157"/>
      <c r="E1166"/>
      <c r="F1166" s="157"/>
      <c r="G1166"/>
    </row>
    <row r="1167" spans="1:7">
      <c r="A1167"/>
      <c r="B1167" s="157"/>
      <c r="C1167"/>
      <c r="D1167" s="157"/>
      <c r="E1167"/>
      <c r="F1167" s="157"/>
      <c r="G1167"/>
    </row>
    <row r="1168" spans="1:7">
      <c r="A1168"/>
      <c r="B1168" s="157"/>
      <c r="C1168"/>
      <c r="D1168" s="157"/>
      <c r="E1168"/>
      <c r="F1168" s="157"/>
      <c r="G1168"/>
    </row>
    <row r="1169" spans="1:7">
      <c r="A1169"/>
      <c r="B1169" s="157"/>
      <c r="C1169"/>
      <c r="D1169" s="157"/>
      <c r="E1169"/>
      <c r="F1169" s="157"/>
      <c r="G1169"/>
    </row>
    <row r="1170" spans="1:7">
      <c r="A1170"/>
      <c r="B1170" s="157"/>
      <c r="C1170"/>
      <c r="D1170" s="157"/>
      <c r="E1170"/>
      <c r="F1170" s="157"/>
      <c r="G1170"/>
    </row>
    <row r="1171" spans="1:7">
      <c r="A1171"/>
      <c r="B1171" s="157"/>
      <c r="C1171"/>
      <c r="D1171" s="157"/>
      <c r="E1171"/>
      <c r="F1171" s="157"/>
      <c r="G1171"/>
    </row>
    <row r="1172" spans="1:7">
      <c r="A1172"/>
      <c r="B1172" s="157"/>
      <c r="C1172"/>
      <c r="D1172" s="157"/>
      <c r="E1172"/>
      <c r="F1172" s="157"/>
      <c r="G1172"/>
    </row>
    <row r="1173" spans="1:7">
      <c r="A1173"/>
      <c r="B1173" s="157"/>
      <c r="C1173"/>
      <c r="D1173" s="157"/>
      <c r="E1173"/>
      <c r="F1173" s="157"/>
      <c r="G1173"/>
    </row>
    <row r="1174" spans="1:7">
      <c r="A1174"/>
      <c r="B1174" s="157"/>
      <c r="C1174"/>
      <c r="D1174" s="157"/>
      <c r="E1174"/>
      <c r="F1174" s="157"/>
      <c r="G1174"/>
    </row>
    <row r="1175" spans="1:7">
      <c r="A1175"/>
      <c r="B1175" s="157"/>
      <c r="C1175"/>
      <c r="D1175" s="157"/>
      <c r="E1175"/>
      <c r="F1175" s="157"/>
      <c r="G1175"/>
    </row>
    <row r="1176" spans="1:7">
      <c r="A1176"/>
      <c r="B1176" s="157"/>
      <c r="C1176"/>
      <c r="D1176" s="157"/>
      <c r="E1176"/>
      <c r="F1176" s="157"/>
      <c r="G1176"/>
    </row>
    <row r="1177" spans="1:7">
      <c r="A1177"/>
      <c r="B1177" s="157"/>
      <c r="C1177"/>
      <c r="D1177" s="157"/>
      <c r="E1177"/>
      <c r="F1177" s="157"/>
      <c r="G1177"/>
    </row>
    <row r="1178" spans="1:7">
      <c r="A1178"/>
      <c r="B1178" s="157"/>
      <c r="C1178"/>
      <c r="D1178" s="157"/>
      <c r="E1178"/>
      <c r="F1178" s="157"/>
      <c r="G1178"/>
    </row>
    <row r="1179" spans="1:7">
      <c r="A1179"/>
      <c r="B1179" s="157"/>
      <c r="C1179"/>
      <c r="D1179" s="157"/>
      <c r="E1179"/>
      <c r="F1179" s="157"/>
      <c r="G1179"/>
    </row>
    <row r="1180" spans="1:7">
      <c r="A1180"/>
      <c r="B1180" s="157"/>
      <c r="C1180"/>
      <c r="D1180" s="157"/>
      <c r="E1180"/>
      <c r="F1180" s="157"/>
      <c r="G1180"/>
    </row>
    <row r="1181" spans="1:7">
      <c r="A1181"/>
      <c r="B1181" s="157"/>
      <c r="C1181"/>
      <c r="D1181" s="157"/>
      <c r="E1181"/>
      <c r="F1181" s="157"/>
      <c r="G1181"/>
    </row>
    <row r="1182" spans="1:7">
      <c r="A1182"/>
      <c r="B1182" s="157"/>
      <c r="C1182"/>
      <c r="D1182" s="157"/>
      <c r="E1182"/>
      <c r="F1182" s="157"/>
      <c r="G1182"/>
    </row>
    <row r="1183" spans="1:7">
      <c r="A1183"/>
      <c r="B1183" s="157"/>
      <c r="C1183"/>
      <c r="D1183" s="157"/>
      <c r="E1183"/>
      <c r="F1183" s="157"/>
      <c r="G1183"/>
    </row>
    <row r="1184" spans="1:7">
      <c r="A1184"/>
      <c r="B1184" s="157"/>
      <c r="C1184"/>
      <c r="D1184" s="157"/>
      <c r="E1184"/>
      <c r="F1184" s="157"/>
      <c r="G1184"/>
    </row>
    <row r="1185" spans="1:7">
      <c r="A1185"/>
      <c r="B1185" s="157"/>
      <c r="C1185"/>
      <c r="D1185" s="157"/>
      <c r="E1185"/>
      <c r="F1185" s="157"/>
      <c r="G1185"/>
    </row>
    <row r="1186" spans="1:7">
      <c r="A1186"/>
      <c r="B1186" s="157"/>
      <c r="C1186"/>
      <c r="D1186" s="157"/>
      <c r="E1186"/>
      <c r="F1186" s="157"/>
      <c r="G1186"/>
    </row>
    <row r="1187" spans="1:7">
      <c r="A1187"/>
      <c r="B1187" s="157"/>
      <c r="C1187"/>
      <c r="D1187" s="157"/>
      <c r="E1187"/>
      <c r="F1187" s="157"/>
      <c r="G1187"/>
    </row>
    <row r="1188" spans="1:7">
      <c r="A1188"/>
      <c r="B1188" s="157"/>
      <c r="C1188"/>
      <c r="D1188" s="157"/>
      <c r="E1188"/>
      <c r="F1188" s="157"/>
      <c r="G1188"/>
    </row>
    <row r="1189" spans="1:7">
      <c r="A1189"/>
      <c r="B1189" s="157"/>
      <c r="C1189"/>
      <c r="D1189" s="157"/>
      <c r="E1189"/>
      <c r="F1189" s="157"/>
      <c r="G1189"/>
    </row>
    <row r="1190" spans="1:7">
      <c r="A1190"/>
      <c r="B1190" s="157"/>
      <c r="C1190"/>
      <c r="D1190" s="157"/>
      <c r="E1190"/>
      <c r="F1190" s="157"/>
      <c r="G1190"/>
    </row>
    <row r="1191" spans="1:7">
      <c r="A1191"/>
      <c r="B1191" s="157"/>
      <c r="C1191"/>
      <c r="D1191" s="157"/>
      <c r="E1191"/>
      <c r="F1191" s="157"/>
      <c r="G1191"/>
    </row>
    <row r="1192" spans="1:7">
      <c r="A1192"/>
      <c r="B1192" s="157"/>
      <c r="C1192"/>
      <c r="D1192" s="157"/>
      <c r="E1192"/>
      <c r="F1192" s="157"/>
      <c r="G1192"/>
    </row>
    <row r="1193" spans="1:7">
      <c r="A1193"/>
      <c r="B1193" s="157"/>
      <c r="C1193"/>
      <c r="D1193" s="157"/>
      <c r="E1193"/>
      <c r="F1193" s="157"/>
      <c r="G1193"/>
    </row>
    <row r="1194" spans="1:7">
      <c r="A1194"/>
      <c r="B1194" s="157"/>
      <c r="C1194"/>
      <c r="D1194" s="157"/>
      <c r="E1194"/>
      <c r="F1194" s="157"/>
      <c r="G1194"/>
    </row>
    <row r="1195" spans="1:7">
      <c r="A1195"/>
      <c r="B1195" s="157"/>
      <c r="C1195"/>
      <c r="D1195" s="157"/>
      <c r="E1195"/>
      <c r="F1195" s="157"/>
      <c r="G1195"/>
    </row>
    <row r="1196" spans="1:7">
      <c r="A1196"/>
      <c r="B1196" s="157"/>
      <c r="C1196"/>
      <c r="D1196" s="157"/>
      <c r="E1196"/>
      <c r="F1196" s="157"/>
      <c r="G1196"/>
    </row>
    <row r="1197" spans="1:7">
      <c r="A1197"/>
      <c r="B1197" s="157"/>
      <c r="C1197"/>
      <c r="D1197" s="157"/>
      <c r="E1197"/>
      <c r="F1197" s="157"/>
      <c r="G1197"/>
    </row>
    <row r="1198" spans="1:7">
      <c r="A1198"/>
      <c r="B1198" s="157"/>
      <c r="C1198"/>
      <c r="D1198" s="157"/>
      <c r="E1198"/>
      <c r="F1198" s="157"/>
      <c r="G1198"/>
    </row>
    <row r="1199" spans="1:7">
      <c r="A1199"/>
      <c r="B1199" s="157"/>
      <c r="C1199"/>
      <c r="D1199" s="157"/>
      <c r="E1199"/>
      <c r="F1199" s="157"/>
      <c r="G1199"/>
    </row>
    <row r="1200" spans="1:7">
      <c r="A1200"/>
      <c r="B1200" s="157"/>
      <c r="C1200"/>
      <c r="D1200" s="157"/>
      <c r="E1200"/>
      <c r="F1200" s="157"/>
      <c r="G1200"/>
    </row>
    <row r="1201" spans="1:7">
      <c r="A1201"/>
      <c r="B1201" s="157"/>
      <c r="C1201"/>
      <c r="D1201" s="157"/>
      <c r="E1201"/>
      <c r="F1201" s="157"/>
      <c r="G1201"/>
    </row>
    <row r="1202" spans="1:7">
      <c r="A1202"/>
      <c r="B1202" s="157"/>
      <c r="C1202"/>
      <c r="D1202" s="157"/>
      <c r="E1202"/>
      <c r="F1202" s="157"/>
      <c r="G1202"/>
    </row>
    <row r="1203" spans="1:7">
      <c r="A1203"/>
      <c r="B1203" s="157"/>
      <c r="C1203"/>
      <c r="D1203" s="157"/>
      <c r="E1203"/>
      <c r="F1203" s="157"/>
      <c r="G1203"/>
    </row>
    <row r="1204" spans="1:7">
      <c r="A1204"/>
      <c r="B1204" s="157"/>
      <c r="C1204"/>
      <c r="D1204" s="157"/>
      <c r="E1204"/>
      <c r="F1204" s="157"/>
      <c r="G1204"/>
    </row>
    <row r="1205" spans="1:7">
      <c r="A1205"/>
      <c r="B1205" s="157"/>
      <c r="C1205"/>
      <c r="D1205" s="157"/>
      <c r="E1205"/>
      <c r="F1205" s="157"/>
      <c r="G1205"/>
    </row>
    <row r="1206" spans="1:7">
      <c r="A1206"/>
      <c r="B1206" s="157"/>
      <c r="C1206"/>
      <c r="D1206" s="157"/>
      <c r="E1206"/>
      <c r="F1206" s="157"/>
      <c r="G1206"/>
    </row>
    <row r="1207" spans="1:7">
      <c r="A1207"/>
      <c r="B1207" s="157"/>
      <c r="C1207"/>
      <c r="D1207" s="157"/>
      <c r="E1207"/>
      <c r="F1207" s="157"/>
      <c r="G1207"/>
    </row>
    <row r="1208" spans="1:7">
      <c r="A1208"/>
      <c r="B1208" s="157"/>
      <c r="C1208"/>
      <c r="D1208" s="157"/>
      <c r="E1208"/>
      <c r="F1208" s="157"/>
      <c r="G1208"/>
    </row>
    <row r="1209" spans="1:7">
      <c r="A1209"/>
      <c r="B1209" s="157"/>
      <c r="C1209"/>
      <c r="D1209" s="157"/>
      <c r="E1209"/>
      <c r="F1209" s="157"/>
      <c r="G1209"/>
    </row>
    <row r="1210" spans="1:7">
      <c r="A1210"/>
      <c r="B1210" s="157"/>
      <c r="C1210"/>
      <c r="D1210" s="157"/>
      <c r="E1210"/>
      <c r="F1210" s="157"/>
      <c r="G1210"/>
    </row>
    <row r="1211" spans="1:7">
      <c r="A1211"/>
      <c r="B1211" s="157"/>
      <c r="C1211"/>
      <c r="D1211" s="157"/>
      <c r="E1211"/>
      <c r="F1211" s="157"/>
      <c r="G1211"/>
    </row>
    <row r="1212" spans="1:7">
      <c r="A1212"/>
      <c r="B1212" s="157"/>
      <c r="C1212"/>
      <c r="D1212" s="157"/>
      <c r="E1212"/>
      <c r="F1212" s="157"/>
      <c r="G1212"/>
    </row>
    <row r="1213" spans="1:7">
      <c r="A1213"/>
      <c r="B1213" s="157"/>
      <c r="C1213"/>
      <c r="D1213" s="157"/>
      <c r="E1213"/>
      <c r="F1213" s="157"/>
      <c r="G1213"/>
    </row>
    <row r="1214" spans="1:7">
      <c r="A1214"/>
      <c r="B1214" s="157"/>
      <c r="C1214"/>
      <c r="D1214" s="157"/>
      <c r="E1214"/>
      <c r="F1214" s="157"/>
      <c r="G1214"/>
    </row>
    <row r="1215" spans="1:7">
      <c r="A1215"/>
      <c r="B1215" s="157"/>
      <c r="C1215"/>
      <c r="D1215" s="157"/>
      <c r="E1215"/>
      <c r="F1215" s="157"/>
      <c r="G1215"/>
    </row>
    <row r="1216" spans="1:7">
      <c r="A1216"/>
      <c r="B1216" s="157"/>
      <c r="C1216"/>
      <c r="D1216" s="157"/>
      <c r="E1216"/>
      <c r="F1216" s="157"/>
      <c r="G1216"/>
    </row>
    <row r="1217" spans="1:7">
      <c r="A1217"/>
      <c r="B1217" s="157"/>
      <c r="C1217"/>
      <c r="D1217" s="157"/>
      <c r="E1217"/>
      <c r="F1217" s="157"/>
      <c r="G1217"/>
    </row>
    <row r="1218" spans="1:7">
      <c r="A1218"/>
      <c r="B1218" s="157"/>
      <c r="C1218"/>
      <c r="D1218" s="157"/>
      <c r="E1218"/>
      <c r="F1218" s="157"/>
      <c r="G1218"/>
    </row>
    <row r="1219" spans="1:7">
      <c r="A1219"/>
      <c r="B1219" s="157"/>
      <c r="C1219"/>
      <c r="D1219" s="157"/>
      <c r="E1219"/>
      <c r="F1219" s="157"/>
      <c r="G1219"/>
    </row>
    <row r="1220" spans="1:7">
      <c r="A1220"/>
      <c r="B1220" s="157"/>
      <c r="C1220"/>
      <c r="D1220" s="157"/>
      <c r="E1220"/>
      <c r="F1220" s="157"/>
      <c r="G1220"/>
    </row>
    <row r="1221" spans="1:7">
      <c r="A1221"/>
      <c r="B1221" s="157"/>
      <c r="C1221"/>
      <c r="D1221" s="157"/>
      <c r="E1221"/>
      <c r="F1221" s="157"/>
      <c r="G1221"/>
    </row>
    <row r="1222" spans="1:7">
      <c r="A1222"/>
      <c r="B1222" s="157"/>
      <c r="C1222"/>
      <c r="D1222" s="157"/>
      <c r="E1222"/>
      <c r="F1222" s="157"/>
      <c r="G1222"/>
    </row>
    <row r="1223" spans="1:7">
      <c r="A1223"/>
      <c r="B1223" s="157"/>
      <c r="C1223"/>
      <c r="D1223" s="157"/>
      <c r="E1223"/>
      <c r="F1223" s="157"/>
      <c r="G1223"/>
    </row>
    <row r="1224" spans="1:7">
      <c r="A1224"/>
      <c r="B1224" s="157"/>
      <c r="C1224"/>
      <c r="D1224" s="157"/>
      <c r="E1224"/>
      <c r="F1224" s="157"/>
      <c r="G1224"/>
    </row>
    <row r="1225" spans="1:7">
      <c r="A1225"/>
      <c r="B1225" s="157"/>
      <c r="C1225"/>
      <c r="D1225" s="157"/>
      <c r="E1225"/>
      <c r="F1225" s="157"/>
      <c r="G1225"/>
    </row>
    <row r="1226" spans="1:7">
      <c r="A1226"/>
      <c r="B1226" s="157"/>
      <c r="C1226"/>
      <c r="D1226" s="157"/>
      <c r="E1226"/>
      <c r="F1226" s="157"/>
      <c r="G1226"/>
    </row>
    <row r="1227" spans="1:7">
      <c r="A1227"/>
      <c r="B1227" s="157"/>
      <c r="C1227"/>
      <c r="D1227" s="157"/>
      <c r="E1227"/>
      <c r="F1227" s="157"/>
      <c r="G1227"/>
    </row>
    <row r="1228" spans="1:7">
      <c r="A1228"/>
      <c r="B1228" s="157"/>
      <c r="C1228"/>
      <c r="D1228" s="157"/>
      <c r="E1228"/>
      <c r="F1228" s="157"/>
      <c r="G1228"/>
    </row>
    <row r="1229" spans="1:7">
      <c r="A1229"/>
      <c r="B1229" s="157"/>
      <c r="C1229"/>
      <c r="D1229" s="157"/>
      <c r="E1229"/>
      <c r="F1229" s="157"/>
      <c r="G1229"/>
    </row>
    <row r="1230" spans="1:7">
      <c r="A1230"/>
      <c r="B1230" s="157"/>
      <c r="C1230"/>
      <c r="D1230" s="157"/>
      <c r="E1230"/>
      <c r="F1230" s="157"/>
      <c r="G1230"/>
    </row>
    <row r="1231" spans="1:7">
      <c r="A1231"/>
      <c r="B1231" s="157"/>
      <c r="C1231"/>
      <c r="D1231" s="157"/>
      <c r="E1231"/>
      <c r="F1231" s="157"/>
      <c r="G1231"/>
    </row>
    <row r="1232" spans="1:7">
      <c r="A1232"/>
      <c r="B1232" s="157"/>
      <c r="C1232"/>
      <c r="D1232" s="157"/>
      <c r="E1232"/>
      <c r="F1232" s="157"/>
      <c r="G1232"/>
    </row>
    <row r="1233" spans="1:7">
      <c r="A1233"/>
      <c r="B1233" s="157"/>
      <c r="C1233"/>
      <c r="D1233" s="157"/>
      <c r="E1233"/>
      <c r="F1233" s="157"/>
      <c r="G1233"/>
    </row>
    <row r="1234" spans="1:7">
      <c r="A1234"/>
      <c r="B1234" s="157"/>
      <c r="C1234"/>
      <c r="D1234" s="157"/>
      <c r="E1234"/>
      <c r="F1234" s="157"/>
      <c r="G1234"/>
    </row>
    <row r="1235" spans="1:7">
      <c r="A1235"/>
      <c r="B1235" s="157"/>
      <c r="C1235"/>
      <c r="D1235" s="157"/>
      <c r="E1235"/>
      <c r="F1235" s="157"/>
      <c r="G1235"/>
    </row>
    <row r="1236" spans="1:7">
      <c r="A1236"/>
      <c r="B1236" s="157"/>
      <c r="C1236"/>
      <c r="D1236" s="157"/>
      <c r="E1236"/>
      <c r="F1236" s="157"/>
      <c r="G1236"/>
    </row>
    <row r="1237" spans="1:7">
      <c r="A1237"/>
      <c r="B1237" s="157"/>
      <c r="C1237"/>
      <c r="D1237" s="157"/>
      <c r="E1237"/>
      <c r="F1237" s="157"/>
      <c r="G1237"/>
    </row>
    <row r="1238" spans="1:7">
      <c r="A1238"/>
      <c r="B1238" s="157"/>
      <c r="C1238"/>
      <c r="D1238" s="157"/>
      <c r="E1238"/>
      <c r="F1238" s="157"/>
      <c r="G1238"/>
    </row>
    <row r="1239" spans="1:7">
      <c r="A1239"/>
      <c r="B1239" s="157"/>
      <c r="C1239"/>
      <c r="D1239" s="157"/>
      <c r="E1239"/>
      <c r="F1239" s="157"/>
      <c r="G1239"/>
    </row>
    <row r="1240" spans="1:7">
      <c r="A1240"/>
      <c r="B1240" s="157"/>
      <c r="C1240"/>
      <c r="D1240" s="157"/>
      <c r="E1240"/>
      <c r="F1240" s="157"/>
      <c r="G1240"/>
    </row>
    <row r="1241" spans="1:7">
      <c r="A1241"/>
      <c r="B1241" s="157"/>
      <c r="C1241"/>
      <c r="D1241" s="157"/>
      <c r="E1241"/>
      <c r="F1241" s="157"/>
      <c r="G1241"/>
    </row>
    <row r="1242" spans="1:7">
      <c r="A1242"/>
      <c r="B1242" s="157"/>
      <c r="C1242"/>
      <c r="D1242" s="157"/>
      <c r="E1242"/>
      <c r="F1242" s="157"/>
      <c r="G1242"/>
    </row>
    <row r="1243" spans="1:7">
      <c r="A1243"/>
      <c r="B1243" s="157"/>
      <c r="C1243"/>
      <c r="D1243" s="157"/>
      <c r="E1243"/>
      <c r="F1243" s="157"/>
      <c r="G1243"/>
    </row>
    <row r="1244" spans="1:7">
      <c r="A1244"/>
      <c r="B1244" s="157"/>
      <c r="C1244"/>
      <c r="D1244" s="157"/>
      <c r="E1244"/>
      <c r="F1244" s="157"/>
      <c r="G1244"/>
    </row>
    <row r="1245" spans="1:7">
      <c r="A1245"/>
      <c r="B1245" s="157"/>
      <c r="C1245"/>
      <c r="D1245" s="157"/>
      <c r="E1245"/>
      <c r="F1245" s="157"/>
      <c r="G1245"/>
    </row>
    <row r="1246" spans="1:7">
      <c r="A1246"/>
      <c r="B1246" s="157"/>
      <c r="C1246"/>
      <c r="D1246" s="157"/>
      <c r="E1246"/>
      <c r="F1246" s="157"/>
      <c r="G1246"/>
    </row>
    <row r="1247" spans="1:7">
      <c r="A1247"/>
      <c r="B1247" s="157"/>
      <c r="C1247"/>
      <c r="D1247" s="157"/>
      <c r="E1247"/>
      <c r="F1247" s="157"/>
      <c r="G1247"/>
    </row>
    <row r="1248" spans="1:7">
      <c r="A1248"/>
      <c r="B1248" s="157"/>
      <c r="C1248"/>
      <c r="D1248" s="157"/>
      <c r="E1248"/>
      <c r="F1248" s="157"/>
      <c r="G1248"/>
    </row>
    <row r="1249" spans="1:7">
      <c r="A1249"/>
      <c r="B1249" s="157"/>
      <c r="C1249"/>
      <c r="D1249" s="157"/>
      <c r="E1249"/>
      <c r="F1249" s="157"/>
      <c r="G1249"/>
    </row>
    <row r="1250" spans="1:7">
      <c r="A1250"/>
      <c r="B1250" s="157"/>
      <c r="C1250"/>
      <c r="D1250" s="157"/>
      <c r="E1250"/>
      <c r="F1250" s="157"/>
      <c r="G1250"/>
    </row>
    <row r="1251" spans="1:7">
      <c r="A1251"/>
      <c r="B1251" s="157"/>
      <c r="C1251"/>
      <c r="D1251" s="157"/>
      <c r="E1251"/>
      <c r="F1251" s="157"/>
      <c r="G1251"/>
    </row>
    <row r="1252" spans="1:7">
      <c r="A1252"/>
      <c r="B1252" s="157"/>
      <c r="C1252"/>
      <c r="D1252" s="157"/>
      <c r="E1252"/>
      <c r="F1252" s="157"/>
      <c r="G1252"/>
    </row>
    <row r="1253" spans="1:7">
      <c r="A1253"/>
      <c r="B1253" s="157"/>
      <c r="C1253"/>
      <c r="D1253" s="157"/>
      <c r="E1253"/>
      <c r="F1253" s="157"/>
      <c r="G1253"/>
    </row>
    <row r="1254" spans="1:7">
      <c r="A1254"/>
      <c r="B1254" s="157"/>
      <c r="C1254"/>
      <c r="D1254" s="157"/>
      <c r="E1254"/>
      <c r="F1254" s="157"/>
      <c r="G1254"/>
    </row>
    <row r="1255" spans="1:7">
      <c r="A1255"/>
      <c r="B1255" s="157"/>
      <c r="C1255"/>
      <c r="D1255" s="157"/>
      <c r="E1255"/>
      <c r="F1255" s="157"/>
      <c r="G1255"/>
    </row>
    <row r="1256" spans="1:7">
      <c r="A1256"/>
      <c r="B1256" s="157"/>
      <c r="C1256"/>
      <c r="D1256" s="157"/>
      <c r="E1256"/>
      <c r="F1256" s="157"/>
      <c r="G1256"/>
    </row>
    <row r="1257" spans="1:7">
      <c r="A1257"/>
      <c r="B1257" s="157"/>
      <c r="C1257"/>
      <c r="D1257" s="157"/>
      <c r="E1257"/>
      <c r="F1257" s="157"/>
      <c r="G1257"/>
    </row>
    <row r="1258" spans="1:7">
      <c r="A1258"/>
      <c r="B1258" s="157"/>
      <c r="C1258"/>
      <c r="D1258" s="157"/>
      <c r="E1258"/>
      <c r="F1258" s="157"/>
      <c r="G1258"/>
    </row>
    <row r="1259" spans="1:7">
      <c r="A1259"/>
      <c r="B1259" s="157"/>
      <c r="C1259"/>
      <c r="D1259" s="157"/>
      <c r="E1259"/>
      <c r="F1259" s="157"/>
      <c r="G1259"/>
    </row>
    <row r="1260" spans="1:7">
      <c r="A1260"/>
      <c r="B1260" s="157"/>
      <c r="C1260"/>
      <c r="D1260" s="157"/>
      <c r="E1260"/>
      <c r="F1260" s="157"/>
      <c r="G1260"/>
    </row>
    <row r="1261" spans="1:7">
      <c r="A1261"/>
      <c r="B1261" s="157"/>
      <c r="C1261"/>
      <c r="D1261" s="157"/>
      <c r="E1261"/>
      <c r="F1261" s="157"/>
      <c r="G1261"/>
    </row>
    <row r="1262" spans="1:7">
      <c r="A1262"/>
      <c r="B1262" s="157"/>
      <c r="C1262"/>
      <c r="D1262" s="157"/>
      <c r="E1262"/>
      <c r="F1262" s="157"/>
      <c r="G1262"/>
    </row>
    <row r="1263" spans="1:7">
      <c r="A1263"/>
      <c r="B1263" s="157"/>
      <c r="C1263"/>
      <c r="D1263" s="157"/>
      <c r="E1263"/>
      <c r="F1263" s="157"/>
      <c r="G1263"/>
    </row>
    <row r="1264" spans="1:7">
      <c r="A1264"/>
      <c r="B1264" s="157"/>
      <c r="C1264"/>
      <c r="D1264" s="157"/>
      <c r="E1264"/>
      <c r="F1264" s="157"/>
      <c r="G1264"/>
    </row>
    <row r="1265" spans="1:7">
      <c r="A1265"/>
      <c r="B1265" s="157"/>
      <c r="C1265"/>
      <c r="D1265" s="157"/>
      <c r="E1265"/>
      <c r="F1265" s="157"/>
      <c r="G1265"/>
    </row>
    <row r="1266" spans="1:7">
      <c r="A1266"/>
      <c r="B1266" s="157"/>
      <c r="C1266"/>
      <c r="D1266" s="157"/>
      <c r="E1266"/>
      <c r="F1266" s="157"/>
      <c r="G1266"/>
    </row>
    <row r="1267" spans="1:7">
      <c r="A1267"/>
      <c r="B1267" s="157"/>
      <c r="C1267"/>
      <c r="D1267" s="157"/>
      <c r="E1267"/>
      <c r="F1267" s="157"/>
      <c r="G1267"/>
    </row>
    <row r="1268" spans="1:7">
      <c r="A1268"/>
      <c r="B1268" s="157"/>
      <c r="C1268"/>
      <c r="D1268" s="157"/>
      <c r="E1268"/>
      <c r="F1268" s="157"/>
      <c r="G1268"/>
    </row>
    <row r="1269" spans="1:7">
      <c r="A1269"/>
      <c r="B1269" s="157"/>
      <c r="C1269"/>
      <c r="D1269" s="157"/>
      <c r="E1269"/>
      <c r="F1269" s="157"/>
      <c r="G1269"/>
    </row>
    <row r="1270" spans="1:7">
      <c r="A1270"/>
      <c r="B1270" s="157"/>
      <c r="C1270"/>
      <c r="D1270" s="157"/>
      <c r="E1270"/>
      <c r="F1270" s="157"/>
      <c r="G1270"/>
    </row>
    <row r="1271" spans="1:7">
      <c r="A1271"/>
      <c r="B1271" s="157"/>
      <c r="C1271"/>
      <c r="D1271" s="157"/>
      <c r="E1271"/>
      <c r="F1271" s="157"/>
      <c r="G1271"/>
    </row>
    <row r="1272" spans="1:7">
      <c r="A1272"/>
      <c r="B1272" s="157"/>
      <c r="C1272"/>
      <c r="D1272" s="157"/>
      <c r="E1272"/>
      <c r="F1272" s="157"/>
      <c r="G1272"/>
    </row>
    <row r="1273" spans="1:7">
      <c r="A1273"/>
      <c r="B1273" s="157"/>
      <c r="C1273"/>
      <c r="D1273" s="157"/>
      <c r="E1273"/>
      <c r="F1273" s="157"/>
      <c r="G1273"/>
    </row>
    <row r="1274" spans="1:7">
      <c r="A1274"/>
      <c r="B1274" s="157"/>
      <c r="C1274"/>
      <c r="D1274" s="157"/>
      <c r="E1274"/>
      <c r="F1274" s="157"/>
      <c r="G1274"/>
    </row>
    <row r="1275" spans="1:7">
      <c r="A1275"/>
      <c r="B1275" s="157"/>
      <c r="C1275"/>
      <c r="D1275" s="157"/>
      <c r="E1275"/>
      <c r="F1275" s="157"/>
      <c r="G1275"/>
    </row>
    <row r="1276" spans="1:7">
      <c r="A1276"/>
      <c r="B1276" s="157"/>
      <c r="C1276"/>
      <c r="D1276" s="157"/>
      <c r="E1276"/>
      <c r="F1276" s="157"/>
      <c r="G1276"/>
    </row>
    <row r="1277" spans="1:7">
      <c r="A1277"/>
      <c r="B1277" s="157"/>
      <c r="C1277"/>
      <c r="D1277" s="157"/>
      <c r="E1277"/>
      <c r="F1277" s="157"/>
      <c r="G1277"/>
    </row>
    <row r="1278" spans="1:7">
      <c r="A1278"/>
      <c r="B1278" s="157"/>
      <c r="C1278"/>
      <c r="D1278" s="157"/>
      <c r="E1278"/>
      <c r="F1278" s="157"/>
      <c r="G1278"/>
    </row>
    <row r="1279" spans="1:7">
      <c r="A1279"/>
      <c r="B1279" s="157"/>
      <c r="C1279"/>
      <c r="D1279" s="157"/>
      <c r="E1279"/>
      <c r="F1279" s="157"/>
      <c r="G1279"/>
    </row>
    <row r="1280" spans="1:7">
      <c r="A1280"/>
      <c r="B1280" s="157"/>
      <c r="C1280"/>
      <c r="D1280" s="157"/>
      <c r="E1280"/>
      <c r="F1280" s="157"/>
      <c r="G1280"/>
    </row>
    <row r="1281" spans="1:7">
      <c r="A1281"/>
      <c r="B1281" s="157"/>
      <c r="C1281"/>
      <c r="D1281" s="157"/>
      <c r="E1281"/>
      <c r="F1281" s="157"/>
      <c r="G1281"/>
    </row>
    <row r="1282" spans="1:7">
      <c r="A1282"/>
      <c r="B1282" s="157"/>
      <c r="C1282"/>
      <c r="D1282" s="157"/>
      <c r="E1282"/>
      <c r="F1282" s="157"/>
      <c r="G1282"/>
    </row>
    <row r="1283" spans="1:7">
      <c r="A1283"/>
      <c r="B1283" s="157"/>
      <c r="C1283"/>
      <c r="D1283" s="157"/>
      <c r="E1283"/>
      <c r="F1283" s="157"/>
      <c r="G1283"/>
    </row>
    <row r="1284" spans="1:7">
      <c r="A1284"/>
      <c r="B1284" s="157"/>
      <c r="C1284"/>
      <c r="D1284" s="157"/>
      <c r="E1284"/>
      <c r="F1284" s="157"/>
      <c r="G1284"/>
    </row>
    <row r="1285" spans="1:7">
      <c r="A1285"/>
      <c r="B1285" s="157"/>
      <c r="C1285"/>
      <c r="D1285" s="157"/>
      <c r="E1285"/>
      <c r="F1285" s="157"/>
      <c r="G1285"/>
    </row>
    <row r="1286" spans="1:7">
      <c r="A1286"/>
      <c r="B1286" s="157"/>
      <c r="C1286"/>
      <c r="D1286" s="157"/>
      <c r="E1286"/>
      <c r="F1286" s="157"/>
      <c r="G1286"/>
    </row>
    <row r="1287" spans="1:7">
      <c r="A1287"/>
      <c r="B1287" s="157"/>
      <c r="C1287"/>
      <c r="D1287" s="157"/>
      <c r="E1287"/>
      <c r="F1287" s="157"/>
      <c r="G1287"/>
    </row>
    <row r="1288" spans="1:7">
      <c r="A1288"/>
      <c r="B1288" s="157"/>
      <c r="C1288"/>
      <c r="D1288" s="157"/>
      <c r="E1288"/>
      <c r="F1288" s="157"/>
      <c r="G1288"/>
    </row>
    <row r="1289" spans="1:7">
      <c r="A1289"/>
      <c r="B1289" s="157"/>
      <c r="C1289"/>
      <c r="D1289" s="157"/>
      <c r="E1289"/>
      <c r="F1289" s="157"/>
      <c r="G1289"/>
    </row>
    <row r="1290" spans="1:7">
      <c r="A1290"/>
      <c r="B1290" s="157"/>
      <c r="C1290"/>
      <c r="D1290" s="157"/>
      <c r="E1290"/>
      <c r="F1290" s="157"/>
      <c r="G1290"/>
    </row>
    <row r="1291" spans="1:7">
      <c r="A1291"/>
      <c r="B1291" s="157"/>
      <c r="C1291"/>
      <c r="D1291" s="157"/>
      <c r="E1291"/>
      <c r="F1291" s="157"/>
      <c r="G1291"/>
    </row>
    <row r="1292" spans="1:7">
      <c r="A1292"/>
      <c r="B1292" s="157"/>
      <c r="C1292"/>
      <c r="D1292" s="157"/>
      <c r="E1292"/>
      <c r="F1292" s="157"/>
      <c r="G1292"/>
    </row>
    <row r="1293" spans="1:7">
      <c r="A1293"/>
      <c r="B1293" s="157"/>
      <c r="C1293"/>
      <c r="D1293" s="157"/>
      <c r="E1293"/>
      <c r="F1293" s="157"/>
      <c r="G1293"/>
    </row>
    <row r="1294" spans="1:7">
      <c r="A1294"/>
      <c r="B1294" s="157"/>
      <c r="C1294"/>
      <c r="D1294" s="157"/>
      <c r="E1294"/>
      <c r="F1294" s="157"/>
      <c r="G1294"/>
    </row>
    <row r="1295" spans="1:7">
      <c r="A1295"/>
      <c r="B1295" s="157"/>
      <c r="C1295"/>
      <c r="D1295" s="157"/>
      <c r="E1295"/>
      <c r="F1295" s="157"/>
      <c r="G1295"/>
    </row>
    <row r="1296" spans="1:7">
      <c r="A1296"/>
      <c r="B1296" s="157"/>
      <c r="C1296"/>
      <c r="D1296" s="157"/>
      <c r="E1296"/>
      <c r="F1296" s="157"/>
      <c r="G1296"/>
    </row>
    <row r="1297" spans="1:7">
      <c r="A1297"/>
      <c r="B1297" s="157"/>
      <c r="C1297"/>
      <c r="D1297" s="157"/>
      <c r="E1297"/>
      <c r="F1297" s="157"/>
      <c r="G1297"/>
    </row>
    <row r="1298" spans="1:7">
      <c r="A1298"/>
      <c r="B1298" s="157"/>
      <c r="C1298"/>
      <c r="D1298" s="157"/>
      <c r="E1298"/>
      <c r="F1298" s="157"/>
      <c r="G1298"/>
    </row>
    <row r="1299" spans="1:7">
      <c r="A1299"/>
      <c r="B1299" s="157"/>
      <c r="C1299"/>
      <c r="D1299" s="157"/>
      <c r="E1299"/>
      <c r="F1299" s="157"/>
      <c r="G1299"/>
    </row>
    <row r="1300" spans="1:7">
      <c r="A1300"/>
      <c r="B1300" s="157"/>
      <c r="C1300"/>
      <c r="D1300" s="157"/>
      <c r="E1300"/>
      <c r="F1300" s="157"/>
      <c r="G1300"/>
    </row>
    <row r="1301" spans="1:7">
      <c r="A1301"/>
      <c r="B1301" s="157"/>
      <c r="C1301"/>
      <c r="D1301" s="157"/>
      <c r="E1301"/>
      <c r="F1301" s="157"/>
      <c r="G1301"/>
    </row>
    <row r="1302" spans="1:7">
      <c r="A1302"/>
      <c r="B1302" s="157"/>
      <c r="C1302"/>
      <c r="D1302" s="157"/>
      <c r="E1302"/>
      <c r="F1302" s="157"/>
      <c r="G1302"/>
    </row>
    <row r="1303" spans="1:7">
      <c r="A1303"/>
      <c r="B1303" s="157"/>
      <c r="C1303"/>
      <c r="D1303" s="157"/>
      <c r="E1303"/>
      <c r="F1303" s="157"/>
      <c r="G1303"/>
    </row>
    <row r="1304" spans="1:7">
      <c r="A1304"/>
      <c r="B1304" s="157"/>
      <c r="C1304"/>
      <c r="D1304" s="157"/>
      <c r="E1304"/>
      <c r="F1304" s="157"/>
      <c r="G1304"/>
    </row>
    <row r="1305" spans="1:7">
      <c r="A1305"/>
      <c r="B1305" s="157"/>
      <c r="C1305"/>
      <c r="D1305" s="157"/>
      <c r="E1305"/>
      <c r="F1305" s="157"/>
      <c r="G1305"/>
    </row>
    <row r="1306" spans="1:7">
      <c r="A1306"/>
      <c r="B1306" s="157"/>
      <c r="C1306"/>
      <c r="D1306" s="157"/>
      <c r="E1306"/>
      <c r="F1306" s="157"/>
      <c r="G1306"/>
    </row>
    <row r="1307" spans="1:7">
      <c r="A1307"/>
      <c r="B1307" s="157"/>
      <c r="C1307"/>
      <c r="D1307" s="157"/>
      <c r="E1307"/>
      <c r="F1307" s="157"/>
      <c r="G1307"/>
    </row>
    <row r="1308" spans="1:7">
      <c r="A1308"/>
      <c r="B1308" s="157"/>
      <c r="C1308"/>
      <c r="D1308" s="157"/>
      <c r="E1308"/>
      <c r="F1308" s="157"/>
      <c r="G1308"/>
    </row>
    <row r="1309" spans="1:7">
      <c r="A1309"/>
      <c r="B1309" s="157"/>
      <c r="C1309"/>
      <c r="D1309" s="157"/>
      <c r="E1309"/>
      <c r="F1309" s="157"/>
      <c r="G1309"/>
    </row>
    <row r="1310" spans="1:7">
      <c r="A1310"/>
      <c r="B1310" s="157"/>
      <c r="C1310"/>
      <c r="D1310" s="157"/>
      <c r="E1310"/>
      <c r="F1310" s="157"/>
      <c r="G1310"/>
    </row>
    <row r="1311" spans="1:7">
      <c r="A1311"/>
      <c r="B1311" s="157"/>
      <c r="C1311"/>
      <c r="D1311" s="157"/>
      <c r="E1311"/>
      <c r="F1311" s="157"/>
      <c r="G1311"/>
    </row>
    <row r="1312" spans="1:7">
      <c r="A1312"/>
      <c r="B1312" s="157"/>
      <c r="C1312"/>
      <c r="D1312" s="157"/>
      <c r="E1312"/>
      <c r="F1312" s="157"/>
      <c r="G1312"/>
    </row>
    <row r="1313" spans="1:7">
      <c r="A1313"/>
      <c r="B1313" s="157"/>
      <c r="C1313"/>
      <c r="D1313" s="157"/>
      <c r="E1313"/>
      <c r="F1313" s="157"/>
      <c r="G1313"/>
    </row>
    <row r="1314" spans="1:7">
      <c r="A1314"/>
      <c r="B1314" s="157"/>
      <c r="C1314"/>
      <c r="D1314" s="157"/>
      <c r="E1314"/>
      <c r="F1314" s="157"/>
      <c r="G1314"/>
    </row>
    <row r="1315" spans="1:7">
      <c r="A1315"/>
      <c r="B1315" s="157"/>
      <c r="C1315"/>
      <c r="D1315" s="157"/>
      <c r="E1315"/>
      <c r="F1315" s="157"/>
      <c r="G1315"/>
    </row>
    <row r="1316" spans="1:7">
      <c r="A1316"/>
      <c r="B1316" s="157"/>
      <c r="C1316"/>
      <c r="D1316" s="157"/>
      <c r="E1316"/>
      <c r="F1316" s="157"/>
      <c r="G1316"/>
    </row>
    <row r="1317" spans="1:7">
      <c r="A1317"/>
      <c r="B1317" s="157"/>
      <c r="C1317"/>
      <c r="D1317" s="157"/>
      <c r="E1317"/>
      <c r="F1317" s="157"/>
      <c r="G1317"/>
    </row>
    <row r="1318" spans="1:7">
      <c r="A1318"/>
      <c r="B1318" s="157"/>
      <c r="C1318"/>
      <c r="D1318" s="157"/>
      <c r="E1318"/>
      <c r="F1318" s="157"/>
      <c r="G1318"/>
    </row>
    <row r="1319" spans="1:7">
      <c r="A1319"/>
      <c r="B1319" s="157"/>
      <c r="C1319"/>
      <c r="D1319" s="157"/>
      <c r="E1319"/>
      <c r="F1319" s="157"/>
      <c r="G1319"/>
    </row>
    <row r="1320" spans="1:7">
      <c r="A1320"/>
      <c r="B1320" s="157"/>
      <c r="C1320"/>
      <c r="D1320" s="157"/>
      <c r="E1320"/>
      <c r="F1320" s="157"/>
      <c r="G1320"/>
    </row>
    <row r="1321" spans="1:7">
      <c r="A1321"/>
      <c r="B1321" s="157"/>
      <c r="C1321"/>
      <c r="D1321" s="157"/>
      <c r="E1321"/>
      <c r="F1321" s="157"/>
      <c r="G1321"/>
    </row>
    <row r="1322" spans="1:7">
      <c r="A1322"/>
      <c r="B1322" s="157"/>
      <c r="C1322"/>
      <c r="D1322" s="157"/>
      <c r="E1322"/>
      <c r="F1322" s="157"/>
      <c r="G1322"/>
    </row>
    <row r="1323" spans="1:7">
      <c r="A1323"/>
      <c r="B1323" s="157"/>
      <c r="C1323"/>
      <c r="D1323" s="157"/>
      <c r="E1323"/>
      <c r="F1323" s="157"/>
      <c r="G1323"/>
    </row>
    <row r="1324" spans="1:7">
      <c r="A1324"/>
      <c r="B1324" s="157"/>
      <c r="C1324"/>
      <c r="D1324" s="157"/>
      <c r="E1324"/>
      <c r="F1324" s="157"/>
      <c r="G1324"/>
    </row>
    <row r="1325" spans="1:7">
      <c r="A1325"/>
      <c r="B1325" s="157"/>
      <c r="C1325"/>
      <c r="D1325" s="157"/>
      <c r="E1325"/>
      <c r="F1325" s="157"/>
      <c r="G1325"/>
    </row>
    <row r="1326" spans="1:7">
      <c r="A1326"/>
      <c r="B1326" s="157"/>
      <c r="C1326"/>
      <c r="D1326" s="157"/>
      <c r="E1326"/>
      <c r="F1326" s="157"/>
      <c r="G1326"/>
    </row>
    <row r="1327" spans="1:7">
      <c r="A1327"/>
      <c r="B1327" s="157"/>
      <c r="C1327"/>
      <c r="D1327" s="157"/>
      <c r="E1327"/>
      <c r="F1327" s="157"/>
      <c r="G1327"/>
    </row>
    <row r="1328" spans="1:7">
      <c r="A1328"/>
      <c r="B1328" s="157"/>
      <c r="C1328"/>
      <c r="D1328" s="157"/>
      <c r="E1328"/>
      <c r="F1328" s="157"/>
      <c r="G1328"/>
    </row>
    <row r="1329" spans="1:7">
      <c r="A1329"/>
      <c r="B1329" s="157"/>
      <c r="C1329"/>
      <c r="D1329" s="157"/>
      <c r="E1329"/>
      <c r="F1329" s="157"/>
      <c r="G1329"/>
    </row>
    <row r="1330" spans="1:7">
      <c r="A1330"/>
      <c r="B1330" s="157"/>
      <c r="C1330"/>
      <c r="D1330" s="157"/>
      <c r="E1330"/>
      <c r="F1330" s="157"/>
      <c r="G1330"/>
    </row>
    <row r="1331" spans="1:7">
      <c r="A1331"/>
      <c r="B1331" s="157"/>
      <c r="C1331"/>
      <c r="D1331" s="157"/>
      <c r="E1331"/>
      <c r="F1331" s="157"/>
      <c r="G1331"/>
    </row>
    <row r="1332" spans="1:7">
      <c r="A1332"/>
      <c r="B1332" s="157"/>
      <c r="C1332"/>
      <c r="D1332" s="157"/>
      <c r="E1332"/>
      <c r="F1332" s="157"/>
      <c r="G1332"/>
    </row>
    <row r="1333" spans="1:7">
      <c r="A1333"/>
      <c r="B1333" s="157"/>
      <c r="C1333"/>
      <c r="D1333" s="157"/>
      <c r="E1333"/>
      <c r="F1333" s="157"/>
      <c r="G1333"/>
    </row>
    <row r="1334" spans="1:7">
      <c r="A1334"/>
      <c r="B1334" s="157"/>
      <c r="C1334"/>
      <c r="D1334" s="157"/>
      <c r="E1334"/>
      <c r="F1334" s="157"/>
      <c r="G1334"/>
    </row>
    <row r="1335" spans="1:7">
      <c r="A1335"/>
      <c r="B1335" s="157"/>
      <c r="C1335"/>
      <c r="D1335" s="157"/>
      <c r="E1335"/>
      <c r="F1335" s="157"/>
      <c r="G1335"/>
    </row>
    <row r="1336" spans="1:7">
      <c r="A1336"/>
      <c r="B1336" s="157"/>
      <c r="C1336"/>
      <c r="D1336" s="157"/>
      <c r="E1336"/>
      <c r="F1336" s="157"/>
      <c r="G1336"/>
    </row>
    <row r="1337" spans="1:7">
      <c r="A1337"/>
      <c r="B1337" s="157"/>
      <c r="C1337"/>
      <c r="D1337" s="157"/>
      <c r="E1337"/>
      <c r="F1337" s="157"/>
      <c r="G1337"/>
    </row>
    <row r="1338" spans="1:7">
      <c r="A1338"/>
      <c r="B1338" s="157"/>
      <c r="C1338"/>
      <c r="D1338" s="157"/>
      <c r="E1338"/>
      <c r="F1338" s="157"/>
      <c r="G1338"/>
    </row>
    <row r="1339" spans="1:7">
      <c r="A1339"/>
      <c r="B1339" s="157"/>
      <c r="C1339"/>
      <c r="D1339" s="157"/>
      <c r="E1339"/>
      <c r="F1339" s="157"/>
      <c r="G1339"/>
    </row>
    <row r="1340" spans="1:7">
      <c r="A1340"/>
      <c r="B1340" s="157"/>
      <c r="C1340"/>
      <c r="D1340" s="157"/>
      <c r="E1340"/>
      <c r="F1340" s="157"/>
      <c r="G1340"/>
    </row>
    <row r="1341" spans="1:7">
      <c r="A1341"/>
      <c r="B1341" s="157"/>
      <c r="C1341"/>
      <c r="D1341" s="157"/>
      <c r="E1341"/>
      <c r="F1341" s="157"/>
      <c r="G1341"/>
    </row>
    <row r="1342" spans="1:7">
      <c r="A1342"/>
      <c r="B1342" s="157"/>
      <c r="C1342"/>
      <c r="D1342" s="157"/>
      <c r="E1342"/>
      <c r="F1342" s="157"/>
      <c r="G1342"/>
    </row>
    <row r="1343" spans="1:7">
      <c r="A1343"/>
      <c r="B1343" s="157"/>
      <c r="C1343"/>
      <c r="D1343" s="157"/>
      <c r="E1343"/>
      <c r="F1343" s="157"/>
      <c r="G1343"/>
    </row>
    <row r="1344" spans="1:7">
      <c r="A1344"/>
      <c r="B1344" s="157"/>
      <c r="C1344"/>
      <c r="D1344" s="157"/>
      <c r="E1344"/>
      <c r="F1344" s="157"/>
      <c r="G1344"/>
    </row>
    <row r="1345" spans="1:7">
      <c r="A1345"/>
      <c r="B1345" s="157"/>
      <c r="C1345"/>
      <c r="D1345" s="157"/>
      <c r="E1345"/>
      <c r="F1345" s="157"/>
      <c r="G1345"/>
    </row>
    <row r="1346" spans="1:7">
      <c r="A1346"/>
      <c r="B1346" s="157"/>
      <c r="C1346"/>
      <c r="D1346" s="157"/>
      <c r="E1346"/>
      <c r="F1346" s="157"/>
      <c r="G1346"/>
    </row>
    <row r="1347" spans="1:7">
      <c r="A1347"/>
      <c r="B1347" s="157"/>
      <c r="C1347"/>
      <c r="D1347" s="157"/>
      <c r="E1347"/>
      <c r="F1347" s="157"/>
      <c r="G1347"/>
    </row>
    <row r="1348" spans="1:7">
      <c r="A1348"/>
      <c r="B1348" s="157"/>
      <c r="C1348"/>
      <c r="D1348" s="157"/>
      <c r="E1348"/>
      <c r="F1348" s="157"/>
      <c r="G1348"/>
    </row>
    <row r="1349" spans="1:7">
      <c r="A1349"/>
      <c r="B1349" s="157"/>
      <c r="C1349"/>
      <c r="D1349" s="157"/>
      <c r="E1349"/>
      <c r="F1349" s="157"/>
      <c r="G1349"/>
    </row>
    <row r="1350" spans="1:7">
      <c r="A1350"/>
      <c r="B1350" s="157"/>
      <c r="C1350"/>
      <c r="D1350" s="157"/>
      <c r="E1350"/>
      <c r="F1350" s="157"/>
      <c r="G1350"/>
    </row>
    <row r="1351" spans="1:7">
      <c r="A1351"/>
      <c r="B1351" s="157"/>
      <c r="C1351"/>
      <c r="D1351" s="157"/>
      <c r="E1351"/>
      <c r="F1351" s="157"/>
      <c r="G1351"/>
    </row>
    <row r="1352" spans="1:7">
      <c r="A1352"/>
      <c r="B1352" s="157"/>
      <c r="C1352"/>
      <c r="D1352" s="157"/>
      <c r="E1352"/>
      <c r="F1352" s="157"/>
      <c r="G1352"/>
    </row>
    <row r="1353" spans="1:7">
      <c r="A1353"/>
      <c r="B1353" s="157"/>
      <c r="C1353"/>
      <c r="D1353" s="157"/>
      <c r="E1353"/>
      <c r="F1353" s="157"/>
      <c r="G1353"/>
    </row>
    <row r="1354" spans="1:7">
      <c r="A1354"/>
      <c r="B1354" s="157"/>
      <c r="C1354"/>
      <c r="D1354" s="157"/>
      <c r="E1354"/>
      <c r="F1354" s="157"/>
      <c r="G1354"/>
    </row>
    <row r="1355" spans="1:7">
      <c r="A1355"/>
      <c r="B1355" s="157"/>
      <c r="C1355"/>
      <c r="D1355" s="157"/>
      <c r="E1355"/>
      <c r="F1355" s="157"/>
      <c r="G1355"/>
    </row>
    <row r="1356" spans="1:7">
      <c r="A1356"/>
      <c r="B1356" s="157"/>
      <c r="C1356"/>
      <c r="D1356" s="157"/>
      <c r="E1356"/>
      <c r="F1356" s="157"/>
      <c r="G1356"/>
    </row>
    <row r="1357" spans="1:7">
      <c r="A1357"/>
      <c r="B1357" s="157"/>
      <c r="C1357"/>
      <c r="D1357" s="157"/>
      <c r="E1357"/>
      <c r="F1357" s="157"/>
      <c r="G1357"/>
    </row>
    <row r="1358" spans="1:7">
      <c r="A1358"/>
      <c r="B1358" s="157"/>
      <c r="C1358"/>
      <c r="D1358" s="157"/>
      <c r="E1358"/>
      <c r="F1358" s="157"/>
      <c r="G1358"/>
    </row>
    <row r="1359" spans="1:7">
      <c r="A1359"/>
      <c r="B1359" s="157"/>
      <c r="C1359"/>
      <c r="D1359" s="157"/>
      <c r="E1359"/>
      <c r="F1359" s="157"/>
      <c r="G1359"/>
    </row>
    <row r="1360" spans="1:7">
      <c r="A1360"/>
      <c r="B1360" s="157"/>
      <c r="C1360"/>
      <c r="D1360" s="157"/>
      <c r="E1360"/>
      <c r="F1360" s="157"/>
      <c r="G1360"/>
    </row>
    <row r="1361" spans="1:7">
      <c r="A1361"/>
      <c r="B1361" s="157"/>
      <c r="C1361"/>
      <c r="D1361" s="157"/>
      <c r="E1361"/>
      <c r="F1361" s="157"/>
      <c r="G1361"/>
    </row>
    <row r="1362" spans="1:7">
      <c r="A1362"/>
      <c r="B1362" s="157"/>
      <c r="C1362"/>
      <c r="D1362" s="157"/>
      <c r="E1362"/>
      <c r="F1362" s="157"/>
      <c r="G1362"/>
    </row>
    <row r="1363" spans="1:7">
      <c r="A1363"/>
      <c r="B1363" s="157"/>
      <c r="C1363"/>
      <c r="D1363" s="157"/>
      <c r="E1363"/>
      <c r="F1363" s="157"/>
      <c r="G1363"/>
    </row>
    <row r="1364" spans="1:7">
      <c r="A1364"/>
      <c r="B1364" s="157"/>
      <c r="C1364"/>
      <c r="D1364" s="157"/>
      <c r="E1364"/>
      <c r="F1364" s="157"/>
      <c r="G1364"/>
    </row>
    <row r="1365" spans="1:7">
      <c r="A1365"/>
      <c r="B1365" s="157"/>
      <c r="C1365"/>
      <c r="D1365" s="157"/>
      <c r="E1365"/>
      <c r="F1365" s="157"/>
      <c r="G1365"/>
    </row>
    <row r="1366" spans="1:7">
      <c r="A1366"/>
      <c r="B1366" s="157"/>
      <c r="C1366"/>
      <c r="D1366" s="157"/>
      <c r="E1366"/>
      <c r="F1366" s="157"/>
      <c r="G1366"/>
    </row>
    <row r="1367" spans="1:7">
      <c r="A1367"/>
      <c r="B1367" s="157"/>
      <c r="C1367"/>
      <c r="D1367" s="157"/>
      <c r="E1367"/>
      <c r="F1367" s="157"/>
      <c r="G1367"/>
    </row>
    <row r="1368" spans="1:7">
      <c r="A1368"/>
      <c r="B1368" s="157"/>
      <c r="C1368"/>
      <c r="D1368" s="157"/>
      <c r="E1368"/>
      <c r="F1368" s="157"/>
      <c r="G1368"/>
    </row>
    <row r="1369" spans="1:7">
      <c r="A1369"/>
      <c r="B1369" s="157"/>
      <c r="C1369"/>
      <c r="D1369" s="157"/>
      <c r="E1369"/>
      <c r="F1369" s="157"/>
      <c r="G1369"/>
    </row>
    <row r="1370" spans="1:7">
      <c r="A1370"/>
      <c r="B1370" s="157"/>
      <c r="C1370"/>
      <c r="D1370" s="157"/>
      <c r="E1370"/>
      <c r="F1370" s="157"/>
      <c r="G1370"/>
    </row>
    <row r="1371" spans="1:7">
      <c r="A1371"/>
      <c r="B1371" s="157"/>
      <c r="C1371"/>
      <c r="D1371" s="157"/>
      <c r="E1371"/>
      <c r="F1371" s="157"/>
      <c r="G1371"/>
    </row>
    <row r="1372" spans="1:7">
      <c r="A1372"/>
      <c r="B1372" s="157"/>
      <c r="C1372"/>
      <c r="D1372" s="157"/>
      <c r="E1372"/>
      <c r="F1372" s="157"/>
      <c r="G1372"/>
    </row>
    <row r="1373" spans="1:7">
      <c r="A1373"/>
      <c r="B1373" s="157"/>
      <c r="C1373"/>
      <c r="D1373" s="157"/>
      <c r="E1373"/>
      <c r="F1373" s="157"/>
      <c r="G1373"/>
    </row>
    <row r="1374" spans="1:7">
      <c r="A1374"/>
      <c r="B1374" s="157"/>
      <c r="C1374"/>
      <c r="D1374" s="157"/>
      <c r="E1374"/>
      <c r="F1374" s="157"/>
      <c r="G1374"/>
    </row>
    <row r="1375" spans="1:7">
      <c r="A1375"/>
      <c r="B1375" s="157"/>
      <c r="C1375"/>
      <c r="D1375" s="157"/>
      <c r="E1375"/>
      <c r="F1375" s="157"/>
      <c r="G1375"/>
    </row>
    <row r="1376" spans="1:7">
      <c r="A1376"/>
      <c r="B1376" s="157"/>
      <c r="C1376"/>
      <c r="D1376" s="157"/>
      <c r="E1376"/>
      <c r="F1376" s="157"/>
      <c r="G1376"/>
    </row>
    <row r="1377" spans="1:7">
      <c r="A1377"/>
      <c r="B1377" s="157"/>
      <c r="C1377"/>
      <c r="D1377" s="157"/>
      <c r="E1377"/>
      <c r="F1377" s="157"/>
      <c r="G1377"/>
    </row>
    <row r="1378" spans="1:7">
      <c r="A1378"/>
      <c r="B1378" s="157"/>
      <c r="C1378"/>
      <c r="D1378" s="157"/>
      <c r="E1378"/>
      <c r="F1378" s="157"/>
      <c r="G1378"/>
    </row>
    <row r="1379" spans="1:7">
      <c r="A1379"/>
      <c r="B1379" s="157"/>
      <c r="C1379"/>
      <c r="D1379" s="157"/>
      <c r="E1379"/>
      <c r="F1379" s="157"/>
      <c r="G1379"/>
    </row>
    <row r="1380" spans="1:7">
      <c r="A1380"/>
      <c r="B1380" s="157"/>
      <c r="C1380"/>
      <c r="D1380" s="157"/>
      <c r="E1380"/>
      <c r="F1380" s="157"/>
      <c r="G1380"/>
    </row>
    <row r="1381" spans="1:7">
      <c r="A1381"/>
      <c r="B1381" s="157"/>
      <c r="C1381"/>
      <c r="D1381" s="157"/>
      <c r="E1381"/>
      <c r="F1381" s="157"/>
      <c r="G1381"/>
    </row>
    <row r="1382" spans="1:7">
      <c r="A1382"/>
      <c r="B1382" s="157"/>
      <c r="C1382"/>
      <c r="D1382" s="157"/>
      <c r="E1382"/>
      <c r="F1382" s="157"/>
      <c r="G1382"/>
    </row>
    <row r="1383" spans="1:7">
      <c r="A1383"/>
      <c r="B1383" s="157"/>
      <c r="C1383"/>
      <c r="D1383" s="157"/>
      <c r="E1383"/>
      <c r="F1383" s="157"/>
      <c r="G1383"/>
    </row>
    <row r="1384" spans="1:7">
      <c r="A1384"/>
      <c r="B1384" s="157"/>
      <c r="C1384"/>
      <c r="D1384" s="157"/>
      <c r="E1384"/>
      <c r="F1384" s="157"/>
      <c r="G1384"/>
    </row>
    <row r="1385" spans="1:7">
      <c r="A1385"/>
      <c r="B1385" s="157"/>
      <c r="C1385"/>
      <c r="D1385" s="157"/>
      <c r="E1385"/>
      <c r="F1385" s="157"/>
      <c r="G1385"/>
    </row>
    <row r="1386" spans="1:7">
      <c r="A1386"/>
      <c r="B1386" s="157"/>
      <c r="C1386"/>
      <c r="D1386" s="157"/>
      <c r="E1386"/>
      <c r="F1386" s="157"/>
      <c r="G1386"/>
    </row>
    <row r="1387" spans="1:7">
      <c r="A1387"/>
      <c r="B1387" s="157"/>
      <c r="C1387"/>
      <c r="D1387" s="157"/>
      <c r="E1387"/>
      <c r="F1387" s="157"/>
      <c r="G1387"/>
    </row>
    <row r="1388" spans="1:7">
      <c r="A1388"/>
      <c r="B1388" s="157"/>
      <c r="C1388"/>
      <c r="D1388" s="157"/>
      <c r="E1388"/>
      <c r="F1388" s="157"/>
      <c r="G1388"/>
    </row>
    <row r="1389" spans="1:7">
      <c r="A1389"/>
      <c r="B1389" s="157"/>
      <c r="C1389"/>
      <c r="D1389" s="157"/>
      <c r="E1389"/>
      <c r="F1389" s="157"/>
      <c r="G1389"/>
    </row>
    <row r="1390" spans="1:7">
      <c r="A1390"/>
      <c r="B1390" s="157"/>
      <c r="C1390"/>
      <c r="D1390" s="157"/>
      <c r="E1390"/>
      <c r="F1390" s="157"/>
      <c r="G1390"/>
    </row>
    <row r="1391" spans="1:7">
      <c r="A1391"/>
      <c r="B1391" s="157"/>
      <c r="C1391"/>
      <c r="D1391" s="157"/>
      <c r="E1391"/>
      <c r="F1391" s="157"/>
      <c r="G1391"/>
    </row>
    <row r="1392" spans="1:7">
      <c r="A1392"/>
      <c r="B1392" s="157"/>
      <c r="C1392"/>
      <c r="D1392" s="157"/>
      <c r="E1392"/>
      <c r="F1392" s="157"/>
      <c r="G1392"/>
    </row>
    <row r="1393" spans="1:7">
      <c r="A1393"/>
      <c r="B1393" s="157"/>
      <c r="C1393"/>
      <c r="D1393" s="157"/>
      <c r="E1393"/>
      <c r="F1393" s="157"/>
      <c r="G1393"/>
    </row>
    <row r="1394" spans="1:7">
      <c r="A1394"/>
      <c r="B1394" s="157"/>
      <c r="C1394"/>
      <c r="D1394" s="157"/>
      <c r="E1394"/>
      <c r="F1394" s="157"/>
      <c r="G1394"/>
    </row>
    <row r="1395" spans="1:7">
      <c r="A1395"/>
      <c r="B1395" s="157"/>
      <c r="C1395"/>
      <c r="D1395" s="157"/>
      <c r="E1395"/>
      <c r="F1395" s="157"/>
      <c r="G1395"/>
    </row>
    <row r="1396" spans="1:7">
      <c r="A1396"/>
      <c r="B1396" s="157"/>
      <c r="C1396"/>
      <c r="D1396" s="157"/>
      <c r="E1396"/>
      <c r="F1396" s="157"/>
      <c r="G1396"/>
    </row>
    <row r="1397" spans="1:7">
      <c r="A1397"/>
      <c r="B1397" s="157"/>
      <c r="C1397"/>
      <c r="D1397" s="157"/>
      <c r="E1397"/>
      <c r="F1397" s="157"/>
      <c r="G1397"/>
    </row>
    <row r="1398" spans="1:7">
      <c r="A1398"/>
      <c r="B1398" s="157"/>
      <c r="C1398"/>
      <c r="D1398" s="157"/>
      <c r="E1398"/>
      <c r="F1398" s="157"/>
      <c r="G1398"/>
    </row>
    <row r="1399" spans="1:7">
      <c r="A1399"/>
      <c r="B1399" s="157"/>
      <c r="C1399"/>
      <c r="D1399" s="157"/>
      <c r="E1399"/>
      <c r="F1399" s="157"/>
      <c r="G1399"/>
    </row>
    <row r="1400" spans="1:7">
      <c r="A1400"/>
      <c r="B1400" s="157"/>
      <c r="C1400"/>
      <c r="D1400" s="157"/>
      <c r="E1400"/>
      <c r="F1400" s="157"/>
      <c r="G1400"/>
    </row>
    <row r="1401" spans="1:7">
      <c r="A1401"/>
      <c r="B1401" s="157"/>
      <c r="C1401"/>
      <c r="D1401" s="157"/>
      <c r="E1401"/>
      <c r="F1401" s="157"/>
      <c r="G1401"/>
    </row>
    <row r="1402" spans="1:7">
      <c r="A1402"/>
      <c r="B1402" s="157"/>
      <c r="C1402"/>
      <c r="D1402" s="157"/>
      <c r="E1402"/>
      <c r="F1402" s="157"/>
      <c r="G1402"/>
    </row>
    <row r="1403" spans="1:7">
      <c r="A1403"/>
      <c r="B1403" s="157"/>
      <c r="C1403"/>
      <c r="D1403" s="157"/>
      <c r="E1403"/>
      <c r="F1403" s="157"/>
      <c r="G1403"/>
    </row>
    <row r="1404" spans="1:7">
      <c r="A1404"/>
      <c r="B1404" s="157"/>
      <c r="C1404"/>
      <c r="D1404" s="157"/>
      <c r="E1404"/>
      <c r="F1404" s="157"/>
      <c r="G1404"/>
    </row>
    <row r="1405" spans="1:7">
      <c r="A1405"/>
      <c r="B1405" s="157"/>
      <c r="C1405"/>
      <c r="D1405" s="157"/>
      <c r="E1405"/>
      <c r="F1405" s="157"/>
      <c r="G1405"/>
    </row>
    <row r="1406" spans="1:7">
      <c r="A1406"/>
      <c r="B1406" s="157"/>
      <c r="C1406"/>
      <c r="D1406" s="157"/>
      <c r="E1406"/>
      <c r="F1406" s="157"/>
      <c r="G1406"/>
    </row>
    <row r="1407" spans="1:7">
      <c r="A1407"/>
      <c r="B1407" s="157"/>
      <c r="C1407"/>
      <c r="D1407" s="157"/>
      <c r="E1407"/>
      <c r="F1407" s="157"/>
      <c r="G1407"/>
    </row>
    <row r="1408" spans="1:7">
      <c r="A1408"/>
      <c r="B1408" s="157"/>
      <c r="C1408"/>
      <c r="D1408" s="157"/>
      <c r="E1408"/>
      <c r="F1408" s="157"/>
      <c r="G1408"/>
    </row>
    <row r="1409" spans="1:7">
      <c r="A1409"/>
      <c r="B1409" s="157"/>
      <c r="C1409"/>
      <c r="D1409" s="157"/>
      <c r="E1409"/>
      <c r="F1409" s="157"/>
      <c r="G1409"/>
    </row>
    <row r="1410" spans="1:7">
      <c r="A1410"/>
      <c r="B1410" s="157"/>
      <c r="C1410"/>
      <c r="D1410" s="157"/>
      <c r="E1410"/>
      <c r="F1410" s="157"/>
      <c r="G1410"/>
    </row>
    <row r="1411" spans="1:7">
      <c r="A1411"/>
      <c r="B1411" s="157"/>
      <c r="C1411"/>
      <c r="D1411" s="157"/>
      <c r="E1411"/>
      <c r="F1411" s="157"/>
      <c r="G1411"/>
    </row>
    <row r="1412" spans="1:7">
      <c r="A1412"/>
      <c r="B1412" s="157"/>
      <c r="C1412"/>
      <c r="D1412" s="157"/>
      <c r="E1412"/>
      <c r="F1412" s="157"/>
      <c r="G1412"/>
    </row>
    <row r="1413" spans="1:7">
      <c r="A1413"/>
      <c r="B1413" s="157"/>
      <c r="C1413"/>
      <c r="D1413" s="157"/>
      <c r="E1413"/>
      <c r="F1413" s="157"/>
      <c r="G1413"/>
    </row>
    <row r="1414" spans="1:7">
      <c r="A1414"/>
      <c r="B1414" s="157"/>
      <c r="C1414"/>
      <c r="D1414" s="157"/>
      <c r="E1414"/>
      <c r="F1414" s="157"/>
      <c r="G1414"/>
    </row>
    <row r="1415" spans="1:7">
      <c r="A1415"/>
      <c r="B1415" s="157"/>
      <c r="C1415"/>
      <c r="D1415" s="157"/>
      <c r="E1415"/>
      <c r="F1415" s="157"/>
      <c r="G1415"/>
    </row>
    <row r="1416" spans="1:7">
      <c r="A1416"/>
      <c r="B1416" s="157"/>
      <c r="C1416"/>
      <c r="D1416" s="157"/>
      <c r="E1416"/>
      <c r="F1416" s="157"/>
      <c r="G1416"/>
    </row>
    <row r="1417" spans="1:7">
      <c r="A1417"/>
      <c r="B1417" s="157"/>
      <c r="C1417"/>
      <c r="D1417" s="157"/>
      <c r="E1417"/>
      <c r="F1417" s="157"/>
      <c r="G1417"/>
    </row>
    <row r="1418" spans="1:7">
      <c r="A1418"/>
      <c r="B1418" s="157"/>
      <c r="C1418"/>
      <c r="D1418" s="157"/>
      <c r="E1418"/>
      <c r="F1418" s="157"/>
      <c r="G1418"/>
    </row>
    <row r="1419" spans="1:7">
      <c r="A1419"/>
      <c r="B1419" s="157"/>
      <c r="C1419"/>
      <c r="D1419" s="157"/>
      <c r="E1419"/>
      <c r="F1419" s="157"/>
      <c r="G1419"/>
    </row>
    <row r="1420" spans="1:7">
      <c r="A1420"/>
      <c r="B1420" s="157"/>
      <c r="C1420"/>
      <c r="D1420" s="157"/>
      <c r="E1420"/>
      <c r="F1420" s="157"/>
      <c r="G1420"/>
    </row>
    <row r="1421" spans="1:7">
      <c r="A1421"/>
      <c r="B1421" s="157"/>
      <c r="C1421"/>
      <c r="D1421" s="157"/>
      <c r="E1421"/>
      <c r="F1421" s="157"/>
      <c r="G1421"/>
    </row>
    <row r="1422" spans="1:7">
      <c r="A1422"/>
      <c r="B1422" s="157"/>
      <c r="C1422"/>
      <c r="D1422" s="157"/>
      <c r="E1422"/>
      <c r="F1422" s="157"/>
      <c r="G1422"/>
    </row>
    <row r="1423" spans="1:7">
      <c r="A1423"/>
      <c r="B1423" s="157"/>
      <c r="C1423"/>
      <c r="D1423" s="157"/>
      <c r="E1423"/>
      <c r="F1423" s="157"/>
      <c r="G1423"/>
    </row>
    <row r="1424" spans="1:7">
      <c r="A1424"/>
      <c r="B1424" s="157"/>
      <c r="C1424"/>
      <c r="D1424" s="157"/>
      <c r="E1424"/>
      <c r="F1424" s="157"/>
      <c r="G1424"/>
    </row>
    <row r="1425" spans="1:7">
      <c r="A1425"/>
      <c r="B1425" s="157"/>
      <c r="C1425"/>
      <c r="D1425" s="157"/>
      <c r="E1425"/>
      <c r="F1425" s="157"/>
      <c r="G1425"/>
    </row>
    <row r="1426" spans="1:7">
      <c r="A1426"/>
      <c r="B1426" s="157"/>
      <c r="C1426"/>
      <c r="D1426" s="157"/>
      <c r="E1426"/>
      <c r="F1426" s="157"/>
      <c r="G1426"/>
    </row>
    <row r="1427" spans="1:7">
      <c r="A1427"/>
      <c r="B1427" s="157"/>
      <c r="C1427"/>
      <c r="D1427" s="157"/>
      <c r="E1427"/>
      <c r="F1427" s="157"/>
      <c r="G1427"/>
    </row>
    <row r="1428" spans="1:7">
      <c r="A1428"/>
      <c r="B1428" s="157"/>
      <c r="C1428"/>
      <c r="D1428" s="157"/>
      <c r="E1428"/>
      <c r="F1428" s="157"/>
      <c r="G1428"/>
    </row>
    <row r="1429" spans="1:7">
      <c r="A1429"/>
      <c r="B1429" s="157"/>
      <c r="C1429"/>
      <c r="D1429" s="157"/>
      <c r="E1429"/>
      <c r="F1429" s="157"/>
      <c r="G1429"/>
    </row>
    <row r="1430" spans="1:7">
      <c r="A1430"/>
      <c r="B1430" s="157"/>
      <c r="C1430"/>
      <c r="D1430" s="157"/>
      <c r="E1430"/>
      <c r="F1430" s="157"/>
      <c r="G1430"/>
    </row>
    <row r="1431" spans="1:7">
      <c r="A1431"/>
      <c r="B1431" s="157"/>
      <c r="C1431"/>
      <c r="D1431" s="157"/>
      <c r="E1431"/>
      <c r="F1431" s="157"/>
      <c r="G1431"/>
    </row>
    <row r="1432" spans="1:7">
      <c r="A1432"/>
      <c r="B1432" s="157"/>
      <c r="C1432"/>
      <c r="D1432" s="157"/>
      <c r="E1432"/>
      <c r="F1432" s="157"/>
      <c r="G1432"/>
    </row>
    <row r="1433" spans="1:7">
      <c r="A1433"/>
      <c r="B1433" s="157"/>
      <c r="C1433"/>
      <c r="D1433" s="157"/>
      <c r="E1433"/>
      <c r="F1433" s="157"/>
      <c r="G1433"/>
    </row>
    <row r="1434" spans="1:7">
      <c r="A1434"/>
      <c r="B1434" s="157"/>
      <c r="C1434"/>
      <c r="D1434" s="157"/>
      <c r="E1434"/>
      <c r="F1434" s="157"/>
      <c r="G1434"/>
    </row>
    <row r="1435" spans="1:7">
      <c r="A1435"/>
      <c r="B1435" s="157"/>
      <c r="C1435"/>
      <c r="D1435" s="157"/>
      <c r="E1435"/>
      <c r="F1435" s="157"/>
      <c r="G1435"/>
    </row>
    <row r="1436" spans="1:7">
      <c r="A1436"/>
      <c r="B1436" s="157"/>
      <c r="C1436"/>
      <c r="D1436" s="157"/>
      <c r="E1436"/>
      <c r="F1436" s="157"/>
      <c r="G1436"/>
    </row>
    <row r="1437" spans="1:7">
      <c r="A1437"/>
      <c r="B1437" s="157"/>
      <c r="C1437"/>
      <c r="D1437" s="157"/>
      <c r="E1437"/>
      <c r="F1437" s="157"/>
      <c r="G1437"/>
    </row>
    <row r="1438" spans="1:7">
      <c r="A1438"/>
      <c r="B1438" s="157"/>
      <c r="C1438"/>
      <c r="D1438" s="157"/>
      <c r="E1438"/>
      <c r="F1438" s="157"/>
      <c r="G1438"/>
    </row>
    <row r="1439" spans="1:7">
      <c r="A1439"/>
      <c r="B1439" s="157"/>
      <c r="C1439"/>
      <c r="D1439" s="157"/>
      <c r="E1439"/>
      <c r="F1439" s="157"/>
      <c r="G1439"/>
    </row>
    <row r="1440" spans="1:7">
      <c r="A1440"/>
      <c r="B1440" s="157"/>
      <c r="C1440"/>
      <c r="D1440" s="157"/>
      <c r="E1440"/>
      <c r="F1440" s="157"/>
      <c r="G1440"/>
    </row>
    <row r="1441" spans="1:7">
      <c r="A1441"/>
      <c r="B1441" s="157"/>
      <c r="C1441"/>
      <c r="D1441" s="157"/>
      <c r="E1441"/>
      <c r="F1441" s="157"/>
      <c r="G1441"/>
    </row>
    <row r="1442" spans="1:7">
      <c r="A1442"/>
      <c r="B1442" s="157"/>
      <c r="C1442"/>
      <c r="D1442" s="157"/>
      <c r="E1442"/>
      <c r="F1442" s="157"/>
      <c r="G1442"/>
    </row>
    <row r="1443" spans="1:7">
      <c r="A1443"/>
      <c r="B1443" s="157"/>
      <c r="C1443"/>
      <c r="D1443" s="157"/>
      <c r="E1443"/>
      <c r="F1443" s="157"/>
      <c r="G1443"/>
    </row>
    <row r="1444" spans="1:7">
      <c r="A1444"/>
      <c r="B1444" s="157"/>
      <c r="C1444"/>
      <c r="D1444" s="157"/>
      <c r="E1444"/>
      <c r="F1444" s="157"/>
      <c r="G1444"/>
    </row>
    <row r="1445" spans="1:7">
      <c r="A1445"/>
      <c r="B1445" s="157"/>
      <c r="C1445"/>
      <c r="D1445" s="157"/>
      <c r="E1445"/>
      <c r="F1445" s="157"/>
      <c r="G1445"/>
    </row>
    <row r="1446" spans="1:7">
      <c r="A1446"/>
      <c r="B1446" s="157"/>
      <c r="C1446"/>
      <c r="D1446" s="157"/>
      <c r="E1446"/>
      <c r="F1446" s="157"/>
      <c r="G1446"/>
    </row>
    <row r="1447" spans="1:7">
      <c r="A1447"/>
      <c r="B1447" s="157"/>
      <c r="C1447"/>
      <c r="D1447" s="157"/>
      <c r="E1447"/>
      <c r="F1447" s="157"/>
      <c r="G1447"/>
    </row>
    <row r="1448" spans="1:7">
      <c r="A1448"/>
      <c r="B1448" s="157"/>
      <c r="C1448"/>
      <c r="D1448" s="157"/>
      <c r="E1448"/>
      <c r="F1448" s="157"/>
      <c r="G1448"/>
    </row>
    <row r="1449" spans="1:7">
      <c r="A1449"/>
      <c r="B1449" s="157"/>
      <c r="C1449"/>
      <c r="D1449" s="157"/>
      <c r="E1449"/>
      <c r="F1449" s="157"/>
      <c r="G1449"/>
    </row>
    <row r="1450" spans="1:7">
      <c r="A1450"/>
      <c r="B1450" s="157"/>
      <c r="C1450"/>
      <c r="D1450" s="157"/>
      <c r="E1450"/>
      <c r="F1450" s="157"/>
      <c r="G1450"/>
    </row>
    <row r="1451" spans="1:7">
      <c r="A1451"/>
      <c r="B1451" s="157"/>
      <c r="C1451"/>
      <c r="D1451" s="157"/>
      <c r="E1451"/>
      <c r="F1451" s="157"/>
      <c r="G1451"/>
    </row>
    <row r="1452" spans="1:7">
      <c r="A1452"/>
      <c r="B1452" s="157"/>
      <c r="C1452"/>
      <c r="D1452" s="157"/>
      <c r="E1452"/>
      <c r="F1452" s="157"/>
      <c r="G1452"/>
    </row>
    <row r="1453" spans="1:7">
      <c r="A1453"/>
      <c r="B1453" s="157"/>
      <c r="C1453"/>
      <c r="D1453" s="157"/>
      <c r="E1453"/>
      <c r="F1453" s="157"/>
      <c r="G1453"/>
    </row>
    <row r="1454" spans="1:7">
      <c r="A1454"/>
      <c r="B1454" s="157"/>
      <c r="C1454"/>
      <c r="D1454" s="157"/>
      <c r="E1454"/>
      <c r="F1454" s="157"/>
      <c r="G1454"/>
    </row>
    <row r="1455" spans="1:7">
      <c r="A1455"/>
      <c r="B1455" s="157"/>
      <c r="C1455"/>
      <c r="D1455" s="157"/>
      <c r="E1455"/>
      <c r="F1455" s="157"/>
      <c r="G1455"/>
    </row>
    <row r="1456" spans="1:7">
      <c r="A1456"/>
      <c r="B1456" s="157"/>
      <c r="C1456"/>
      <c r="D1456" s="157"/>
      <c r="E1456"/>
      <c r="F1456" s="157"/>
      <c r="G1456"/>
    </row>
    <row r="1457" spans="1:7">
      <c r="A1457"/>
      <c r="B1457" s="157"/>
      <c r="C1457"/>
      <c r="D1457" s="157"/>
      <c r="E1457"/>
      <c r="F1457" s="157"/>
      <c r="G1457"/>
    </row>
    <row r="1458" spans="1:7">
      <c r="A1458"/>
      <c r="B1458" s="157"/>
      <c r="C1458"/>
      <c r="D1458" s="157"/>
      <c r="E1458"/>
      <c r="F1458" s="157"/>
      <c r="G1458"/>
    </row>
    <row r="1459" spans="1:7">
      <c r="A1459"/>
      <c r="B1459" s="157"/>
      <c r="C1459"/>
      <c r="D1459" s="157"/>
      <c r="E1459"/>
      <c r="F1459" s="157"/>
      <c r="G1459"/>
    </row>
    <row r="1460" spans="1:7">
      <c r="A1460"/>
      <c r="B1460" s="157"/>
      <c r="C1460"/>
      <c r="D1460" s="157"/>
      <c r="E1460"/>
      <c r="F1460" s="157"/>
      <c r="G1460"/>
    </row>
    <row r="1461" spans="1:7">
      <c r="A1461"/>
      <c r="B1461" s="157"/>
      <c r="C1461"/>
      <c r="D1461" s="157"/>
      <c r="E1461"/>
      <c r="F1461" s="157"/>
      <c r="G1461"/>
    </row>
    <row r="1462" spans="1:7">
      <c r="A1462"/>
      <c r="B1462" s="157"/>
      <c r="C1462"/>
      <c r="D1462" s="157"/>
      <c r="E1462"/>
      <c r="F1462" s="157"/>
      <c r="G1462"/>
    </row>
    <row r="1463" spans="1:7">
      <c r="A1463"/>
      <c r="B1463" s="157"/>
      <c r="C1463"/>
      <c r="D1463" s="157"/>
      <c r="E1463"/>
      <c r="F1463" s="157"/>
      <c r="G1463"/>
    </row>
    <row r="1464" spans="1:7">
      <c r="A1464"/>
      <c r="B1464" s="157"/>
      <c r="C1464"/>
      <c r="D1464" s="157"/>
      <c r="E1464"/>
      <c r="F1464" s="157"/>
      <c r="G1464"/>
    </row>
    <row r="1465" spans="1:7">
      <c r="A1465"/>
      <c r="B1465" s="157"/>
      <c r="C1465"/>
      <c r="D1465" s="157"/>
      <c r="E1465"/>
      <c r="F1465" s="157"/>
      <c r="G1465"/>
    </row>
    <row r="1466" spans="1:7">
      <c r="A1466"/>
      <c r="B1466" s="157"/>
      <c r="C1466"/>
      <c r="D1466" s="157"/>
      <c r="E1466"/>
      <c r="F1466" s="157"/>
      <c r="G1466"/>
    </row>
    <row r="1467" spans="1:7">
      <c r="A1467"/>
      <c r="B1467" s="157"/>
      <c r="C1467"/>
      <c r="D1467" s="157"/>
      <c r="E1467"/>
      <c r="F1467" s="157"/>
      <c r="G1467"/>
    </row>
    <row r="1468" spans="1:7">
      <c r="A1468"/>
      <c r="B1468" s="157"/>
      <c r="C1468"/>
      <c r="D1468" s="157"/>
      <c r="E1468"/>
      <c r="F1468" s="157"/>
      <c r="G1468"/>
    </row>
    <row r="1469" spans="1:7">
      <c r="A1469"/>
      <c r="B1469" s="157"/>
      <c r="C1469"/>
      <c r="D1469" s="157"/>
      <c r="E1469"/>
      <c r="F1469" s="157"/>
      <c r="G1469"/>
    </row>
    <row r="1470" spans="1:7">
      <c r="A1470"/>
      <c r="B1470" s="157"/>
      <c r="C1470"/>
      <c r="D1470" s="157"/>
      <c r="E1470"/>
      <c r="F1470" s="157"/>
      <c r="G1470"/>
    </row>
    <row r="1471" spans="1:7">
      <c r="A1471"/>
      <c r="B1471" s="157"/>
      <c r="C1471"/>
      <c r="D1471" s="157"/>
      <c r="E1471"/>
      <c r="F1471" s="157"/>
      <c r="G1471"/>
    </row>
    <row r="1472" spans="1:7">
      <c r="A1472"/>
      <c r="B1472" s="157"/>
      <c r="C1472"/>
      <c r="D1472" s="157"/>
      <c r="E1472"/>
      <c r="F1472" s="157"/>
      <c r="G1472"/>
    </row>
    <row r="1473" spans="1:7">
      <c r="A1473"/>
      <c r="B1473" s="157"/>
      <c r="C1473"/>
      <c r="D1473" s="157"/>
      <c r="E1473"/>
      <c r="F1473" s="157"/>
      <c r="G1473"/>
    </row>
    <row r="1474" spans="1:7">
      <c r="A1474"/>
      <c r="B1474" s="157"/>
      <c r="C1474"/>
      <c r="D1474" s="157"/>
      <c r="E1474"/>
      <c r="F1474" s="157"/>
      <c r="G1474"/>
    </row>
    <row r="1475" spans="1:7">
      <c r="A1475"/>
      <c r="B1475" s="157"/>
      <c r="C1475"/>
      <c r="D1475" s="157"/>
      <c r="E1475"/>
      <c r="F1475" s="157"/>
      <c r="G1475"/>
    </row>
    <row r="1476" spans="1:7">
      <c r="A1476"/>
      <c r="B1476" s="157"/>
      <c r="C1476"/>
      <c r="D1476" s="157"/>
      <c r="E1476"/>
      <c r="F1476" s="157"/>
      <c r="G1476"/>
    </row>
    <row r="1477" spans="1:7">
      <c r="A1477"/>
      <c r="B1477" s="157"/>
      <c r="C1477"/>
      <c r="D1477" s="157"/>
      <c r="E1477"/>
      <c r="F1477" s="157"/>
      <c r="G1477"/>
    </row>
    <row r="1478" spans="1:7">
      <c r="A1478"/>
      <c r="B1478" s="157"/>
      <c r="C1478"/>
      <c r="D1478" s="157"/>
      <c r="E1478"/>
      <c r="F1478" s="157"/>
      <c r="G1478"/>
    </row>
    <row r="1479" spans="1:7">
      <c r="A1479"/>
      <c r="B1479" s="157"/>
      <c r="C1479"/>
      <c r="D1479" s="157"/>
      <c r="E1479"/>
      <c r="F1479" s="157"/>
      <c r="G1479"/>
    </row>
    <row r="1480" spans="1:7">
      <c r="A1480"/>
      <c r="B1480" s="157"/>
      <c r="C1480"/>
      <c r="D1480" s="157"/>
      <c r="E1480"/>
      <c r="F1480" s="157"/>
      <c r="G1480"/>
    </row>
    <row r="1481" spans="1:7">
      <c r="A1481"/>
      <c r="B1481" s="157"/>
      <c r="C1481"/>
      <c r="D1481" s="157"/>
      <c r="E1481"/>
      <c r="F1481" s="157"/>
      <c r="G1481"/>
    </row>
    <row r="1482" spans="1:7">
      <c r="A1482"/>
      <c r="B1482" s="157"/>
      <c r="C1482"/>
      <c r="D1482" s="157"/>
      <c r="E1482"/>
      <c r="F1482" s="157"/>
      <c r="G1482"/>
    </row>
    <row r="1483" spans="1:7">
      <c r="A1483"/>
      <c r="B1483" s="157"/>
      <c r="C1483"/>
      <c r="D1483" s="157"/>
      <c r="E1483"/>
      <c r="F1483" s="157"/>
      <c r="G1483"/>
    </row>
    <row r="1484" spans="1:7">
      <c r="A1484"/>
      <c r="B1484" s="157"/>
      <c r="C1484"/>
      <c r="D1484" s="157"/>
      <c r="E1484"/>
      <c r="F1484" s="157"/>
      <c r="G1484"/>
    </row>
    <row r="1485" spans="1:7">
      <c r="A1485"/>
      <c r="B1485" s="157"/>
      <c r="C1485"/>
      <c r="D1485" s="157"/>
      <c r="E1485"/>
      <c r="F1485" s="157"/>
      <c r="G1485"/>
    </row>
    <row r="1486" spans="1:7">
      <c r="A1486"/>
      <c r="B1486" s="157"/>
      <c r="C1486"/>
      <c r="D1486" s="157"/>
      <c r="E1486"/>
      <c r="F1486" s="157"/>
      <c r="G1486"/>
    </row>
    <row r="1487" spans="1:7">
      <c r="A1487"/>
      <c r="B1487" s="157"/>
      <c r="C1487"/>
      <c r="D1487" s="157"/>
      <c r="E1487"/>
      <c r="F1487" s="157"/>
      <c r="G1487"/>
    </row>
    <row r="1488" spans="1:7">
      <c r="A1488"/>
      <c r="B1488" s="157"/>
      <c r="C1488"/>
      <c r="D1488" s="157"/>
      <c r="E1488"/>
      <c r="F1488" s="157"/>
      <c r="G1488"/>
    </row>
    <row r="1489" spans="1:7">
      <c r="A1489"/>
      <c r="B1489" s="157"/>
      <c r="C1489"/>
      <c r="D1489" s="157"/>
      <c r="E1489"/>
      <c r="F1489" s="157"/>
      <c r="G1489"/>
    </row>
    <row r="1490" spans="1:7">
      <c r="A1490"/>
      <c r="B1490" s="157"/>
      <c r="C1490"/>
      <c r="D1490" s="157"/>
      <c r="E1490"/>
      <c r="F1490" s="157"/>
      <c r="G1490"/>
    </row>
    <row r="1491" spans="1:7">
      <c r="A1491"/>
      <c r="B1491" s="157"/>
      <c r="C1491"/>
      <c r="D1491" s="157"/>
      <c r="E1491"/>
      <c r="F1491" s="157"/>
      <c r="G1491"/>
    </row>
    <row r="1492" spans="1:7">
      <c r="A1492"/>
      <c r="B1492" s="157"/>
      <c r="C1492"/>
      <c r="D1492" s="157"/>
      <c r="E1492"/>
      <c r="F1492" s="157"/>
      <c r="G1492"/>
    </row>
    <row r="1493" spans="1:7">
      <c r="A1493"/>
      <c r="B1493" s="157"/>
      <c r="C1493"/>
      <c r="D1493" s="157"/>
      <c r="E1493"/>
      <c r="F1493" s="157"/>
      <c r="G1493"/>
    </row>
    <row r="1494" spans="1:7">
      <c r="A1494"/>
      <c r="B1494" s="157"/>
      <c r="C1494"/>
      <c r="D1494" s="157"/>
      <c r="E1494"/>
      <c r="F1494" s="157"/>
      <c r="G1494"/>
    </row>
    <row r="1495" spans="1:7">
      <c r="A1495"/>
      <c r="B1495" s="157"/>
      <c r="C1495"/>
      <c r="D1495" s="157"/>
      <c r="E1495"/>
      <c r="F1495" s="157"/>
      <c r="G1495"/>
    </row>
    <row r="1496" spans="1:7">
      <c r="A1496"/>
      <c r="B1496" s="157"/>
      <c r="C1496"/>
      <c r="D1496" s="157"/>
      <c r="E1496"/>
      <c r="F1496" s="157"/>
      <c r="G1496"/>
    </row>
    <row r="1497" spans="1:7">
      <c r="A1497"/>
      <c r="B1497" s="157"/>
      <c r="C1497"/>
      <c r="D1497" s="157"/>
      <c r="E1497"/>
      <c r="F1497" s="157"/>
      <c r="G1497"/>
    </row>
    <row r="1498" spans="1:7">
      <c r="A1498"/>
      <c r="B1498" s="157"/>
      <c r="C1498"/>
      <c r="D1498" s="157"/>
      <c r="E1498"/>
      <c r="F1498" s="157"/>
      <c r="G1498"/>
    </row>
    <row r="1499" spans="1:7">
      <c r="A1499"/>
      <c r="B1499" s="157"/>
      <c r="C1499"/>
      <c r="D1499" s="157"/>
      <c r="E1499"/>
      <c r="F1499" s="157"/>
      <c r="G1499"/>
    </row>
    <row r="1500" spans="1:7">
      <c r="A1500"/>
      <c r="B1500" s="157"/>
      <c r="C1500"/>
      <c r="D1500" s="157"/>
      <c r="E1500"/>
      <c r="F1500" s="157"/>
      <c r="G1500"/>
    </row>
    <row r="1501" spans="1:7">
      <c r="A1501"/>
      <c r="B1501" s="157"/>
      <c r="C1501"/>
      <c r="D1501" s="157"/>
      <c r="E1501"/>
      <c r="F1501" s="157"/>
      <c r="G1501"/>
    </row>
    <row r="1502" spans="1:7">
      <c r="A1502"/>
      <c r="B1502" s="157"/>
      <c r="C1502"/>
      <c r="D1502" s="157"/>
      <c r="E1502"/>
      <c r="F1502" s="157"/>
      <c r="G1502"/>
    </row>
    <row r="1503" spans="1:7">
      <c r="A1503"/>
      <c r="B1503" s="157"/>
      <c r="C1503"/>
      <c r="D1503" s="157"/>
      <c r="E1503"/>
      <c r="F1503" s="157"/>
      <c r="G1503"/>
    </row>
    <row r="1504" spans="1:7">
      <c r="A1504"/>
      <c r="B1504" s="157"/>
      <c r="C1504"/>
      <c r="D1504" s="157"/>
      <c r="E1504"/>
      <c r="F1504" s="157"/>
      <c r="G1504"/>
    </row>
    <row r="1505" spans="1:7">
      <c r="A1505"/>
      <c r="B1505" s="157"/>
      <c r="C1505"/>
      <c r="D1505" s="157"/>
      <c r="E1505"/>
      <c r="F1505" s="157"/>
      <c r="G1505"/>
    </row>
    <row r="1506" spans="1:7">
      <c r="A1506"/>
      <c r="B1506" s="157"/>
      <c r="C1506"/>
      <c r="D1506" s="157"/>
      <c r="E1506"/>
      <c r="F1506" s="157"/>
      <c r="G1506"/>
    </row>
    <row r="1507" spans="1:7">
      <c r="A1507"/>
      <c r="B1507" s="157"/>
      <c r="C1507"/>
      <c r="D1507" s="157"/>
      <c r="E1507"/>
      <c r="F1507" s="157"/>
      <c r="G1507"/>
    </row>
    <row r="1508" spans="1:7">
      <c r="A1508"/>
      <c r="B1508" s="157"/>
      <c r="C1508"/>
      <c r="D1508" s="157"/>
      <c r="E1508"/>
      <c r="F1508" s="157"/>
      <c r="G1508"/>
    </row>
    <row r="1509" spans="1:7">
      <c r="A1509"/>
      <c r="B1509" s="157"/>
      <c r="C1509"/>
      <c r="D1509" s="157"/>
      <c r="E1509"/>
      <c r="F1509" s="157"/>
      <c r="G1509"/>
    </row>
    <row r="1510" spans="1:7">
      <c r="A1510"/>
      <c r="B1510" s="157"/>
      <c r="C1510"/>
      <c r="D1510" s="157"/>
      <c r="E1510"/>
      <c r="F1510" s="157"/>
      <c r="G1510"/>
    </row>
    <row r="1511" spans="1:7">
      <c r="A1511"/>
      <c r="B1511" s="157"/>
      <c r="C1511"/>
      <c r="D1511" s="157"/>
      <c r="E1511"/>
      <c r="F1511" s="157"/>
      <c r="G1511"/>
    </row>
    <row r="1512" spans="1:7">
      <c r="A1512"/>
      <c r="B1512" s="157"/>
      <c r="C1512"/>
      <c r="D1512" s="157"/>
      <c r="E1512"/>
      <c r="F1512" s="157"/>
      <c r="G1512"/>
    </row>
    <row r="1513" spans="1:7">
      <c r="A1513"/>
      <c r="B1513" s="157"/>
      <c r="C1513"/>
      <c r="D1513" s="157"/>
      <c r="E1513"/>
      <c r="F1513" s="157"/>
      <c r="G1513"/>
    </row>
    <row r="1514" spans="1:7">
      <c r="A1514"/>
      <c r="B1514" s="157"/>
      <c r="C1514"/>
      <c r="D1514" s="157"/>
      <c r="E1514"/>
      <c r="F1514" s="157"/>
      <c r="G1514"/>
    </row>
    <row r="1515" spans="1:7">
      <c r="A1515"/>
      <c r="B1515" s="157"/>
      <c r="C1515"/>
      <c r="D1515" s="157"/>
      <c r="E1515"/>
      <c r="F1515" s="157"/>
      <c r="G1515"/>
    </row>
    <row r="1516" spans="1:7">
      <c r="A1516"/>
      <c r="B1516" s="157"/>
      <c r="C1516"/>
      <c r="D1516" s="157"/>
      <c r="E1516"/>
      <c r="F1516" s="157"/>
      <c r="G1516"/>
    </row>
    <row r="1517" spans="1:7">
      <c r="A1517"/>
      <c r="B1517" s="157"/>
      <c r="C1517"/>
      <c r="D1517" s="157"/>
      <c r="E1517"/>
      <c r="F1517" s="157"/>
      <c r="G1517"/>
    </row>
    <row r="1518" spans="1:7">
      <c r="A1518"/>
      <c r="B1518" s="157"/>
      <c r="C1518"/>
      <c r="D1518" s="157"/>
      <c r="E1518"/>
      <c r="F1518" s="157"/>
      <c r="G1518"/>
    </row>
    <row r="1519" spans="1:7">
      <c r="A1519"/>
      <c r="B1519" s="157"/>
      <c r="C1519"/>
      <c r="D1519" s="157"/>
      <c r="E1519"/>
      <c r="F1519" s="157"/>
      <c r="G1519"/>
    </row>
    <row r="1520" spans="1:7">
      <c r="A1520"/>
      <c r="B1520" s="157"/>
      <c r="C1520"/>
      <c r="D1520" s="157"/>
      <c r="E1520"/>
      <c r="F1520" s="157"/>
      <c r="G1520"/>
    </row>
    <row r="1521" spans="1:7">
      <c r="A1521"/>
      <c r="B1521" s="157"/>
      <c r="C1521"/>
      <c r="D1521" s="157"/>
      <c r="E1521"/>
      <c r="F1521" s="157"/>
      <c r="G1521"/>
    </row>
    <row r="1522" spans="1:7">
      <c r="A1522"/>
      <c r="B1522" s="157"/>
      <c r="C1522"/>
      <c r="D1522" s="157"/>
      <c r="E1522"/>
      <c r="F1522" s="157"/>
      <c r="G1522"/>
    </row>
    <row r="1523" spans="1:7">
      <c r="A1523"/>
      <c r="B1523" s="157"/>
      <c r="C1523"/>
      <c r="D1523" s="157"/>
      <c r="E1523"/>
      <c r="F1523" s="157"/>
      <c r="G1523"/>
    </row>
    <row r="1524" spans="1:7">
      <c r="A1524"/>
      <c r="B1524" s="157"/>
      <c r="C1524"/>
      <c r="D1524" s="157"/>
      <c r="E1524"/>
      <c r="F1524" s="157"/>
      <c r="G1524"/>
    </row>
    <row r="1525" spans="1:7">
      <c r="A1525"/>
      <c r="B1525" s="157"/>
      <c r="C1525"/>
      <c r="D1525" s="157"/>
      <c r="E1525"/>
      <c r="F1525" s="157"/>
      <c r="G1525"/>
    </row>
    <row r="1526" spans="1:7">
      <c r="A1526"/>
      <c r="B1526" s="157"/>
      <c r="C1526"/>
      <c r="D1526" s="157"/>
      <c r="E1526"/>
      <c r="F1526" s="157"/>
      <c r="G1526"/>
    </row>
    <row r="1527" spans="1:7">
      <c r="A1527"/>
      <c r="B1527" s="157"/>
      <c r="C1527"/>
      <c r="D1527" s="157"/>
      <c r="E1527"/>
      <c r="F1527" s="157"/>
      <c r="G1527"/>
    </row>
    <row r="1528" spans="1:7">
      <c r="A1528"/>
      <c r="B1528" s="157"/>
      <c r="C1528"/>
      <c r="D1528" s="157"/>
      <c r="E1528"/>
      <c r="F1528" s="157"/>
      <c r="G1528"/>
    </row>
    <row r="1529" spans="1:7">
      <c r="A1529"/>
      <c r="B1529" s="157"/>
      <c r="C1529"/>
      <c r="D1529" s="157"/>
      <c r="E1529"/>
      <c r="F1529" s="157"/>
      <c r="G1529"/>
    </row>
    <row r="1530" spans="1:7">
      <c r="A1530"/>
      <c r="B1530" s="157"/>
      <c r="C1530"/>
      <c r="D1530" s="157"/>
      <c r="E1530"/>
      <c r="F1530" s="157"/>
      <c r="G1530"/>
    </row>
    <row r="1531" spans="1:7">
      <c r="A1531"/>
      <c r="B1531" s="157"/>
      <c r="C1531"/>
      <c r="D1531" s="157"/>
      <c r="E1531"/>
      <c r="F1531" s="157"/>
      <c r="G1531"/>
    </row>
    <row r="1532" spans="1:7">
      <c r="A1532"/>
      <c r="B1532" s="157"/>
      <c r="C1532"/>
      <c r="D1532" s="157"/>
      <c r="E1532"/>
      <c r="F1532" s="157"/>
      <c r="G1532"/>
    </row>
    <row r="1533" spans="1:7">
      <c r="A1533"/>
      <c r="B1533" s="157"/>
      <c r="C1533"/>
      <c r="D1533" s="157"/>
      <c r="E1533"/>
      <c r="F1533" s="157"/>
      <c r="G1533"/>
    </row>
    <row r="1534" spans="1:7">
      <c r="A1534"/>
      <c r="B1534" s="157"/>
      <c r="C1534"/>
      <c r="D1534" s="157"/>
      <c r="E1534"/>
      <c r="F1534" s="157"/>
      <c r="G1534"/>
    </row>
    <row r="1535" spans="1:7">
      <c r="A1535"/>
      <c r="B1535" s="157"/>
      <c r="C1535"/>
      <c r="D1535" s="157"/>
      <c r="E1535"/>
      <c r="F1535" s="157"/>
      <c r="G1535"/>
    </row>
    <row r="1536" spans="1:7">
      <c r="A1536"/>
      <c r="B1536" s="157"/>
      <c r="C1536"/>
      <c r="D1536" s="157"/>
      <c r="E1536"/>
      <c r="F1536" s="157"/>
      <c r="G1536"/>
    </row>
    <row r="1537" spans="1:7">
      <c r="A1537"/>
      <c r="B1537" s="157"/>
      <c r="C1537"/>
      <c r="D1537" s="157"/>
      <c r="E1537"/>
      <c r="F1537" s="157"/>
      <c r="G1537"/>
    </row>
    <row r="1538" spans="1:7">
      <c r="A1538"/>
      <c r="B1538" s="157"/>
      <c r="C1538"/>
      <c r="D1538" s="157"/>
      <c r="E1538"/>
      <c r="F1538" s="157"/>
      <c r="G1538"/>
    </row>
    <row r="1539" spans="1:7">
      <c r="A1539"/>
      <c r="B1539" s="157"/>
      <c r="C1539"/>
      <c r="D1539" s="157"/>
      <c r="E1539"/>
      <c r="F1539" s="157"/>
      <c r="G1539"/>
    </row>
    <row r="1540" spans="1:7">
      <c r="A1540"/>
      <c r="B1540" s="157"/>
      <c r="C1540"/>
      <c r="D1540" s="157"/>
      <c r="E1540"/>
      <c r="F1540" s="157"/>
      <c r="G1540"/>
    </row>
    <row r="1541" spans="1:7">
      <c r="A1541"/>
      <c r="B1541" s="157"/>
      <c r="C1541"/>
      <c r="D1541" s="157"/>
      <c r="E1541"/>
      <c r="F1541" s="157"/>
      <c r="G1541"/>
    </row>
    <row r="1542" spans="1:7">
      <c r="A1542"/>
      <c r="B1542" s="157"/>
      <c r="C1542"/>
      <c r="D1542" s="157"/>
      <c r="E1542"/>
      <c r="F1542" s="157"/>
      <c r="G1542"/>
    </row>
    <row r="1543" spans="1:7">
      <c r="A1543"/>
      <c r="B1543" s="157"/>
      <c r="C1543"/>
      <c r="D1543" s="157"/>
      <c r="E1543"/>
      <c r="F1543" s="157"/>
      <c r="G1543"/>
    </row>
    <row r="1544" spans="1:7">
      <c r="A1544"/>
      <c r="B1544" s="157"/>
      <c r="C1544"/>
      <c r="D1544" s="157"/>
      <c r="E1544"/>
      <c r="F1544" s="157"/>
      <c r="G1544"/>
    </row>
    <row r="1545" spans="1:7">
      <c r="A1545"/>
      <c r="B1545" s="157"/>
      <c r="C1545"/>
      <c r="D1545" s="157"/>
      <c r="E1545"/>
      <c r="F1545" s="157"/>
      <c r="G1545"/>
    </row>
    <row r="1546" spans="1:7">
      <c r="A1546"/>
      <c r="B1546" s="157"/>
      <c r="C1546"/>
      <c r="D1546" s="157"/>
      <c r="E1546"/>
      <c r="F1546" s="157"/>
      <c r="G1546"/>
    </row>
    <row r="1547" spans="1:7">
      <c r="A1547"/>
      <c r="B1547" s="157"/>
      <c r="C1547"/>
      <c r="D1547" s="157"/>
      <c r="E1547"/>
      <c r="F1547" s="157"/>
      <c r="G1547"/>
    </row>
    <row r="1548" spans="1:7">
      <c r="A1548"/>
      <c r="B1548" s="157"/>
      <c r="C1548"/>
      <c r="D1548" s="157"/>
      <c r="E1548"/>
      <c r="F1548" s="157"/>
      <c r="G1548"/>
    </row>
    <row r="1549" spans="1:7">
      <c r="A1549"/>
      <c r="B1549" s="157"/>
      <c r="C1549"/>
      <c r="D1549" s="157"/>
      <c r="E1549"/>
      <c r="F1549" s="157"/>
      <c r="G1549"/>
    </row>
    <row r="1550" spans="1:7">
      <c r="A1550"/>
      <c r="B1550" s="157"/>
      <c r="C1550"/>
      <c r="D1550" s="157"/>
      <c r="E1550"/>
      <c r="F1550" s="157"/>
      <c r="G1550"/>
    </row>
    <row r="1551" spans="1:7">
      <c r="A1551"/>
      <c r="B1551" s="157"/>
      <c r="C1551"/>
      <c r="D1551" s="157"/>
      <c r="E1551"/>
      <c r="F1551" s="157"/>
      <c r="G1551"/>
    </row>
    <row r="1552" spans="1:7">
      <c r="A1552"/>
      <c r="B1552" s="157"/>
      <c r="C1552"/>
      <c r="D1552" s="157"/>
      <c r="E1552"/>
      <c r="F1552" s="157"/>
      <c r="G1552"/>
    </row>
    <row r="1553" spans="1:7">
      <c r="A1553"/>
      <c r="B1553" s="157"/>
      <c r="C1553"/>
      <c r="D1553" s="157"/>
      <c r="E1553"/>
      <c r="F1553" s="157"/>
      <c r="G1553"/>
    </row>
    <row r="1554" spans="1:7">
      <c r="A1554"/>
      <c r="B1554" s="157"/>
      <c r="C1554"/>
      <c r="D1554" s="157"/>
      <c r="E1554"/>
      <c r="F1554" s="157"/>
      <c r="G1554"/>
    </row>
    <row r="1555" spans="1:7">
      <c r="A1555"/>
      <c r="B1555" s="157"/>
      <c r="C1555"/>
      <c r="D1555" s="157"/>
      <c r="E1555"/>
      <c r="F1555" s="157"/>
      <c r="G1555"/>
    </row>
    <row r="1556" spans="1:7">
      <c r="A1556"/>
      <c r="B1556" s="157"/>
      <c r="C1556"/>
      <c r="D1556" s="157"/>
      <c r="E1556"/>
      <c r="F1556" s="157"/>
      <c r="G1556"/>
    </row>
    <row r="1557" spans="1:7">
      <c r="A1557"/>
      <c r="B1557" s="157"/>
      <c r="C1557"/>
      <c r="D1557" s="157"/>
      <c r="E1557"/>
      <c r="F1557" s="157"/>
      <c r="G1557"/>
    </row>
    <row r="1558" spans="1:7">
      <c r="A1558"/>
      <c r="B1558" s="157"/>
      <c r="C1558"/>
      <c r="D1558" s="157"/>
      <c r="E1558"/>
      <c r="F1558" s="157"/>
      <c r="G1558"/>
    </row>
    <row r="1559" spans="1:7">
      <c r="A1559"/>
      <c r="B1559" s="157"/>
      <c r="C1559"/>
      <c r="D1559" s="157"/>
      <c r="E1559"/>
      <c r="F1559" s="157"/>
      <c r="G1559"/>
    </row>
    <row r="1560" spans="1:7">
      <c r="A1560"/>
      <c r="B1560" s="157"/>
      <c r="C1560"/>
      <c r="D1560" s="157"/>
      <c r="E1560"/>
      <c r="F1560" s="157"/>
      <c r="G1560"/>
    </row>
    <row r="1561" spans="1:7">
      <c r="A1561"/>
      <c r="B1561" s="157"/>
      <c r="C1561"/>
      <c r="D1561" s="157"/>
      <c r="E1561"/>
      <c r="F1561" s="157"/>
      <c r="G1561"/>
    </row>
    <row r="1562" spans="1:7">
      <c r="A1562"/>
      <c r="B1562" s="157"/>
      <c r="C1562"/>
      <c r="D1562" s="157"/>
      <c r="E1562"/>
      <c r="F1562" s="157"/>
      <c r="G1562"/>
    </row>
    <row r="1563" spans="1:7">
      <c r="A1563"/>
      <c r="B1563" s="157"/>
      <c r="C1563"/>
      <c r="D1563" s="157"/>
      <c r="E1563"/>
      <c r="F1563" s="157"/>
      <c r="G1563"/>
    </row>
    <row r="1564" spans="1:7">
      <c r="A1564"/>
      <c r="B1564" s="157"/>
      <c r="C1564"/>
      <c r="D1564" s="157"/>
      <c r="E1564"/>
      <c r="F1564" s="157"/>
      <c r="G1564"/>
    </row>
    <row r="1565" spans="1:7">
      <c r="A1565"/>
      <c r="B1565" s="157"/>
      <c r="C1565"/>
      <c r="D1565" s="157"/>
      <c r="E1565"/>
      <c r="F1565" s="157"/>
      <c r="G1565"/>
    </row>
    <row r="1566" spans="1:7">
      <c r="A1566"/>
      <c r="B1566" s="157"/>
      <c r="C1566"/>
      <c r="D1566" s="157"/>
      <c r="E1566"/>
      <c r="F1566" s="157"/>
      <c r="G1566"/>
    </row>
    <row r="1567" spans="1:7">
      <c r="A1567"/>
      <c r="B1567" s="157"/>
      <c r="C1567"/>
      <c r="D1567" s="157"/>
      <c r="E1567"/>
      <c r="F1567" s="157"/>
      <c r="G1567"/>
    </row>
    <row r="1568" spans="1:7">
      <c r="A1568"/>
      <c r="B1568" s="157"/>
      <c r="C1568"/>
      <c r="D1568" s="157"/>
      <c r="E1568"/>
      <c r="F1568" s="157"/>
      <c r="G1568"/>
    </row>
    <row r="1569" spans="1:7">
      <c r="A1569"/>
      <c r="B1569" s="157"/>
      <c r="C1569"/>
      <c r="D1569" s="157"/>
      <c r="E1569"/>
      <c r="F1569" s="157"/>
      <c r="G1569"/>
    </row>
    <row r="1570" spans="1:7">
      <c r="A1570"/>
      <c r="B1570" s="157"/>
      <c r="C1570"/>
      <c r="D1570" s="157"/>
      <c r="E1570"/>
      <c r="F1570" s="157"/>
      <c r="G1570"/>
    </row>
    <row r="1571" spans="1:7">
      <c r="A1571"/>
      <c r="B1571" s="157"/>
      <c r="C1571"/>
      <c r="D1571" s="157"/>
      <c r="E1571"/>
      <c r="F1571" s="157"/>
      <c r="G1571"/>
    </row>
    <row r="1572" spans="1:7">
      <c r="A1572"/>
      <c r="B1572" s="157"/>
      <c r="C1572"/>
      <c r="D1572" s="157"/>
      <c r="E1572"/>
      <c r="F1572" s="157"/>
      <c r="G1572"/>
    </row>
    <row r="1573" spans="1:7">
      <c r="A1573"/>
      <c r="B1573" s="157"/>
      <c r="C1573"/>
      <c r="D1573" s="157"/>
      <c r="E1573"/>
      <c r="F1573" s="157"/>
      <c r="G1573"/>
    </row>
    <row r="1574" spans="1:7">
      <c r="A1574"/>
      <c r="B1574" s="157"/>
      <c r="C1574"/>
      <c r="D1574" s="157"/>
      <c r="E1574"/>
      <c r="F1574" s="157"/>
      <c r="G1574"/>
    </row>
    <row r="1575" spans="1:7">
      <c r="A1575"/>
      <c r="B1575" s="157"/>
      <c r="C1575"/>
      <c r="D1575" s="157"/>
      <c r="E1575"/>
      <c r="F1575" s="157"/>
      <c r="G1575"/>
    </row>
    <row r="1576" spans="1:7">
      <c r="A1576"/>
      <c r="B1576" s="157"/>
      <c r="C1576"/>
      <c r="D1576" s="157"/>
      <c r="E1576"/>
      <c r="F1576" s="157"/>
      <c r="G1576"/>
    </row>
    <row r="1577" spans="1:7">
      <c r="A1577"/>
      <c r="B1577" s="157"/>
      <c r="C1577"/>
      <c r="D1577" s="157"/>
      <c r="E1577"/>
      <c r="F1577" s="157"/>
      <c r="G1577"/>
    </row>
    <row r="1578" spans="1:7">
      <c r="A1578"/>
      <c r="B1578" s="157"/>
      <c r="C1578"/>
      <c r="D1578" s="157"/>
      <c r="E1578"/>
      <c r="F1578" s="157"/>
      <c r="G1578"/>
    </row>
    <row r="1579" spans="1:7">
      <c r="A1579"/>
      <c r="B1579" s="157"/>
      <c r="C1579"/>
      <c r="D1579" s="157"/>
      <c r="E1579"/>
      <c r="F1579" s="157"/>
      <c r="G1579"/>
    </row>
    <row r="1580" spans="1:7">
      <c r="A1580"/>
      <c r="B1580" s="157"/>
      <c r="C1580"/>
      <c r="D1580" s="157"/>
      <c r="E1580"/>
      <c r="F1580" s="157"/>
      <c r="G1580"/>
    </row>
    <row r="1581" spans="1:7">
      <c r="A1581"/>
      <c r="B1581" s="157"/>
      <c r="C1581"/>
      <c r="D1581" s="157"/>
      <c r="E1581"/>
      <c r="F1581" s="157"/>
      <c r="G1581"/>
    </row>
    <row r="1582" spans="1:7">
      <c r="A1582"/>
      <c r="B1582" s="157"/>
      <c r="C1582"/>
      <c r="D1582" s="157"/>
      <c r="E1582"/>
      <c r="F1582" s="157"/>
      <c r="G1582"/>
    </row>
    <row r="1583" spans="1:7">
      <c r="A1583"/>
      <c r="B1583" s="157"/>
      <c r="C1583"/>
      <c r="D1583" s="157"/>
      <c r="E1583"/>
      <c r="F1583" s="157"/>
      <c r="G1583"/>
    </row>
    <row r="1584" spans="1:7">
      <c r="A1584"/>
      <c r="B1584" s="157"/>
      <c r="C1584"/>
      <c r="D1584" s="157"/>
      <c r="E1584"/>
      <c r="F1584" s="157"/>
      <c r="G1584"/>
    </row>
    <row r="1585" spans="1:7">
      <c r="A1585"/>
      <c r="B1585" s="157"/>
      <c r="C1585"/>
      <c r="D1585" s="157"/>
      <c r="E1585"/>
      <c r="F1585" s="157"/>
      <c r="G1585"/>
    </row>
    <row r="1586" spans="1:7">
      <c r="A1586"/>
      <c r="B1586" s="157"/>
      <c r="C1586"/>
      <c r="D1586" s="157"/>
      <c r="E1586"/>
      <c r="F1586" s="157"/>
      <c r="G1586"/>
    </row>
    <row r="1587" spans="1:7">
      <c r="A1587"/>
      <c r="B1587" s="157"/>
      <c r="C1587"/>
      <c r="D1587" s="157"/>
      <c r="E1587"/>
      <c r="F1587" s="157"/>
      <c r="G1587"/>
    </row>
    <row r="1588" spans="1:7">
      <c r="A1588"/>
      <c r="B1588" s="157"/>
      <c r="C1588"/>
      <c r="D1588" s="157"/>
      <c r="E1588"/>
      <c r="F1588" s="157"/>
      <c r="G1588"/>
    </row>
    <row r="1589" spans="1:7">
      <c r="A1589"/>
      <c r="B1589" s="157"/>
      <c r="C1589"/>
      <c r="D1589" s="157"/>
      <c r="E1589"/>
      <c r="F1589" s="157"/>
      <c r="G1589"/>
    </row>
    <row r="1590" spans="1:7">
      <c r="A1590"/>
      <c r="B1590" s="157"/>
      <c r="C1590"/>
      <c r="D1590" s="157"/>
      <c r="E1590"/>
      <c r="F1590" s="157"/>
      <c r="G1590"/>
    </row>
    <row r="1591" spans="1:7">
      <c r="A1591"/>
      <c r="B1591" s="157"/>
      <c r="C1591"/>
      <c r="D1591" s="157"/>
      <c r="E1591"/>
      <c r="F1591" s="157"/>
      <c r="G1591"/>
    </row>
    <row r="1592" spans="1:7">
      <c r="A1592"/>
      <c r="B1592" s="157"/>
      <c r="C1592"/>
      <c r="D1592" s="157"/>
      <c r="E1592"/>
      <c r="F1592" s="157"/>
      <c r="G1592"/>
    </row>
    <row r="1593" spans="1:7">
      <c r="A1593"/>
      <c r="B1593" s="157"/>
      <c r="C1593"/>
      <c r="D1593" s="157"/>
      <c r="E1593"/>
      <c r="F1593" s="157"/>
      <c r="G1593"/>
    </row>
    <row r="1594" spans="1:7">
      <c r="A1594"/>
      <c r="B1594" s="157"/>
      <c r="C1594"/>
      <c r="D1594" s="157"/>
      <c r="E1594"/>
      <c r="F1594" s="157"/>
      <c r="G1594"/>
    </row>
    <row r="1595" spans="1:7">
      <c r="A1595"/>
      <c r="B1595" s="157"/>
      <c r="C1595"/>
      <c r="D1595" s="157"/>
      <c r="E1595"/>
      <c r="F1595" s="157"/>
      <c r="G1595"/>
    </row>
    <row r="1596" spans="1:7">
      <c r="A1596"/>
      <c r="B1596" s="157"/>
      <c r="C1596"/>
      <c r="D1596" s="157"/>
      <c r="E1596"/>
      <c r="F1596" s="157"/>
      <c r="G1596"/>
    </row>
    <row r="1597" spans="1:7">
      <c r="A1597"/>
      <c r="B1597" s="157"/>
      <c r="C1597"/>
      <c r="D1597" s="157"/>
      <c r="E1597"/>
      <c r="F1597" s="157"/>
      <c r="G1597"/>
    </row>
    <row r="1598" spans="1:7">
      <c r="A1598"/>
      <c r="B1598" s="157"/>
      <c r="C1598"/>
      <c r="D1598" s="157"/>
      <c r="E1598"/>
      <c r="F1598" s="157"/>
      <c r="G1598"/>
    </row>
    <row r="1599" spans="1:7">
      <c r="A1599"/>
      <c r="B1599" s="157"/>
      <c r="C1599"/>
      <c r="D1599" s="157"/>
      <c r="E1599"/>
      <c r="F1599" s="157"/>
      <c r="G1599"/>
    </row>
    <row r="1600" spans="1:7">
      <c r="A1600"/>
      <c r="B1600" s="157"/>
      <c r="C1600"/>
      <c r="D1600" s="157"/>
      <c r="E1600"/>
      <c r="F1600" s="157"/>
      <c r="G1600"/>
    </row>
    <row r="1601" spans="1:7">
      <c r="A1601"/>
      <c r="B1601" s="157"/>
      <c r="C1601"/>
      <c r="D1601" s="157"/>
      <c r="E1601"/>
      <c r="F1601" s="157"/>
      <c r="G1601"/>
    </row>
    <row r="1602" spans="1:7">
      <c r="A1602"/>
      <c r="B1602" s="157"/>
      <c r="C1602"/>
      <c r="D1602" s="157"/>
      <c r="E1602"/>
      <c r="F1602" s="157"/>
      <c r="G1602"/>
    </row>
    <row r="1603" spans="1:7">
      <c r="A1603"/>
      <c r="B1603" s="157"/>
      <c r="C1603"/>
      <c r="D1603" s="157"/>
      <c r="E1603"/>
      <c r="F1603" s="157"/>
      <c r="G1603"/>
    </row>
    <row r="1604" spans="1:7">
      <c r="A1604"/>
      <c r="B1604" s="157"/>
      <c r="C1604"/>
      <c r="D1604" s="157"/>
      <c r="E1604"/>
      <c r="F1604" s="157"/>
      <c r="G1604"/>
    </row>
    <row r="1605" spans="1:7">
      <c r="A1605"/>
      <c r="B1605" s="157"/>
      <c r="C1605"/>
      <c r="D1605" s="157"/>
      <c r="E1605"/>
      <c r="F1605" s="157"/>
      <c r="G1605"/>
    </row>
    <row r="1606" spans="1:7">
      <c r="A1606"/>
      <c r="B1606" s="157"/>
      <c r="C1606"/>
      <c r="D1606" s="157"/>
      <c r="E1606"/>
      <c r="F1606" s="157"/>
      <c r="G1606"/>
    </row>
    <row r="1607" spans="1:7">
      <c r="A1607"/>
      <c r="B1607" s="157"/>
      <c r="C1607"/>
      <c r="D1607" s="157"/>
      <c r="E1607"/>
      <c r="F1607" s="157"/>
      <c r="G1607"/>
    </row>
    <row r="1608" spans="1:7">
      <c r="A1608"/>
      <c r="B1608" s="157"/>
      <c r="C1608"/>
      <c r="D1608" s="157"/>
      <c r="E1608"/>
      <c r="F1608" s="157"/>
      <c r="G1608"/>
    </row>
    <row r="1609" spans="1:7">
      <c r="A1609"/>
      <c r="B1609" s="157"/>
      <c r="C1609"/>
      <c r="D1609" s="157"/>
      <c r="E1609"/>
      <c r="F1609" s="157"/>
      <c r="G1609"/>
    </row>
    <row r="1610" spans="1:7">
      <c r="A1610"/>
      <c r="B1610" s="157"/>
      <c r="C1610"/>
      <c r="D1610" s="157"/>
      <c r="E1610"/>
      <c r="F1610" s="157"/>
      <c r="G1610"/>
    </row>
    <row r="1611" spans="1:7">
      <c r="A1611"/>
      <c r="B1611" s="157"/>
      <c r="C1611"/>
      <c r="D1611" s="157"/>
      <c r="E1611"/>
      <c r="F1611" s="157"/>
      <c r="G1611"/>
    </row>
    <row r="1612" spans="1:7">
      <c r="A1612"/>
      <c r="B1612" s="157"/>
      <c r="C1612"/>
      <c r="D1612" s="157"/>
      <c r="E1612"/>
      <c r="F1612" s="157"/>
      <c r="G1612"/>
    </row>
    <row r="1613" spans="1:7">
      <c r="A1613"/>
      <c r="B1613" s="157"/>
      <c r="C1613"/>
      <c r="D1613" s="157"/>
      <c r="E1613"/>
      <c r="F1613" s="157"/>
      <c r="G1613"/>
    </row>
    <row r="1614" spans="1:7">
      <c r="A1614"/>
      <c r="B1614" s="157"/>
      <c r="C1614"/>
      <c r="D1614" s="157"/>
      <c r="E1614"/>
      <c r="F1614" s="157"/>
      <c r="G1614"/>
    </row>
    <row r="1615" spans="1:7">
      <c r="A1615"/>
      <c r="B1615" s="157"/>
      <c r="C1615"/>
      <c r="D1615" s="157"/>
      <c r="E1615"/>
      <c r="F1615" s="157"/>
      <c r="G1615"/>
    </row>
    <row r="1616" spans="1:7">
      <c r="A1616"/>
      <c r="B1616" s="157"/>
      <c r="C1616"/>
      <c r="D1616" s="157"/>
      <c r="E1616"/>
      <c r="F1616" s="157"/>
      <c r="G1616"/>
    </row>
    <row r="1617" spans="1:7">
      <c r="A1617"/>
      <c r="B1617" s="157"/>
      <c r="C1617"/>
      <c r="D1617" s="157"/>
      <c r="E1617"/>
      <c r="F1617" s="157"/>
      <c r="G1617"/>
    </row>
    <row r="1618" spans="1:7">
      <c r="A1618"/>
      <c r="B1618" s="157"/>
      <c r="C1618"/>
      <c r="D1618" s="157"/>
      <c r="E1618"/>
      <c r="F1618" s="157"/>
      <c r="G1618"/>
    </row>
    <row r="1619" spans="1:7">
      <c r="A1619"/>
      <c r="B1619" s="157"/>
      <c r="C1619"/>
      <c r="D1619" s="157"/>
      <c r="E1619"/>
      <c r="F1619" s="157"/>
      <c r="G1619"/>
    </row>
    <row r="1620" spans="1:7">
      <c r="A1620"/>
      <c r="B1620" s="157"/>
      <c r="C1620"/>
      <c r="D1620" s="157"/>
      <c r="E1620"/>
      <c r="F1620" s="157"/>
      <c r="G1620"/>
    </row>
    <row r="1621" spans="1:7">
      <c r="A1621"/>
      <c r="B1621" s="157"/>
      <c r="C1621"/>
      <c r="D1621" s="157"/>
      <c r="E1621"/>
      <c r="F1621" s="157"/>
      <c r="G1621"/>
    </row>
    <row r="1622" spans="1:7">
      <c r="A1622"/>
      <c r="B1622" s="157"/>
      <c r="C1622"/>
      <c r="D1622" s="157"/>
      <c r="E1622"/>
      <c r="F1622" s="157"/>
      <c r="G1622"/>
    </row>
    <row r="1623" spans="1:7">
      <c r="A1623"/>
      <c r="B1623" s="157"/>
      <c r="C1623"/>
      <c r="D1623" s="157"/>
      <c r="E1623"/>
      <c r="F1623" s="157"/>
      <c r="G1623"/>
    </row>
    <row r="1624" spans="1:7">
      <c r="A1624"/>
      <c r="B1624" s="157"/>
      <c r="C1624"/>
      <c r="D1624" s="157"/>
      <c r="E1624"/>
      <c r="F1624" s="157"/>
      <c r="G1624"/>
    </row>
    <row r="1625" spans="1:7">
      <c r="A1625"/>
      <c r="B1625" s="157"/>
      <c r="C1625"/>
      <c r="D1625" s="157"/>
      <c r="E1625"/>
      <c r="F1625" s="157"/>
      <c r="G1625"/>
    </row>
    <row r="1626" spans="1:7">
      <c r="A1626"/>
      <c r="B1626" s="157"/>
      <c r="C1626"/>
      <c r="D1626" s="157"/>
      <c r="E1626"/>
      <c r="F1626" s="157"/>
      <c r="G1626"/>
    </row>
    <row r="1627" spans="1:7">
      <c r="A1627"/>
      <c r="B1627" s="157"/>
      <c r="C1627"/>
      <c r="D1627" s="157"/>
      <c r="E1627"/>
      <c r="F1627" s="157"/>
      <c r="G1627"/>
    </row>
    <row r="1628" spans="1:7">
      <c r="A1628"/>
      <c r="B1628" s="157"/>
      <c r="C1628"/>
      <c r="D1628" s="157"/>
      <c r="E1628"/>
      <c r="F1628" s="157"/>
      <c r="G1628"/>
    </row>
    <row r="1629" spans="1:7">
      <c r="A1629"/>
      <c r="B1629" s="157"/>
      <c r="C1629"/>
      <c r="D1629" s="157"/>
      <c r="E1629"/>
      <c r="F1629" s="157"/>
      <c r="G1629"/>
    </row>
    <row r="1630" spans="1:7">
      <c r="A1630"/>
      <c r="B1630" s="157"/>
      <c r="C1630"/>
      <c r="D1630" s="157"/>
      <c r="E1630"/>
      <c r="F1630" s="157"/>
      <c r="G1630"/>
    </row>
    <row r="1631" spans="1:7">
      <c r="A1631"/>
      <c r="B1631" s="157"/>
      <c r="C1631"/>
      <c r="D1631" s="157"/>
      <c r="E1631"/>
      <c r="F1631" s="157"/>
      <c r="G1631"/>
    </row>
    <row r="1632" spans="1:7">
      <c r="A1632"/>
      <c r="B1632" s="157"/>
      <c r="C1632"/>
      <c r="D1632" s="157"/>
      <c r="E1632"/>
      <c r="F1632" s="157"/>
      <c r="G1632"/>
    </row>
    <row r="1633" spans="1:7">
      <c r="A1633"/>
      <c r="B1633" s="157"/>
      <c r="C1633"/>
      <c r="D1633" s="157"/>
      <c r="E1633"/>
      <c r="F1633" s="157"/>
      <c r="G1633"/>
    </row>
    <row r="1634" spans="1:7">
      <c r="A1634"/>
      <c r="B1634" s="157"/>
      <c r="C1634"/>
      <c r="D1634" s="157"/>
      <c r="E1634"/>
      <c r="F1634" s="157"/>
      <c r="G1634"/>
    </row>
    <row r="1635" spans="1:7">
      <c r="A1635"/>
      <c r="B1635" s="157"/>
      <c r="C1635"/>
      <c r="D1635" s="157"/>
      <c r="E1635"/>
      <c r="F1635" s="157"/>
      <c r="G1635"/>
    </row>
    <row r="1636" spans="1:7">
      <c r="A1636"/>
      <c r="B1636" s="157"/>
      <c r="C1636"/>
      <c r="D1636" s="157"/>
      <c r="E1636"/>
      <c r="F1636" s="157"/>
      <c r="G1636"/>
    </row>
    <row r="1637" spans="1:7">
      <c r="A1637"/>
      <c r="B1637" s="157"/>
      <c r="C1637"/>
      <c r="D1637" s="157"/>
      <c r="E1637"/>
      <c r="F1637" s="157"/>
      <c r="G1637"/>
    </row>
    <row r="1638" spans="1:7">
      <c r="A1638"/>
      <c r="B1638" s="157"/>
      <c r="C1638"/>
      <c r="D1638" s="157"/>
      <c r="E1638"/>
      <c r="F1638" s="157"/>
      <c r="G1638"/>
    </row>
    <row r="1639" spans="1:7">
      <c r="A1639"/>
      <c r="B1639" s="157"/>
      <c r="C1639"/>
      <c r="D1639" s="157"/>
      <c r="E1639"/>
      <c r="F1639" s="157"/>
      <c r="G1639"/>
    </row>
    <row r="1640" spans="1:7">
      <c r="A1640"/>
      <c r="B1640" s="157"/>
      <c r="C1640"/>
      <c r="D1640" s="157"/>
      <c r="E1640"/>
      <c r="F1640" s="157"/>
      <c r="G1640"/>
    </row>
    <row r="1641" spans="1:7">
      <c r="A1641"/>
      <c r="B1641" s="157"/>
      <c r="C1641"/>
      <c r="D1641" s="157"/>
      <c r="E1641"/>
      <c r="F1641" s="157"/>
      <c r="G1641"/>
    </row>
    <row r="1642" spans="1:7">
      <c r="A1642"/>
      <c r="B1642" s="157"/>
      <c r="C1642"/>
      <c r="D1642" s="157"/>
      <c r="E1642"/>
      <c r="F1642" s="157"/>
      <c r="G1642"/>
    </row>
    <row r="1643" spans="1:7">
      <c r="A1643"/>
      <c r="B1643" s="157"/>
      <c r="C1643"/>
      <c r="D1643" s="157"/>
      <c r="E1643"/>
      <c r="F1643" s="157"/>
      <c r="G1643"/>
    </row>
    <row r="1644" spans="1:7">
      <c r="A1644"/>
      <c r="B1644" s="157"/>
      <c r="C1644"/>
      <c r="D1644" s="157"/>
      <c r="E1644"/>
      <c r="F1644" s="157"/>
      <c r="G1644"/>
    </row>
    <row r="1645" spans="1:7">
      <c r="A1645"/>
      <c r="B1645" s="157"/>
      <c r="C1645"/>
      <c r="D1645" s="157"/>
      <c r="E1645"/>
      <c r="F1645" s="157"/>
      <c r="G1645"/>
    </row>
    <row r="1646" spans="1:7">
      <c r="A1646"/>
      <c r="B1646" s="157"/>
      <c r="C1646"/>
      <c r="D1646" s="157"/>
      <c r="E1646"/>
      <c r="F1646" s="157"/>
      <c r="G1646"/>
    </row>
    <row r="1647" spans="1:7">
      <c r="A1647"/>
      <c r="B1647" s="157"/>
      <c r="C1647"/>
      <c r="D1647" s="157"/>
      <c r="E1647"/>
      <c r="F1647" s="157"/>
      <c r="G1647"/>
    </row>
    <row r="1648" spans="1:7">
      <c r="A1648"/>
      <c r="B1648" s="157"/>
      <c r="C1648"/>
      <c r="D1648" s="157"/>
      <c r="E1648"/>
      <c r="F1648" s="157"/>
      <c r="G1648"/>
    </row>
    <row r="1649" spans="1:7">
      <c r="A1649"/>
      <c r="B1649" s="157"/>
      <c r="C1649"/>
      <c r="D1649" s="157"/>
      <c r="E1649"/>
      <c r="F1649" s="157"/>
      <c r="G1649"/>
    </row>
    <row r="1650" spans="1:7">
      <c r="A1650"/>
      <c r="B1650" s="157"/>
      <c r="C1650"/>
      <c r="D1650" s="157"/>
      <c r="E1650"/>
      <c r="F1650" s="157"/>
      <c r="G1650"/>
    </row>
    <row r="1651" spans="1:7">
      <c r="A1651"/>
      <c r="B1651" s="157"/>
      <c r="C1651"/>
      <c r="D1651" s="157"/>
      <c r="E1651"/>
      <c r="F1651" s="157"/>
      <c r="G1651"/>
    </row>
    <row r="1652" spans="1:7">
      <c r="A1652"/>
      <c r="B1652" s="157"/>
      <c r="C1652"/>
      <c r="D1652" s="157"/>
      <c r="E1652"/>
      <c r="F1652" s="157"/>
      <c r="G1652"/>
    </row>
    <row r="1653" spans="1:7">
      <c r="A1653"/>
      <c r="B1653" s="157"/>
      <c r="C1653"/>
      <c r="D1653" s="157"/>
      <c r="E1653"/>
      <c r="F1653" s="157"/>
      <c r="G1653"/>
    </row>
    <row r="1654" spans="1:7">
      <c r="A1654"/>
      <c r="B1654" s="157"/>
      <c r="C1654"/>
      <c r="D1654" s="157"/>
      <c r="E1654"/>
      <c r="F1654" s="157"/>
      <c r="G1654"/>
    </row>
    <row r="1655" spans="1:7">
      <c r="A1655"/>
      <c r="B1655" s="157"/>
      <c r="C1655"/>
      <c r="D1655" s="157"/>
      <c r="E1655"/>
      <c r="F1655" s="157"/>
      <c r="G1655"/>
    </row>
    <row r="1656" spans="1:7">
      <c r="A1656"/>
      <c r="B1656" s="157"/>
      <c r="C1656"/>
      <c r="D1656" s="157"/>
      <c r="E1656"/>
      <c r="F1656" s="157"/>
      <c r="G1656"/>
    </row>
    <row r="1657" spans="1:7">
      <c r="A1657"/>
      <c r="B1657" s="157"/>
      <c r="C1657"/>
      <c r="D1657" s="157"/>
      <c r="E1657"/>
      <c r="F1657" s="157"/>
      <c r="G1657"/>
    </row>
    <row r="1658" spans="1:7">
      <c r="A1658"/>
      <c r="B1658" s="157"/>
      <c r="C1658"/>
      <c r="D1658" s="157"/>
      <c r="E1658"/>
      <c r="F1658" s="157"/>
      <c r="G1658"/>
    </row>
    <row r="1659" spans="1:7">
      <c r="A1659"/>
      <c r="B1659" s="157"/>
      <c r="C1659"/>
      <c r="D1659" s="157"/>
      <c r="E1659"/>
      <c r="F1659" s="157"/>
      <c r="G1659"/>
    </row>
    <row r="1660" spans="1:7">
      <c r="A1660"/>
      <c r="B1660" s="157"/>
      <c r="C1660"/>
      <c r="D1660" s="157"/>
      <c r="E1660"/>
      <c r="F1660" s="157"/>
      <c r="G1660"/>
    </row>
    <row r="1661" spans="1:7">
      <c r="A1661"/>
      <c r="B1661" s="157"/>
      <c r="C1661"/>
      <c r="D1661" s="157"/>
      <c r="E1661"/>
      <c r="F1661" s="157"/>
      <c r="G1661"/>
    </row>
    <row r="1662" spans="1:7">
      <c r="A1662"/>
      <c r="B1662" s="157"/>
      <c r="C1662"/>
      <c r="D1662" s="157"/>
      <c r="E1662"/>
      <c r="F1662" s="157"/>
      <c r="G1662"/>
    </row>
    <row r="1663" spans="1:7">
      <c r="A1663"/>
      <c r="B1663" s="157"/>
      <c r="C1663"/>
      <c r="D1663" s="157"/>
      <c r="E1663"/>
      <c r="F1663" s="157"/>
      <c r="G1663"/>
    </row>
    <row r="1664" spans="1:7">
      <c r="A1664"/>
      <c r="B1664" s="157"/>
      <c r="C1664"/>
      <c r="D1664" s="157"/>
      <c r="E1664"/>
      <c r="F1664" s="157"/>
      <c r="G1664"/>
    </row>
    <row r="1665" spans="1:7">
      <c r="A1665"/>
      <c r="B1665" s="157"/>
      <c r="C1665"/>
      <c r="D1665" s="157"/>
      <c r="E1665"/>
      <c r="F1665" s="157"/>
      <c r="G1665"/>
    </row>
    <row r="1666" spans="1:7">
      <c r="A1666"/>
      <c r="B1666" s="157"/>
      <c r="C1666"/>
      <c r="D1666" s="157"/>
      <c r="E1666"/>
      <c r="F1666" s="157"/>
      <c r="G1666"/>
    </row>
    <row r="1667" spans="1:7">
      <c r="A1667"/>
      <c r="B1667" s="157"/>
      <c r="C1667"/>
      <c r="D1667" s="157"/>
      <c r="E1667"/>
      <c r="F1667" s="157"/>
      <c r="G1667"/>
    </row>
    <row r="1668" spans="1:7">
      <c r="A1668"/>
      <c r="B1668" s="157"/>
      <c r="C1668"/>
      <c r="D1668" s="157"/>
      <c r="E1668"/>
      <c r="F1668" s="157"/>
      <c r="G1668"/>
    </row>
    <row r="1669" spans="1:7">
      <c r="A1669"/>
      <c r="B1669" s="157"/>
      <c r="C1669"/>
      <c r="D1669" s="157"/>
      <c r="E1669"/>
      <c r="F1669" s="157"/>
      <c r="G1669"/>
    </row>
    <row r="1670" spans="1:7">
      <c r="A1670"/>
      <c r="B1670" s="157"/>
      <c r="C1670"/>
      <c r="D1670" s="157"/>
      <c r="E1670"/>
      <c r="F1670" s="157"/>
      <c r="G1670"/>
    </row>
    <row r="1671" spans="1:7">
      <c r="A1671"/>
      <c r="B1671" s="157"/>
      <c r="C1671"/>
      <c r="D1671" s="157"/>
      <c r="E1671"/>
      <c r="F1671" s="157"/>
      <c r="G1671"/>
    </row>
    <row r="1672" spans="1:7">
      <c r="A1672"/>
      <c r="B1672" s="157"/>
      <c r="C1672"/>
      <c r="D1672" s="157"/>
      <c r="E1672"/>
      <c r="F1672" s="157"/>
      <c r="G1672"/>
    </row>
    <row r="1673" spans="1:7">
      <c r="A1673"/>
      <c r="B1673" s="157"/>
      <c r="C1673"/>
      <c r="D1673" s="157"/>
      <c r="E1673"/>
      <c r="F1673" s="157"/>
      <c r="G1673"/>
    </row>
    <row r="1674" spans="1:7">
      <c r="A1674"/>
      <c r="B1674" s="157"/>
      <c r="C1674"/>
      <c r="D1674" s="157"/>
      <c r="E1674"/>
      <c r="F1674" s="157"/>
      <c r="G1674"/>
    </row>
    <row r="1675" spans="1:7">
      <c r="A1675"/>
      <c r="B1675" s="157"/>
      <c r="C1675"/>
      <c r="D1675" s="157"/>
      <c r="E1675"/>
      <c r="F1675" s="157"/>
      <c r="G1675"/>
    </row>
    <row r="1676" spans="1:7">
      <c r="A1676"/>
      <c r="B1676" s="157"/>
      <c r="C1676"/>
      <c r="D1676" s="157"/>
      <c r="E1676"/>
      <c r="F1676" s="157"/>
      <c r="G1676"/>
    </row>
    <row r="1677" spans="1:7">
      <c r="A1677"/>
      <c r="B1677" s="157"/>
      <c r="C1677"/>
      <c r="D1677" s="157"/>
      <c r="E1677"/>
      <c r="F1677" s="157"/>
      <c r="G1677"/>
    </row>
    <row r="1678" spans="1:7">
      <c r="A1678"/>
      <c r="B1678" s="157"/>
      <c r="C1678"/>
      <c r="D1678" s="157"/>
      <c r="E1678"/>
      <c r="F1678" s="157"/>
      <c r="G1678"/>
    </row>
    <row r="1679" spans="1:7">
      <c r="A1679"/>
      <c r="B1679" s="157"/>
      <c r="C1679"/>
      <c r="D1679" s="157"/>
      <c r="E1679"/>
      <c r="F1679" s="157"/>
      <c r="G1679"/>
    </row>
    <row r="1680" spans="1:7">
      <c r="A1680"/>
      <c r="B1680" s="157"/>
      <c r="C1680"/>
      <c r="D1680" s="157"/>
      <c r="E1680"/>
      <c r="F1680" s="157"/>
      <c r="G1680"/>
    </row>
    <row r="1681" spans="1:7">
      <c r="A1681"/>
      <c r="B1681" s="157"/>
      <c r="C1681"/>
      <c r="D1681" s="157"/>
      <c r="E1681"/>
      <c r="F1681" s="157"/>
      <c r="G1681"/>
    </row>
    <row r="1682" spans="1:7">
      <c r="A1682"/>
      <c r="B1682" s="157"/>
      <c r="C1682"/>
      <c r="D1682" s="157"/>
      <c r="E1682"/>
      <c r="F1682" s="157"/>
      <c r="G1682"/>
    </row>
    <row r="1683" spans="1:7">
      <c r="A1683"/>
      <c r="B1683" s="157"/>
      <c r="C1683"/>
      <c r="D1683" s="157"/>
      <c r="E1683"/>
      <c r="F1683" s="157"/>
      <c r="G1683"/>
    </row>
    <row r="1684" spans="1:7">
      <c r="A1684"/>
      <c r="B1684" s="157"/>
      <c r="C1684"/>
      <c r="D1684" s="157"/>
      <c r="E1684"/>
      <c r="F1684" s="157"/>
      <c r="G1684"/>
    </row>
    <row r="1685" spans="1:7">
      <c r="A1685"/>
      <c r="B1685" s="157"/>
      <c r="C1685"/>
      <c r="D1685" s="157"/>
      <c r="E1685"/>
      <c r="F1685" s="157"/>
      <c r="G1685"/>
    </row>
    <row r="1686" spans="1:7">
      <c r="A1686"/>
      <c r="B1686" s="157"/>
      <c r="C1686"/>
      <c r="D1686" s="157"/>
      <c r="E1686"/>
      <c r="F1686" s="157"/>
      <c r="G1686"/>
    </row>
    <row r="1687" spans="1:7">
      <c r="A1687"/>
      <c r="B1687" s="157"/>
      <c r="C1687"/>
      <c r="D1687" s="157"/>
      <c r="E1687"/>
      <c r="F1687" s="157"/>
      <c r="G1687"/>
    </row>
    <row r="1688" spans="1:7">
      <c r="A1688"/>
      <c r="B1688" s="157"/>
      <c r="C1688"/>
      <c r="D1688" s="157"/>
      <c r="E1688"/>
      <c r="F1688" s="157"/>
      <c r="G1688"/>
    </row>
    <row r="1689" spans="1:7">
      <c r="A1689"/>
      <c r="B1689" s="157"/>
      <c r="C1689"/>
      <c r="D1689" s="157"/>
      <c r="E1689"/>
      <c r="F1689" s="157"/>
      <c r="G1689"/>
    </row>
    <row r="1690" spans="1:7">
      <c r="A1690"/>
      <c r="B1690" s="157"/>
      <c r="C1690"/>
      <c r="D1690" s="157"/>
      <c r="E1690"/>
      <c r="F1690" s="157"/>
      <c r="G1690"/>
    </row>
    <row r="1691" spans="1:7">
      <c r="A1691"/>
      <c r="B1691" s="157"/>
      <c r="C1691"/>
      <c r="D1691" s="157"/>
      <c r="E1691"/>
      <c r="F1691" s="157"/>
      <c r="G1691"/>
    </row>
    <row r="1692" spans="1:7">
      <c r="A1692"/>
      <c r="B1692" s="157"/>
      <c r="C1692"/>
      <c r="D1692" s="157"/>
      <c r="E1692"/>
      <c r="F1692" s="157"/>
      <c r="G1692"/>
    </row>
    <row r="1693" spans="1:7">
      <c r="A1693"/>
      <c r="B1693" s="157"/>
      <c r="C1693"/>
      <c r="D1693" s="157"/>
      <c r="E1693"/>
      <c r="F1693" s="157"/>
      <c r="G1693"/>
    </row>
    <row r="1694" spans="1:7">
      <c r="A1694"/>
      <c r="B1694" s="157"/>
      <c r="C1694"/>
      <c r="D1694" s="157"/>
      <c r="E1694"/>
      <c r="F1694" s="157"/>
      <c r="G1694"/>
    </row>
    <row r="1695" spans="1:7">
      <c r="A1695"/>
      <c r="B1695" s="157"/>
      <c r="C1695"/>
      <c r="D1695" s="157"/>
      <c r="E1695"/>
      <c r="F1695" s="157"/>
      <c r="G1695"/>
    </row>
    <row r="1696" spans="1:7">
      <c r="A1696"/>
      <c r="B1696" s="157"/>
      <c r="C1696"/>
      <c r="D1696" s="157"/>
      <c r="E1696"/>
      <c r="F1696" s="157"/>
      <c r="G1696"/>
    </row>
    <row r="1697" spans="1:7">
      <c r="A1697"/>
      <c r="B1697" s="157"/>
      <c r="C1697"/>
      <c r="D1697" s="157"/>
      <c r="E1697"/>
      <c r="F1697" s="157"/>
      <c r="G1697"/>
    </row>
    <row r="1698" spans="1:7">
      <c r="A1698"/>
      <c r="B1698" s="157"/>
      <c r="C1698"/>
      <c r="D1698" s="157"/>
      <c r="E1698"/>
      <c r="F1698" s="157"/>
      <c r="G1698"/>
    </row>
    <row r="1699" spans="1:7">
      <c r="A1699"/>
      <c r="B1699" s="157"/>
      <c r="C1699"/>
      <c r="D1699" s="157"/>
      <c r="E1699"/>
      <c r="F1699" s="157"/>
      <c r="G1699"/>
    </row>
    <row r="1700" spans="1:7">
      <c r="A1700"/>
      <c r="B1700" s="157"/>
      <c r="C1700"/>
      <c r="D1700" s="157"/>
      <c r="E1700"/>
      <c r="F1700" s="157"/>
      <c r="G1700"/>
    </row>
    <row r="1701" spans="1:7">
      <c r="A1701"/>
      <c r="B1701" s="157"/>
      <c r="C1701"/>
      <c r="D1701" s="157"/>
      <c r="E1701"/>
      <c r="F1701" s="157"/>
      <c r="G1701"/>
    </row>
    <row r="1702" spans="1:7">
      <c r="A1702"/>
      <c r="B1702" s="157"/>
      <c r="C1702"/>
      <c r="D1702" s="157"/>
      <c r="E1702"/>
      <c r="F1702" s="157"/>
      <c r="G1702"/>
    </row>
    <row r="1703" spans="1:7">
      <c r="A1703"/>
      <c r="B1703" s="157"/>
      <c r="C1703"/>
      <c r="D1703" s="157"/>
      <c r="E1703"/>
      <c r="F1703" s="157"/>
      <c r="G1703"/>
    </row>
    <row r="1704" spans="1:7">
      <c r="A1704"/>
      <c r="B1704" s="157"/>
      <c r="C1704"/>
      <c r="D1704" s="157"/>
      <c r="E1704"/>
      <c r="F1704" s="157"/>
      <c r="G1704"/>
    </row>
    <row r="1705" spans="1:7">
      <c r="A1705"/>
      <c r="B1705" s="157"/>
      <c r="C1705"/>
      <c r="D1705" s="157"/>
      <c r="E1705"/>
      <c r="F1705" s="157"/>
      <c r="G1705"/>
    </row>
    <row r="1706" spans="1:7">
      <c r="A1706"/>
      <c r="B1706" s="157"/>
      <c r="C1706"/>
      <c r="D1706" s="157"/>
      <c r="E1706"/>
      <c r="F1706" s="157"/>
      <c r="G1706"/>
    </row>
    <row r="1707" spans="1:7">
      <c r="A1707"/>
      <c r="B1707" s="157"/>
      <c r="C1707"/>
      <c r="D1707" s="157"/>
      <c r="E1707"/>
      <c r="F1707" s="157"/>
      <c r="G1707"/>
    </row>
    <row r="1708" spans="1:7">
      <c r="A1708"/>
      <c r="B1708" s="157"/>
      <c r="C1708"/>
      <c r="D1708" s="157"/>
      <c r="E1708"/>
      <c r="F1708" s="157"/>
      <c r="G1708"/>
    </row>
    <row r="1709" spans="1:7">
      <c r="A1709"/>
      <c r="B1709" s="157"/>
      <c r="C1709"/>
      <c r="D1709" s="157"/>
      <c r="E1709"/>
      <c r="F1709" s="157"/>
      <c r="G1709"/>
    </row>
    <row r="1710" spans="1:7">
      <c r="A1710"/>
      <c r="B1710" s="157"/>
      <c r="C1710"/>
      <c r="D1710" s="157"/>
      <c r="E1710"/>
      <c r="F1710" s="157"/>
      <c r="G1710"/>
    </row>
    <row r="1711" spans="1:7">
      <c r="A1711"/>
      <c r="B1711" s="157"/>
      <c r="C1711"/>
      <c r="D1711" s="157"/>
      <c r="E1711"/>
      <c r="F1711" s="157"/>
      <c r="G1711"/>
    </row>
    <row r="1712" spans="1:7">
      <c r="A1712"/>
      <c r="B1712" s="157"/>
      <c r="C1712"/>
      <c r="D1712" s="157"/>
      <c r="E1712"/>
      <c r="F1712" s="157"/>
      <c r="G1712"/>
    </row>
    <row r="1713" spans="1:7">
      <c r="A1713"/>
      <c r="B1713" s="157"/>
      <c r="C1713"/>
      <c r="D1713" s="157"/>
      <c r="E1713"/>
      <c r="F1713" s="157"/>
      <c r="G1713"/>
    </row>
    <row r="1714" spans="1:7">
      <c r="A1714"/>
      <c r="B1714" s="157"/>
      <c r="C1714"/>
      <c r="D1714" s="157"/>
      <c r="E1714"/>
      <c r="F1714" s="157"/>
      <c r="G1714"/>
    </row>
    <row r="1715" spans="1:7">
      <c r="A1715"/>
      <c r="B1715" s="157"/>
      <c r="C1715"/>
      <c r="D1715" s="157"/>
      <c r="E1715"/>
      <c r="F1715" s="157"/>
      <c r="G1715"/>
    </row>
    <row r="1716" spans="1:7">
      <c r="A1716"/>
      <c r="B1716" s="157"/>
      <c r="C1716"/>
      <c r="D1716" s="157"/>
      <c r="E1716"/>
      <c r="F1716" s="157"/>
      <c r="G1716"/>
    </row>
    <row r="1717" spans="1:7">
      <c r="A1717"/>
      <c r="B1717" s="157"/>
      <c r="C1717"/>
      <c r="D1717" s="157"/>
      <c r="E1717"/>
      <c r="F1717" s="157"/>
      <c r="G1717"/>
    </row>
    <row r="1718" spans="1:7">
      <c r="A1718"/>
      <c r="B1718" s="157"/>
      <c r="C1718"/>
      <c r="D1718" s="157"/>
      <c r="E1718"/>
      <c r="F1718" s="157"/>
      <c r="G1718"/>
    </row>
    <row r="1719" spans="1:7">
      <c r="A1719"/>
      <c r="B1719" s="157"/>
      <c r="C1719"/>
      <c r="D1719" s="157"/>
      <c r="E1719"/>
      <c r="F1719" s="157"/>
      <c r="G1719"/>
    </row>
    <row r="1720" spans="1:7">
      <c r="A1720"/>
      <c r="B1720" s="157"/>
      <c r="C1720"/>
      <c r="D1720" s="157"/>
      <c r="E1720"/>
      <c r="F1720" s="157"/>
      <c r="G1720"/>
    </row>
    <row r="1721" spans="1:7">
      <c r="A1721"/>
      <c r="B1721" s="157"/>
      <c r="C1721"/>
      <c r="D1721" s="157"/>
      <c r="E1721"/>
      <c r="F1721" s="157"/>
      <c r="G1721"/>
    </row>
    <row r="1722" spans="1:7">
      <c r="A1722"/>
      <c r="B1722" s="157"/>
      <c r="C1722"/>
      <c r="D1722" s="157"/>
      <c r="E1722"/>
      <c r="F1722" s="157"/>
      <c r="G1722"/>
    </row>
    <row r="1723" spans="1:7">
      <c r="A1723"/>
      <c r="B1723" s="157"/>
      <c r="C1723"/>
      <c r="D1723" s="157"/>
      <c r="E1723"/>
      <c r="F1723" s="157"/>
      <c r="G1723"/>
    </row>
    <row r="1724" spans="1:7">
      <c r="A1724"/>
      <c r="B1724" s="157"/>
      <c r="C1724"/>
      <c r="D1724" s="157"/>
      <c r="E1724"/>
      <c r="F1724" s="157"/>
      <c r="G1724"/>
    </row>
    <row r="1725" spans="1:7">
      <c r="A1725"/>
      <c r="B1725" s="157"/>
      <c r="C1725"/>
      <c r="D1725" s="157"/>
      <c r="E1725"/>
      <c r="F1725" s="157"/>
      <c r="G1725"/>
    </row>
    <row r="1726" spans="1:7">
      <c r="A1726"/>
      <c r="B1726" s="157"/>
      <c r="C1726"/>
      <c r="D1726" s="157"/>
      <c r="E1726"/>
      <c r="F1726" s="157"/>
      <c r="G1726"/>
    </row>
    <row r="1727" spans="1:7">
      <c r="A1727"/>
      <c r="B1727" s="157"/>
      <c r="C1727"/>
      <c r="D1727" s="157"/>
      <c r="E1727"/>
      <c r="F1727" s="157"/>
      <c r="G1727"/>
    </row>
    <row r="1728" spans="1:7">
      <c r="A1728"/>
      <c r="B1728" s="157"/>
      <c r="C1728"/>
      <c r="D1728" s="157"/>
      <c r="E1728"/>
      <c r="F1728" s="157"/>
      <c r="G1728"/>
    </row>
    <row r="1729" spans="1:7">
      <c r="A1729"/>
      <c r="B1729" s="157"/>
      <c r="C1729"/>
      <c r="D1729" s="157"/>
      <c r="E1729"/>
      <c r="F1729" s="157"/>
      <c r="G1729"/>
    </row>
    <row r="1730" spans="1:7">
      <c r="A1730"/>
      <c r="B1730" s="157"/>
      <c r="C1730"/>
      <c r="D1730" s="157"/>
      <c r="E1730"/>
      <c r="F1730" s="157"/>
      <c r="G1730"/>
    </row>
    <row r="1731" spans="1:7">
      <c r="A1731"/>
      <c r="B1731" s="157"/>
      <c r="C1731"/>
      <c r="D1731" s="157"/>
      <c r="E1731"/>
      <c r="F1731" s="157"/>
      <c r="G1731"/>
    </row>
    <row r="1732" spans="1:7">
      <c r="A1732"/>
      <c r="B1732" s="157"/>
      <c r="C1732"/>
      <c r="D1732" s="157"/>
      <c r="E1732"/>
      <c r="F1732" s="157"/>
      <c r="G1732"/>
    </row>
    <row r="1733" spans="1:7">
      <c r="A1733"/>
      <c r="B1733" s="157"/>
      <c r="C1733"/>
      <c r="D1733" s="157"/>
      <c r="E1733"/>
      <c r="F1733" s="157"/>
      <c r="G1733"/>
    </row>
    <row r="1734" spans="1:7">
      <c r="A1734"/>
      <c r="B1734" s="157"/>
      <c r="C1734"/>
      <c r="D1734" s="157"/>
      <c r="E1734"/>
      <c r="F1734" s="157"/>
      <c r="G1734"/>
    </row>
    <row r="1735" spans="1:7">
      <c r="A1735"/>
      <c r="B1735" s="157"/>
      <c r="C1735"/>
      <c r="D1735" s="157"/>
      <c r="E1735"/>
      <c r="F1735" s="157"/>
      <c r="G1735"/>
    </row>
    <row r="1736" spans="1:7">
      <c r="A1736"/>
      <c r="B1736" s="157"/>
      <c r="C1736"/>
      <c r="D1736" s="157"/>
      <c r="E1736"/>
      <c r="F1736" s="157"/>
      <c r="G1736"/>
    </row>
    <row r="1737" spans="1:7">
      <c r="A1737"/>
      <c r="B1737" s="157"/>
      <c r="C1737"/>
      <c r="D1737" s="157"/>
      <c r="E1737"/>
      <c r="F1737" s="157"/>
      <c r="G1737"/>
    </row>
    <row r="1738" spans="1:7">
      <c r="A1738"/>
      <c r="B1738" s="157"/>
      <c r="C1738"/>
      <c r="D1738" s="157"/>
      <c r="E1738"/>
      <c r="F1738" s="157"/>
      <c r="G1738"/>
    </row>
    <row r="1739" spans="1:7">
      <c r="A1739"/>
      <c r="B1739" s="157"/>
      <c r="C1739"/>
      <c r="D1739" s="157"/>
      <c r="E1739"/>
      <c r="F1739" s="157"/>
      <c r="G1739"/>
    </row>
    <row r="1740" spans="1:7">
      <c r="A1740"/>
      <c r="B1740" s="157"/>
      <c r="C1740"/>
      <c r="D1740" s="157"/>
      <c r="E1740"/>
      <c r="F1740" s="157"/>
      <c r="G1740"/>
    </row>
    <row r="1741" spans="1:7">
      <c r="A1741"/>
      <c r="B1741" s="157"/>
      <c r="C1741"/>
      <c r="D1741" s="157"/>
      <c r="E1741"/>
      <c r="F1741" s="157"/>
      <c r="G1741"/>
    </row>
    <row r="1742" spans="1:7">
      <c r="A1742"/>
      <c r="B1742" s="157"/>
      <c r="C1742"/>
      <c r="D1742" s="157"/>
      <c r="E1742"/>
      <c r="F1742" s="157"/>
      <c r="G1742"/>
    </row>
    <row r="1743" spans="1:7">
      <c r="A1743"/>
      <c r="B1743" s="157"/>
      <c r="C1743"/>
      <c r="D1743" s="157"/>
      <c r="E1743"/>
      <c r="F1743" s="157"/>
      <c r="G1743"/>
    </row>
    <row r="1744" spans="1:7">
      <c r="A1744"/>
      <c r="B1744" s="157"/>
      <c r="C1744"/>
      <c r="D1744" s="157"/>
      <c r="E1744"/>
      <c r="F1744" s="157"/>
      <c r="G1744"/>
    </row>
    <row r="1745" spans="1:7">
      <c r="A1745"/>
      <c r="B1745" s="157"/>
      <c r="C1745"/>
      <c r="D1745" s="157"/>
      <c r="E1745"/>
      <c r="F1745" s="157"/>
      <c r="G1745"/>
    </row>
    <row r="1746" spans="1:7">
      <c r="A1746"/>
      <c r="B1746" s="157"/>
      <c r="C1746"/>
      <c r="D1746" s="157"/>
      <c r="E1746"/>
      <c r="F1746" s="157"/>
      <c r="G1746"/>
    </row>
    <row r="1747" spans="1:7">
      <c r="A1747"/>
      <c r="B1747" s="157"/>
      <c r="C1747"/>
      <c r="D1747" s="157"/>
      <c r="E1747"/>
      <c r="F1747" s="157"/>
      <c r="G1747"/>
    </row>
    <row r="1748" spans="1:7">
      <c r="A1748"/>
      <c r="B1748" s="157"/>
      <c r="C1748"/>
      <c r="D1748" s="157"/>
      <c r="E1748"/>
      <c r="F1748" s="157"/>
      <c r="G1748"/>
    </row>
    <row r="1749" spans="1:7">
      <c r="A1749"/>
      <c r="B1749" s="157"/>
      <c r="C1749"/>
      <c r="D1749" s="157"/>
      <c r="E1749"/>
      <c r="F1749" s="157"/>
      <c r="G1749"/>
    </row>
    <row r="1750" spans="1:7">
      <c r="A1750"/>
      <c r="B1750" s="157"/>
      <c r="C1750"/>
      <c r="D1750" s="157"/>
      <c r="E1750"/>
      <c r="F1750" s="157"/>
      <c r="G1750"/>
    </row>
    <row r="1751" spans="1:7">
      <c r="A1751"/>
      <c r="B1751" s="157"/>
      <c r="C1751"/>
      <c r="D1751" s="157"/>
      <c r="E1751"/>
      <c r="F1751" s="157"/>
      <c r="G1751"/>
    </row>
    <row r="1752" spans="1:7">
      <c r="A1752"/>
      <c r="B1752" s="157"/>
      <c r="C1752"/>
      <c r="D1752" s="157"/>
      <c r="E1752"/>
      <c r="F1752" s="157"/>
      <c r="G1752"/>
    </row>
    <row r="1753" spans="1:7">
      <c r="A1753"/>
      <c r="B1753" s="157"/>
      <c r="C1753"/>
      <c r="D1753" s="157"/>
      <c r="E1753"/>
      <c r="F1753" s="157"/>
      <c r="G1753"/>
    </row>
    <row r="1754" spans="1:7">
      <c r="A1754"/>
      <c r="B1754" s="157"/>
      <c r="C1754"/>
      <c r="D1754" s="157"/>
      <c r="E1754"/>
      <c r="F1754" s="157"/>
      <c r="G1754"/>
    </row>
    <row r="1755" spans="1:7">
      <c r="A1755"/>
      <c r="B1755" s="157"/>
      <c r="C1755"/>
      <c r="D1755" s="157"/>
      <c r="E1755"/>
      <c r="F1755" s="157"/>
      <c r="G1755"/>
    </row>
    <row r="1756" spans="1:7">
      <c r="A1756"/>
      <c r="B1756" s="157"/>
      <c r="C1756"/>
      <c r="D1756" s="157"/>
      <c r="E1756"/>
      <c r="F1756" s="157"/>
      <c r="G1756"/>
    </row>
    <row r="1757" spans="1:7">
      <c r="A1757"/>
      <c r="B1757" s="157"/>
      <c r="C1757"/>
      <c r="D1757" s="157"/>
      <c r="E1757"/>
      <c r="F1757" s="157"/>
      <c r="G1757"/>
    </row>
    <row r="1758" spans="1:7">
      <c r="A1758"/>
      <c r="B1758" s="157"/>
      <c r="C1758"/>
      <c r="D1758" s="157"/>
      <c r="E1758"/>
      <c r="F1758" s="157"/>
      <c r="G1758"/>
    </row>
    <row r="1759" spans="1:7">
      <c r="A1759"/>
      <c r="B1759" s="157"/>
      <c r="C1759"/>
      <c r="D1759" s="157"/>
      <c r="E1759"/>
      <c r="F1759" s="157"/>
      <c r="G1759"/>
    </row>
    <row r="1760" spans="1:7">
      <c r="A1760"/>
      <c r="B1760" s="157"/>
      <c r="C1760"/>
      <c r="D1760" s="157"/>
      <c r="E1760"/>
      <c r="F1760" s="157"/>
      <c r="G1760"/>
    </row>
    <row r="1761" spans="1:7">
      <c r="A1761"/>
      <c r="B1761" s="157"/>
      <c r="C1761"/>
      <c r="D1761" s="157"/>
      <c r="E1761"/>
      <c r="F1761" s="157"/>
      <c r="G1761"/>
    </row>
    <row r="1762" spans="1:7">
      <c r="A1762"/>
      <c r="B1762" s="157"/>
      <c r="C1762"/>
      <c r="D1762" s="157"/>
      <c r="E1762"/>
      <c r="F1762" s="157"/>
      <c r="G1762"/>
    </row>
    <row r="1763" spans="1:7">
      <c r="A1763"/>
      <c r="B1763" s="157"/>
      <c r="C1763"/>
      <c r="D1763" s="157"/>
      <c r="E1763"/>
      <c r="F1763" s="157"/>
      <c r="G1763"/>
    </row>
    <row r="1764" spans="1:7">
      <c r="A1764"/>
      <c r="B1764" s="157"/>
      <c r="C1764"/>
      <c r="D1764" s="157"/>
      <c r="E1764"/>
      <c r="F1764" s="157"/>
      <c r="G1764"/>
    </row>
    <row r="1765" spans="1:7">
      <c r="A1765"/>
      <c r="B1765" s="157"/>
      <c r="C1765"/>
      <c r="D1765" s="157"/>
      <c r="E1765"/>
      <c r="F1765" s="157"/>
      <c r="G1765"/>
    </row>
    <row r="1766" spans="1:7">
      <c r="A1766"/>
      <c r="B1766" s="157"/>
      <c r="C1766"/>
      <c r="D1766" s="157"/>
      <c r="E1766"/>
      <c r="F1766" s="157"/>
      <c r="G1766"/>
    </row>
    <row r="1767" spans="1:7">
      <c r="A1767"/>
      <c r="B1767" s="157"/>
      <c r="C1767"/>
      <c r="D1767" s="157"/>
      <c r="E1767"/>
      <c r="F1767" s="157"/>
      <c r="G1767"/>
    </row>
    <row r="1768" spans="1:7">
      <c r="A1768"/>
      <c r="B1768" s="157"/>
      <c r="C1768"/>
      <c r="D1768" s="157"/>
      <c r="E1768"/>
      <c r="F1768" s="157"/>
      <c r="G1768"/>
    </row>
    <row r="1769" spans="1:7">
      <c r="A1769"/>
      <c r="B1769" s="157"/>
      <c r="C1769"/>
      <c r="D1769" s="157"/>
      <c r="E1769"/>
      <c r="F1769" s="157"/>
      <c r="G1769"/>
    </row>
    <row r="1770" spans="1:7">
      <c r="A1770"/>
      <c r="B1770" s="157"/>
      <c r="C1770"/>
      <c r="D1770" s="157"/>
      <c r="E1770"/>
      <c r="F1770" s="157"/>
      <c r="G1770"/>
    </row>
    <row r="1771" spans="1:7">
      <c r="A1771"/>
      <c r="B1771" s="157"/>
      <c r="C1771"/>
      <c r="D1771" s="157"/>
      <c r="E1771"/>
      <c r="F1771" s="157"/>
      <c r="G1771"/>
    </row>
    <row r="1772" spans="1:7">
      <c r="A1772"/>
      <c r="B1772" s="157"/>
      <c r="C1772"/>
      <c r="D1772" s="157"/>
      <c r="E1772"/>
      <c r="F1772" s="157"/>
      <c r="G1772"/>
    </row>
    <row r="1773" spans="1:7">
      <c r="A1773"/>
      <c r="B1773" s="157"/>
      <c r="C1773"/>
      <c r="D1773" s="157"/>
      <c r="E1773"/>
      <c r="F1773" s="157"/>
      <c r="G1773"/>
    </row>
    <row r="1774" spans="1:7">
      <c r="A1774"/>
      <c r="B1774" s="157"/>
      <c r="C1774"/>
      <c r="D1774" s="157"/>
      <c r="E1774"/>
      <c r="F1774" s="157"/>
      <c r="G1774"/>
    </row>
    <row r="1775" spans="1:7">
      <c r="A1775"/>
      <c r="B1775" s="157"/>
      <c r="C1775"/>
      <c r="D1775" s="157"/>
      <c r="E1775"/>
      <c r="F1775" s="157"/>
      <c r="G1775"/>
    </row>
    <row r="1776" spans="1:7">
      <c r="A1776"/>
      <c r="B1776" s="157"/>
      <c r="C1776"/>
      <c r="D1776" s="157"/>
      <c r="E1776"/>
      <c r="F1776" s="157"/>
      <c r="G1776"/>
    </row>
    <row r="1777" spans="1:7">
      <c r="A1777"/>
      <c r="B1777" s="157"/>
      <c r="C1777"/>
      <c r="D1777" s="157"/>
      <c r="E1777"/>
      <c r="F1777" s="157"/>
      <c r="G1777"/>
    </row>
    <row r="1778" spans="1:7">
      <c r="A1778"/>
      <c r="B1778" s="157"/>
      <c r="C1778"/>
      <c r="D1778" s="157"/>
      <c r="E1778"/>
      <c r="F1778" s="157"/>
      <c r="G1778"/>
    </row>
    <row r="1779" spans="1:7">
      <c r="A1779"/>
      <c r="B1779" s="157"/>
      <c r="C1779"/>
      <c r="D1779" s="157"/>
      <c r="E1779"/>
      <c r="F1779" s="157"/>
      <c r="G1779"/>
    </row>
    <row r="1780" spans="1:7">
      <c r="A1780"/>
      <c r="B1780" s="157"/>
      <c r="C1780"/>
      <c r="D1780" s="157"/>
      <c r="E1780"/>
      <c r="F1780" s="157"/>
      <c r="G1780"/>
    </row>
    <row r="1781" spans="1:7">
      <c r="A1781"/>
      <c r="B1781" s="157"/>
      <c r="C1781"/>
      <c r="D1781" s="157"/>
      <c r="E1781"/>
      <c r="F1781" s="157"/>
      <c r="G1781"/>
    </row>
    <row r="1782" spans="1:7">
      <c r="A1782"/>
      <c r="B1782" s="157"/>
      <c r="C1782"/>
      <c r="D1782" s="157"/>
      <c r="E1782"/>
      <c r="F1782" s="157"/>
      <c r="G1782"/>
    </row>
    <row r="1783" spans="1:7">
      <c r="A1783"/>
      <c r="B1783" s="157"/>
      <c r="C1783"/>
      <c r="D1783" s="157"/>
      <c r="E1783"/>
      <c r="F1783" s="157"/>
      <c r="G1783"/>
    </row>
    <row r="1784" spans="1:7">
      <c r="A1784"/>
      <c r="B1784" s="157"/>
      <c r="C1784"/>
      <c r="D1784" s="157"/>
      <c r="E1784"/>
      <c r="F1784" s="157"/>
      <c r="G1784"/>
    </row>
    <row r="1785" spans="1:7">
      <c r="A1785"/>
      <c r="B1785" s="157"/>
      <c r="C1785"/>
      <c r="D1785" s="157"/>
      <c r="E1785"/>
      <c r="F1785" s="157"/>
      <c r="G1785"/>
    </row>
    <row r="1786" spans="1:7">
      <c r="A1786"/>
      <c r="B1786" s="157"/>
      <c r="C1786"/>
      <c r="D1786" s="157"/>
      <c r="E1786"/>
      <c r="F1786" s="157"/>
      <c r="G1786"/>
    </row>
    <row r="1787" spans="1:7">
      <c r="A1787"/>
      <c r="B1787" s="157"/>
      <c r="C1787"/>
      <c r="D1787" s="157"/>
      <c r="E1787"/>
      <c r="F1787" s="157"/>
      <c r="G1787"/>
    </row>
    <row r="1788" spans="1:7">
      <c r="A1788"/>
      <c r="B1788" s="157"/>
      <c r="C1788"/>
      <c r="D1788" s="157"/>
      <c r="E1788"/>
      <c r="F1788" s="157"/>
      <c r="G1788"/>
    </row>
    <row r="1789" spans="1:7">
      <c r="A1789"/>
      <c r="B1789" s="157"/>
      <c r="C1789"/>
      <c r="D1789" s="157"/>
      <c r="E1789"/>
      <c r="F1789" s="157"/>
      <c r="G1789"/>
    </row>
    <row r="1790" spans="1:7">
      <c r="A1790"/>
      <c r="B1790" s="157"/>
      <c r="C1790"/>
      <c r="D1790" s="157"/>
      <c r="E1790"/>
      <c r="F1790" s="157"/>
      <c r="G1790"/>
    </row>
    <row r="1791" spans="1:7">
      <c r="A1791"/>
      <c r="B1791" s="157"/>
      <c r="C1791"/>
      <c r="D1791" s="157"/>
      <c r="E1791"/>
      <c r="F1791" s="157"/>
      <c r="G1791"/>
    </row>
    <row r="1792" spans="1:7">
      <c r="A1792"/>
      <c r="B1792" s="157"/>
      <c r="C1792"/>
      <c r="D1792" s="157"/>
      <c r="E1792"/>
      <c r="F1792" s="157"/>
      <c r="G1792"/>
    </row>
    <row r="1793" spans="1:7">
      <c r="A1793"/>
      <c r="B1793" s="157"/>
      <c r="C1793"/>
      <c r="D1793" s="157"/>
      <c r="E1793"/>
      <c r="F1793" s="157"/>
      <c r="G1793"/>
    </row>
    <row r="1794" spans="1:7">
      <c r="A1794"/>
      <c r="B1794" s="157"/>
      <c r="C1794"/>
      <c r="D1794" s="157"/>
      <c r="E1794"/>
      <c r="F1794" s="157"/>
      <c r="G1794"/>
    </row>
    <row r="1795" spans="1:7">
      <c r="A1795"/>
      <c r="B1795" s="157"/>
      <c r="C1795"/>
      <c r="D1795" s="157"/>
      <c r="E1795"/>
      <c r="F1795" s="157"/>
      <c r="G1795"/>
    </row>
    <row r="1796" spans="1:7">
      <c r="A1796"/>
      <c r="B1796" s="157"/>
      <c r="C1796"/>
      <c r="D1796" s="157"/>
      <c r="E1796"/>
      <c r="F1796" s="157"/>
      <c r="G1796"/>
    </row>
    <row r="1797" spans="1:7">
      <c r="A1797"/>
      <c r="B1797" s="157"/>
      <c r="C1797"/>
      <c r="D1797" s="157"/>
      <c r="E1797"/>
      <c r="F1797" s="157"/>
      <c r="G1797"/>
    </row>
    <row r="1798" spans="1:7">
      <c r="A1798"/>
      <c r="B1798" s="157"/>
      <c r="C1798"/>
      <c r="D1798" s="157"/>
      <c r="E1798"/>
      <c r="F1798" s="157"/>
      <c r="G1798"/>
    </row>
    <row r="1799" spans="1:7">
      <c r="A1799"/>
      <c r="B1799" s="157"/>
      <c r="C1799"/>
      <c r="D1799" s="157"/>
      <c r="E1799"/>
      <c r="F1799" s="157"/>
      <c r="G1799"/>
    </row>
    <row r="1800" spans="1:7">
      <c r="A1800"/>
      <c r="B1800" s="157"/>
      <c r="C1800"/>
      <c r="D1800" s="157"/>
      <c r="E1800"/>
      <c r="F1800" s="157"/>
      <c r="G1800"/>
    </row>
    <row r="1801" spans="1:7">
      <c r="A1801"/>
      <c r="B1801" s="157"/>
      <c r="C1801"/>
      <c r="D1801" s="157"/>
      <c r="E1801"/>
      <c r="F1801" s="157"/>
      <c r="G1801"/>
    </row>
    <row r="1802" spans="1:7">
      <c r="A1802"/>
      <c r="B1802" s="157"/>
      <c r="C1802"/>
      <c r="D1802" s="157"/>
      <c r="E1802"/>
      <c r="F1802" s="157"/>
      <c r="G1802"/>
    </row>
    <row r="1803" spans="1:7">
      <c r="A1803"/>
      <c r="B1803" s="157"/>
      <c r="C1803"/>
      <c r="D1803" s="157"/>
      <c r="E1803"/>
      <c r="F1803" s="157"/>
      <c r="G1803"/>
    </row>
    <row r="1804" spans="1:7">
      <c r="A1804"/>
      <c r="B1804" s="157"/>
      <c r="C1804"/>
      <c r="D1804" s="157"/>
      <c r="E1804"/>
      <c r="F1804" s="157"/>
      <c r="G1804"/>
    </row>
    <row r="1805" spans="1:7">
      <c r="A1805"/>
      <c r="B1805" s="157"/>
      <c r="C1805"/>
      <c r="D1805" s="157"/>
      <c r="E1805"/>
      <c r="F1805" s="157"/>
      <c r="G1805"/>
    </row>
    <row r="1806" spans="1:7">
      <c r="A1806"/>
      <c r="B1806" s="157"/>
      <c r="C1806"/>
      <c r="D1806" s="157"/>
      <c r="E1806"/>
      <c r="F1806" s="157"/>
      <c r="G1806"/>
    </row>
    <row r="1807" spans="1:7">
      <c r="A1807"/>
      <c r="B1807" s="157"/>
      <c r="C1807"/>
      <c r="D1807" s="157"/>
      <c r="E1807"/>
      <c r="F1807" s="157"/>
      <c r="G1807"/>
    </row>
    <row r="1808" spans="1:7">
      <c r="A1808"/>
      <c r="B1808" s="157"/>
      <c r="C1808"/>
      <c r="D1808" s="157"/>
      <c r="E1808"/>
      <c r="F1808" s="157"/>
      <c r="G1808"/>
    </row>
    <row r="1809" spans="1:7">
      <c r="A1809"/>
      <c r="B1809" s="157"/>
      <c r="C1809"/>
      <c r="D1809" s="157"/>
      <c r="E1809"/>
      <c r="F1809" s="157"/>
      <c r="G1809"/>
    </row>
    <row r="1810" spans="1:7">
      <c r="A1810"/>
      <c r="B1810" s="157"/>
      <c r="C1810"/>
      <c r="D1810" s="157"/>
      <c r="E1810"/>
      <c r="F1810" s="157"/>
      <c r="G1810"/>
    </row>
    <row r="1811" spans="1:7">
      <c r="A1811"/>
      <c r="B1811" s="157"/>
      <c r="C1811"/>
      <c r="D1811" s="157"/>
      <c r="E1811"/>
      <c r="F1811" s="157"/>
      <c r="G1811"/>
    </row>
    <row r="1812" spans="1:7">
      <c r="A1812"/>
      <c r="B1812" s="157"/>
      <c r="C1812"/>
      <c r="D1812" s="157"/>
      <c r="E1812"/>
      <c r="F1812" s="157"/>
      <c r="G1812"/>
    </row>
    <row r="1813" spans="1:7">
      <c r="A1813"/>
      <c r="B1813" s="157"/>
      <c r="C1813"/>
      <c r="D1813" s="157"/>
      <c r="E1813"/>
      <c r="F1813" s="157"/>
      <c r="G1813"/>
    </row>
    <row r="1814" spans="1:7">
      <c r="A1814"/>
      <c r="B1814" s="157"/>
      <c r="C1814"/>
      <c r="D1814" s="157"/>
      <c r="E1814"/>
      <c r="F1814" s="157"/>
      <c r="G1814"/>
    </row>
    <row r="1815" spans="1:7">
      <c r="A1815"/>
      <c r="B1815" s="157"/>
      <c r="C1815"/>
      <c r="D1815" s="157"/>
      <c r="E1815"/>
      <c r="F1815" s="157"/>
      <c r="G1815"/>
    </row>
    <row r="1816" spans="1:7">
      <c r="A1816"/>
      <c r="B1816" s="157"/>
      <c r="C1816"/>
      <c r="D1816" s="157"/>
      <c r="E1816"/>
      <c r="F1816" s="157"/>
      <c r="G1816"/>
    </row>
    <row r="1817" spans="1:7">
      <c r="A1817"/>
      <c r="B1817" s="157"/>
      <c r="C1817"/>
      <c r="D1817" s="157"/>
      <c r="E1817"/>
      <c r="F1817" s="157"/>
      <c r="G1817"/>
    </row>
    <row r="1818" spans="1:7">
      <c r="A1818"/>
      <c r="B1818" s="157"/>
      <c r="C1818"/>
      <c r="D1818" s="157"/>
      <c r="E1818"/>
      <c r="F1818" s="157"/>
      <c r="G1818"/>
    </row>
    <row r="1819" spans="1:7">
      <c r="A1819"/>
      <c r="B1819" s="157"/>
      <c r="C1819"/>
      <c r="D1819" s="157"/>
      <c r="E1819"/>
      <c r="F1819" s="157"/>
      <c r="G1819"/>
    </row>
    <row r="1820" spans="1:7">
      <c r="A1820"/>
      <c r="B1820" s="157"/>
      <c r="C1820"/>
      <c r="D1820" s="157"/>
      <c r="E1820"/>
      <c r="F1820" s="157"/>
      <c r="G1820"/>
    </row>
    <row r="1821" spans="1:7">
      <c r="A1821"/>
      <c r="B1821" s="157"/>
      <c r="C1821"/>
      <c r="D1821" s="157"/>
      <c r="E1821"/>
      <c r="F1821" s="157"/>
      <c r="G1821"/>
    </row>
    <row r="1822" spans="1:7">
      <c r="A1822"/>
      <c r="B1822" s="157"/>
      <c r="C1822"/>
      <c r="D1822" s="157"/>
      <c r="E1822"/>
      <c r="F1822" s="157"/>
      <c r="G1822"/>
    </row>
    <row r="1823" spans="1:7">
      <c r="A1823"/>
      <c r="B1823" s="157"/>
      <c r="C1823"/>
      <c r="D1823" s="157"/>
      <c r="E1823"/>
      <c r="F1823" s="157"/>
      <c r="G1823"/>
    </row>
    <row r="1824" spans="1:7">
      <c r="A1824"/>
      <c r="B1824" s="157"/>
      <c r="C1824"/>
      <c r="D1824" s="157"/>
      <c r="E1824"/>
      <c r="F1824" s="157"/>
      <c r="G1824"/>
    </row>
    <row r="1825" spans="1:7">
      <c r="A1825"/>
      <c r="B1825" s="157"/>
      <c r="C1825"/>
      <c r="D1825" s="157"/>
      <c r="E1825"/>
      <c r="F1825" s="157"/>
      <c r="G1825"/>
    </row>
    <row r="1826" spans="1:7">
      <c r="A1826"/>
      <c r="B1826" s="157"/>
      <c r="C1826"/>
      <c r="D1826" s="157"/>
      <c r="E1826"/>
      <c r="F1826" s="157"/>
      <c r="G1826"/>
    </row>
    <row r="1827" spans="1:7">
      <c r="A1827"/>
      <c r="B1827" s="157"/>
      <c r="C1827"/>
      <c r="D1827" s="157"/>
      <c r="E1827"/>
      <c r="F1827" s="157"/>
      <c r="G1827"/>
    </row>
    <row r="1828" spans="1:7">
      <c r="A1828"/>
      <c r="B1828" s="157"/>
      <c r="C1828"/>
      <c r="D1828" s="157"/>
      <c r="E1828"/>
      <c r="F1828" s="157"/>
      <c r="G1828"/>
    </row>
    <row r="1829" spans="1:7">
      <c r="A1829"/>
      <c r="B1829" s="157"/>
      <c r="C1829"/>
      <c r="D1829" s="157"/>
      <c r="E1829"/>
      <c r="F1829" s="157"/>
      <c r="G1829"/>
    </row>
    <row r="1830" spans="1:7">
      <c r="A1830"/>
      <c r="B1830" s="157"/>
      <c r="C1830"/>
      <c r="D1830" s="157"/>
      <c r="E1830"/>
      <c r="F1830" s="157"/>
      <c r="G1830"/>
    </row>
    <row r="1831" spans="1:7">
      <c r="A1831"/>
      <c r="B1831" s="157"/>
      <c r="C1831"/>
      <c r="D1831" s="157"/>
      <c r="E1831"/>
      <c r="F1831" s="157"/>
      <c r="G1831"/>
    </row>
    <row r="1832" spans="1:7">
      <c r="A1832"/>
      <c r="B1832" s="157"/>
      <c r="C1832"/>
      <c r="D1832" s="157"/>
      <c r="E1832"/>
      <c r="F1832" s="157"/>
      <c r="G1832"/>
    </row>
    <row r="1833" spans="1:7">
      <c r="A1833"/>
      <c r="B1833" s="157"/>
      <c r="C1833"/>
      <c r="D1833" s="157"/>
      <c r="E1833"/>
      <c r="F1833" s="157"/>
      <c r="G1833"/>
    </row>
    <row r="1834" spans="1:7">
      <c r="A1834"/>
      <c r="B1834" s="157"/>
      <c r="C1834"/>
      <c r="D1834" s="157"/>
      <c r="E1834"/>
      <c r="F1834" s="157"/>
      <c r="G1834"/>
    </row>
    <row r="1835" spans="1:7">
      <c r="A1835"/>
      <c r="B1835" s="157"/>
      <c r="C1835"/>
      <c r="D1835" s="157"/>
      <c r="E1835"/>
      <c r="F1835" s="157"/>
      <c r="G1835"/>
    </row>
    <row r="1836" spans="1:7">
      <c r="A1836"/>
      <c r="B1836" s="157"/>
      <c r="C1836"/>
      <c r="D1836" s="157"/>
      <c r="E1836"/>
      <c r="F1836" s="157"/>
      <c r="G1836"/>
    </row>
    <row r="1837" spans="1:7">
      <c r="A1837"/>
      <c r="B1837" s="157"/>
      <c r="C1837"/>
      <c r="D1837" s="157"/>
      <c r="E1837"/>
      <c r="F1837" s="157"/>
      <c r="G1837"/>
    </row>
    <row r="1838" spans="1:7">
      <c r="A1838"/>
      <c r="B1838" s="157"/>
      <c r="C1838"/>
      <c r="D1838" s="157"/>
      <c r="E1838"/>
      <c r="F1838" s="157"/>
      <c r="G1838"/>
    </row>
    <row r="1839" spans="1:7">
      <c r="A1839"/>
      <c r="B1839" s="157"/>
      <c r="C1839"/>
      <c r="D1839" s="157"/>
      <c r="E1839"/>
      <c r="F1839" s="157"/>
      <c r="G1839"/>
    </row>
    <row r="1840" spans="1:7">
      <c r="A1840"/>
      <c r="B1840" s="157"/>
      <c r="C1840"/>
      <c r="D1840" s="157"/>
      <c r="E1840"/>
      <c r="F1840" s="157"/>
      <c r="G1840"/>
    </row>
    <row r="1841" spans="1:7">
      <c r="A1841"/>
      <c r="B1841" s="157"/>
      <c r="C1841"/>
      <c r="D1841" s="157"/>
      <c r="E1841"/>
      <c r="F1841" s="157"/>
      <c r="G1841"/>
    </row>
    <row r="1842" spans="1:7">
      <c r="A1842"/>
      <c r="B1842" s="157"/>
      <c r="C1842"/>
      <c r="D1842" s="157"/>
      <c r="E1842"/>
      <c r="F1842" s="157"/>
      <c r="G1842"/>
    </row>
    <row r="1843" spans="1:7">
      <c r="A1843"/>
      <c r="B1843" s="157"/>
      <c r="C1843"/>
      <c r="D1843" s="157"/>
      <c r="E1843"/>
      <c r="F1843" s="157"/>
      <c r="G1843"/>
    </row>
    <row r="1844" spans="1:7">
      <c r="A1844"/>
      <c r="B1844" s="157"/>
      <c r="C1844"/>
      <c r="D1844" s="157"/>
      <c r="E1844"/>
      <c r="F1844" s="157"/>
      <c r="G1844"/>
    </row>
    <row r="1845" spans="1:7">
      <c r="A1845"/>
      <c r="B1845" s="157"/>
      <c r="C1845"/>
      <c r="D1845" s="157"/>
      <c r="E1845"/>
      <c r="F1845" s="157"/>
      <c r="G1845"/>
    </row>
    <row r="1846" spans="1:7">
      <c r="A1846"/>
      <c r="B1846" s="157"/>
      <c r="C1846"/>
      <c r="D1846" s="157"/>
      <c r="E1846"/>
      <c r="F1846" s="157"/>
      <c r="G1846"/>
    </row>
    <row r="1847" spans="1:7">
      <c r="A1847"/>
      <c r="B1847" s="157"/>
      <c r="C1847"/>
      <c r="D1847" s="157"/>
      <c r="E1847"/>
      <c r="F1847" s="157"/>
      <c r="G1847"/>
    </row>
    <row r="1848" spans="1:7">
      <c r="A1848"/>
      <c r="B1848" s="157"/>
      <c r="C1848"/>
      <c r="D1848" s="157"/>
      <c r="E1848"/>
      <c r="F1848" s="157"/>
      <c r="G1848"/>
    </row>
    <row r="1849" spans="1:7">
      <c r="A1849"/>
      <c r="B1849" s="157"/>
      <c r="C1849"/>
      <c r="D1849" s="157"/>
      <c r="E1849"/>
      <c r="F1849" s="157"/>
      <c r="G1849"/>
    </row>
    <row r="1850" spans="1:7">
      <c r="A1850"/>
      <c r="B1850" s="157"/>
      <c r="C1850"/>
      <c r="D1850" s="157"/>
      <c r="E1850"/>
      <c r="F1850" s="157"/>
      <c r="G1850"/>
    </row>
    <row r="1851" spans="1:7">
      <c r="A1851"/>
      <c r="B1851" s="157"/>
      <c r="C1851"/>
      <c r="D1851" s="157"/>
      <c r="E1851"/>
      <c r="F1851" s="157"/>
      <c r="G1851"/>
    </row>
    <row r="1852" spans="1:7">
      <c r="A1852"/>
      <c r="B1852" s="157"/>
      <c r="C1852"/>
      <c r="D1852" s="157"/>
      <c r="E1852"/>
      <c r="F1852" s="157"/>
      <c r="G1852"/>
    </row>
    <row r="1853" spans="1:7">
      <c r="A1853"/>
      <c r="B1853" s="157"/>
      <c r="C1853"/>
      <c r="D1853" s="157"/>
      <c r="E1853"/>
      <c r="F1853" s="157"/>
      <c r="G1853"/>
    </row>
    <row r="1854" spans="1:7">
      <c r="A1854"/>
      <c r="B1854" s="157"/>
      <c r="C1854"/>
      <c r="D1854" s="157"/>
      <c r="E1854"/>
      <c r="F1854" s="157"/>
      <c r="G1854"/>
    </row>
    <row r="1855" spans="1:7">
      <c r="A1855"/>
      <c r="B1855" s="157"/>
      <c r="C1855"/>
      <c r="D1855" s="157"/>
      <c r="E1855"/>
      <c r="F1855" s="157"/>
      <c r="G1855"/>
    </row>
    <row r="1856" spans="1:7">
      <c r="A1856"/>
      <c r="B1856" s="157"/>
      <c r="C1856"/>
      <c r="D1856" s="157"/>
      <c r="E1856"/>
      <c r="F1856" s="157"/>
      <c r="G1856"/>
    </row>
    <row r="1857" spans="1:7">
      <c r="A1857"/>
      <c r="B1857" s="157"/>
      <c r="C1857"/>
      <c r="D1857" s="157"/>
      <c r="E1857"/>
      <c r="F1857" s="157"/>
      <c r="G1857"/>
    </row>
    <row r="1858" spans="1:7">
      <c r="A1858"/>
      <c r="B1858" s="157"/>
      <c r="C1858"/>
      <c r="D1858" s="157"/>
      <c r="E1858"/>
      <c r="F1858" s="157"/>
      <c r="G1858"/>
    </row>
    <row r="1859" spans="1:7">
      <c r="A1859"/>
      <c r="B1859" s="157"/>
      <c r="C1859"/>
      <c r="D1859" s="157"/>
      <c r="E1859"/>
      <c r="F1859" s="157"/>
      <c r="G1859"/>
    </row>
    <row r="1860" spans="1:7">
      <c r="A1860"/>
      <c r="B1860" s="157"/>
      <c r="C1860"/>
      <c r="D1860" s="157"/>
      <c r="E1860"/>
      <c r="F1860" s="157"/>
      <c r="G1860"/>
    </row>
    <row r="1861" spans="1:7">
      <c r="A1861"/>
      <c r="B1861" s="157"/>
      <c r="C1861"/>
      <c r="D1861" s="157"/>
      <c r="E1861"/>
      <c r="F1861" s="157"/>
      <c r="G1861"/>
    </row>
    <row r="1862" spans="1:7">
      <c r="A1862"/>
      <c r="B1862" s="157"/>
      <c r="C1862"/>
      <c r="D1862" s="157"/>
      <c r="E1862"/>
      <c r="F1862" s="157"/>
      <c r="G1862"/>
    </row>
    <row r="1863" spans="1:7">
      <c r="A1863"/>
      <c r="B1863" s="157"/>
      <c r="C1863"/>
      <c r="D1863" s="157"/>
      <c r="E1863"/>
      <c r="F1863" s="157"/>
      <c r="G1863"/>
    </row>
    <row r="1864" spans="1:7">
      <c r="A1864"/>
      <c r="B1864" s="157"/>
      <c r="C1864"/>
      <c r="D1864" s="157"/>
      <c r="E1864"/>
      <c r="F1864" s="157"/>
      <c r="G1864"/>
    </row>
    <row r="1865" spans="1:7">
      <c r="A1865"/>
      <c r="B1865" s="157"/>
      <c r="C1865"/>
      <c r="D1865" s="157"/>
      <c r="E1865"/>
      <c r="F1865" s="157"/>
      <c r="G1865"/>
    </row>
    <row r="1866" spans="1:7">
      <c r="A1866"/>
      <c r="B1866" s="157"/>
      <c r="C1866"/>
      <c r="D1866" s="157"/>
      <c r="E1866"/>
      <c r="F1866" s="157"/>
      <c r="G1866"/>
    </row>
    <row r="1867" spans="1:7">
      <c r="A1867"/>
      <c r="B1867" s="157"/>
      <c r="C1867"/>
      <c r="D1867" s="157"/>
      <c r="E1867"/>
      <c r="F1867" s="157"/>
      <c r="G1867"/>
    </row>
    <row r="1868" spans="1:7">
      <c r="A1868"/>
      <c r="B1868" s="157"/>
      <c r="C1868"/>
      <c r="D1868" s="157"/>
      <c r="E1868"/>
      <c r="F1868" s="157"/>
      <c r="G1868"/>
    </row>
    <row r="1869" spans="1:7">
      <c r="A1869"/>
      <c r="B1869" s="157"/>
      <c r="C1869"/>
      <c r="D1869" s="157"/>
      <c r="E1869"/>
      <c r="F1869" s="157"/>
      <c r="G1869"/>
    </row>
    <row r="1870" spans="1:7">
      <c r="A1870"/>
      <c r="B1870" s="157"/>
      <c r="C1870"/>
      <c r="D1870" s="157"/>
      <c r="E1870"/>
      <c r="F1870" s="157"/>
      <c r="G1870"/>
    </row>
    <row r="1871" spans="1:7">
      <c r="A1871"/>
      <c r="B1871" s="157"/>
      <c r="C1871"/>
      <c r="D1871" s="157"/>
      <c r="E1871"/>
      <c r="F1871" s="157"/>
      <c r="G1871"/>
    </row>
    <row r="1872" spans="1:7">
      <c r="A1872"/>
      <c r="B1872" s="157"/>
      <c r="C1872"/>
      <c r="D1872" s="157"/>
      <c r="E1872"/>
      <c r="F1872" s="157"/>
      <c r="G1872"/>
    </row>
    <row r="1873" spans="1:7">
      <c r="A1873"/>
      <c r="B1873" s="157"/>
      <c r="C1873"/>
      <c r="D1873" s="157"/>
      <c r="E1873"/>
      <c r="F1873" s="157"/>
      <c r="G1873"/>
    </row>
    <row r="1874" spans="1:7">
      <c r="A1874"/>
      <c r="B1874" s="157"/>
      <c r="C1874"/>
      <c r="D1874" s="157"/>
      <c r="E1874"/>
      <c r="F1874" s="157"/>
      <c r="G1874"/>
    </row>
    <row r="1875" spans="1:7">
      <c r="A1875"/>
      <c r="B1875" s="157"/>
      <c r="C1875"/>
      <c r="D1875" s="157"/>
      <c r="E1875"/>
      <c r="F1875" s="157"/>
      <c r="G1875"/>
    </row>
    <row r="1876" spans="1:7">
      <c r="A1876"/>
      <c r="B1876" s="157"/>
      <c r="C1876"/>
      <c r="D1876" s="157"/>
      <c r="E1876"/>
      <c r="F1876" s="157"/>
      <c r="G1876"/>
    </row>
    <row r="1877" spans="1:7">
      <c r="A1877"/>
      <c r="B1877" s="157"/>
      <c r="C1877"/>
      <c r="D1877" s="157"/>
      <c r="E1877"/>
      <c r="F1877" s="157"/>
      <c r="G1877"/>
    </row>
    <row r="1878" spans="1:7">
      <c r="A1878"/>
      <c r="B1878" s="157"/>
      <c r="C1878"/>
      <c r="D1878" s="157"/>
      <c r="E1878"/>
      <c r="F1878" s="157"/>
      <c r="G1878"/>
    </row>
    <row r="1879" spans="1:7">
      <c r="A1879"/>
      <c r="B1879" s="157"/>
      <c r="C1879"/>
      <c r="D1879" s="157"/>
      <c r="E1879"/>
      <c r="F1879" s="157"/>
      <c r="G1879"/>
    </row>
    <row r="1880" spans="1:7">
      <c r="A1880"/>
      <c r="B1880" s="157"/>
      <c r="C1880"/>
      <c r="D1880" s="157"/>
      <c r="E1880"/>
      <c r="F1880" s="157"/>
      <c r="G1880"/>
    </row>
    <row r="1881" spans="1:7">
      <c r="A1881"/>
      <c r="B1881" s="157"/>
      <c r="C1881"/>
      <c r="D1881" s="157"/>
      <c r="E1881"/>
      <c r="F1881" s="157"/>
      <c r="G1881"/>
    </row>
    <row r="1882" spans="1:7">
      <c r="A1882"/>
      <c r="B1882" s="157"/>
      <c r="C1882"/>
      <c r="D1882" s="157"/>
      <c r="E1882"/>
      <c r="F1882" s="157"/>
      <c r="G1882"/>
    </row>
    <row r="1883" spans="1:7">
      <c r="A1883"/>
      <c r="B1883" s="157"/>
      <c r="C1883"/>
      <c r="D1883" s="157"/>
      <c r="E1883"/>
      <c r="F1883" s="157"/>
      <c r="G1883"/>
    </row>
    <row r="1884" spans="1:7">
      <c r="A1884"/>
      <c r="B1884" s="157"/>
      <c r="C1884"/>
      <c r="D1884" s="157"/>
      <c r="E1884"/>
      <c r="F1884" s="157"/>
      <c r="G1884"/>
    </row>
    <row r="1885" spans="1:7">
      <c r="A1885"/>
      <c r="B1885" s="157"/>
      <c r="C1885"/>
      <c r="D1885" s="157"/>
      <c r="E1885"/>
      <c r="F1885" s="157"/>
      <c r="G1885"/>
    </row>
    <row r="1886" spans="1:7">
      <c r="A1886"/>
      <c r="B1886" s="157"/>
      <c r="C1886"/>
      <c r="D1886" s="157"/>
      <c r="E1886"/>
      <c r="F1886" s="157"/>
      <c r="G1886"/>
    </row>
    <row r="1887" spans="1:7">
      <c r="A1887"/>
      <c r="B1887" s="157"/>
      <c r="C1887"/>
      <c r="D1887" s="157"/>
      <c r="E1887"/>
      <c r="F1887" s="157"/>
      <c r="G1887"/>
    </row>
    <row r="1888" spans="1:7">
      <c r="A1888"/>
      <c r="B1888" s="157"/>
      <c r="C1888"/>
      <c r="D1888" s="157"/>
      <c r="E1888"/>
      <c r="F1888" s="157"/>
      <c r="G1888"/>
    </row>
    <row r="1889" spans="1:7">
      <c r="A1889"/>
      <c r="B1889" s="157"/>
      <c r="C1889"/>
      <c r="D1889" s="157"/>
      <c r="E1889"/>
      <c r="F1889" s="157"/>
      <c r="G1889"/>
    </row>
    <row r="1890" spans="1:7">
      <c r="A1890"/>
      <c r="B1890" s="157"/>
      <c r="C1890"/>
      <c r="D1890" s="157"/>
      <c r="E1890"/>
      <c r="F1890" s="157"/>
      <c r="G1890"/>
    </row>
    <row r="1891" spans="1:7">
      <c r="A1891"/>
      <c r="B1891" s="157"/>
      <c r="C1891"/>
      <c r="D1891" s="157"/>
      <c r="E1891"/>
      <c r="F1891" s="157"/>
      <c r="G1891"/>
    </row>
    <row r="1892" spans="1:7">
      <c r="A1892"/>
      <c r="B1892" s="157"/>
      <c r="C1892"/>
      <c r="D1892" s="157"/>
      <c r="E1892"/>
      <c r="F1892" s="157"/>
      <c r="G1892"/>
    </row>
    <row r="1893" spans="1:7">
      <c r="A1893"/>
      <c r="B1893" s="157"/>
      <c r="C1893"/>
      <c r="D1893" s="157"/>
      <c r="E1893"/>
      <c r="F1893" s="157"/>
      <c r="G1893"/>
    </row>
    <row r="1894" spans="1:7">
      <c r="A1894"/>
      <c r="B1894" s="157"/>
      <c r="C1894"/>
      <c r="D1894" s="157"/>
      <c r="E1894"/>
      <c r="F1894" s="157"/>
      <c r="G1894"/>
    </row>
    <row r="1895" spans="1:7">
      <c r="A1895"/>
      <c r="B1895" s="157"/>
      <c r="C1895"/>
      <c r="D1895" s="157"/>
      <c r="E1895"/>
      <c r="F1895" s="157"/>
      <c r="G1895"/>
    </row>
    <row r="1896" spans="1:7">
      <c r="A1896"/>
      <c r="B1896" s="157"/>
      <c r="C1896"/>
      <c r="D1896" s="157"/>
      <c r="E1896"/>
      <c r="F1896" s="157"/>
      <c r="G1896"/>
    </row>
    <row r="1897" spans="1:7">
      <c r="A1897"/>
      <c r="B1897" s="157"/>
      <c r="C1897"/>
      <c r="D1897" s="157"/>
      <c r="E1897"/>
      <c r="F1897" s="157"/>
      <c r="G1897"/>
    </row>
    <row r="1898" spans="1:7">
      <c r="A1898"/>
      <c r="B1898" s="157"/>
      <c r="C1898"/>
      <c r="D1898" s="157"/>
      <c r="E1898"/>
      <c r="F1898" s="157"/>
      <c r="G1898"/>
    </row>
    <row r="1899" spans="1:7">
      <c r="A1899"/>
      <c r="B1899" s="157"/>
      <c r="C1899"/>
      <c r="D1899" s="157"/>
      <c r="E1899"/>
      <c r="F1899" s="157"/>
      <c r="G1899"/>
    </row>
    <row r="1900" spans="1:7">
      <c r="A1900"/>
      <c r="B1900" s="157"/>
      <c r="C1900"/>
      <c r="D1900" s="157"/>
      <c r="E1900"/>
      <c r="F1900" s="157"/>
      <c r="G1900"/>
    </row>
    <row r="1901" spans="1:7">
      <c r="A1901"/>
      <c r="B1901" s="157"/>
      <c r="C1901"/>
      <c r="D1901" s="157"/>
      <c r="E1901"/>
      <c r="F1901" s="157"/>
      <c r="G1901"/>
    </row>
    <row r="1902" spans="1:7">
      <c r="A1902"/>
      <c r="B1902" s="157"/>
      <c r="C1902"/>
      <c r="D1902" s="157"/>
      <c r="E1902"/>
      <c r="F1902" s="157"/>
      <c r="G1902"/>
    </row>
    <row r="1903" spans="1:7">
      <c r="A1903"/>
      <c r="B1903" s="157"/>
      <c r="C1903"/>
      <c r="D1903" s="157"/>
      <c r="E1903"/>
      <c r="F1903" s="157"/>
      <c r="G1903"/>
    </row>
    <row r="1904" spans="1:7">
      <c r="A1904"/>
      <c r="B1904" s="157"/>
      <c r="C1904"/>
      <c r="D1904" s="157"/>
      <c r="E1904"/>
      <c r="F1904" s="157"/>
      <c r="G1904"/>
    </row>
    <row r="1905" spans="1:7">
      <c r="A1905"/>
      <c r="B1905" s="157"/>
      <c r="C1905"/>
      <c r="D1905" s="157"/>
      <c r="E1905"/>
      <c r="F1905" s="157"/>
      <c r="G1905"/>
    </row>
    <row r="1906" spans="1:7">
      <c r="A1906"/>
      <c r="B1906" s="157"/>
      <c r="C1906"/>
      <c r="D1906" s="157"/>
      <c r="E1906"/>
      <c r="F1906" s="157"/>
      <c r="G1906"/>
    </row>
    <row r="1907" spans="1:7">
      <c r="A1907"/>
      <c r="B1907" s="157"/>
      <c r="C1907"/>
      <c r="D1907" s="157"/>
      <c r="E1907"/>
      <c r="F1907" s="157"/>
      <c r="G1907"/>
    </row>
    <row r="1908" spans="1:7">
      <c r="A1908"/>
      <c r="B1908" s="157"/>
      <c r="C1908"/>
      <c r="D1908" s="157"/>
      <c r="E1908"/>
      <c r="F1908" s="157"/>
      <c r="G1908"/>
    </row>
    <row r="1909" spans="1:7">
      <c r="A1909"/>
      <c r="B1909" s="157"/>
      <c r="C1909"/>
      <c r="D1909" s="157"/>
      <c r="E1909"/>
      <c r="F1909" s="157"/>
      <c r="G1909"/>
    </row>
    <row r="1910" spans="1:7">
      <c r="A1910"/>
      <c r="B1910" s="157"/>
      <c r="C1910"/>
      <c r="D1910" s="157"/>
      <c r="E1910"/>
      <c r="F1910" s="157"/>
      <c r="G1910"/>
    </row>
    <row r="1911" spans="1:7">
      <c r="A1911"/>
      <c r="B1911" s="157"/>
      <c r="C1911"/>
      <c r="D1911" s="157"/>
      <c r="E1911"/>
      <c r="F1911" s="157"/>
      <c r="G1911"/>
    </row>
    <row r="1912" spans="1:7">
      <c r="A1912"/>
      <c r="B1912" s="157"/>
      <c r="C1912"/>
      <c r="D1912" s="157"/>
      <c r="E1912"/>
      <c r="F1912" s="157"/>
      <c r="G1912"/>
    </row>
    <row r="1913" spans="1:7">
      <c r="A1913"/>
      <c r="B1913" s="157"/>
      <c r="C1913"/>
      <c r="D1913" s="157"/>
      <c r="E1913"/>
      <c r="F1913" s="157"/>
      <c r="G1913"/>
    </row>
    <row r="1914" spans="1:7">
      <c r="A1914"/>
      <c r="B1914" s="157"/>
      <c r="C1914"/>
      <c r="D1914" s="157"/>
      <c r="E1914"/>
      <c r="F1914" s="157"/>
      <c r="G1914"/>
    </row>
    <row r="1915" spans="1:7">
      <c r="A1915"/>
      <c r="B1915" s="157"/>
      <c r="C1915"/>
      <c r="D1915" s="157"/>
      <c r="E1915"/>
      <c r="F1915" s="157"/>
      <c r="G1915"/>
    </row>
    <row r="1916" spans="1:7">
      <c r="A1916"/>
      <c r="B1916" s="157"/>
      <c r="C1916"/>
      <c r="D1916" s="157"/>
      <c r="E1916"/>
      <c r="F1916" s="157"/>
      <c r="G1916"/>
    </row>
    <row r="1917" spans="1:7">
      <c r="A1917"/>
      <c r="B1917" s="157"/>
      <c r="C1917"/>
      <c r="D1917" s="157"/>
      <c r="E1917"/>
      <c r="F1917" s="157"/>
      <c r="G1917"/>
    </row>
    <row r="1918" spans="1:7">
      <c r="A1918"/>
      <c r="B1918" s="157"/>
      <c r="C1918"/>
      <c r="D1918" s="157"/>
      <c r="E1918"/>
      <c r="F1918" s="157"/>
      <c r="G1918"/>
    </row>
    <row r="1919" spans="1:7">
      <c r="A1919"/>
      <c r="B1919" s="157"/>
      <c r="C1919"/>
      <c r="D1919" s="157"/>
      <c r="E1919"/>
      <c r="F1919" s="157"/>
      <c r="G1919"/>
    </row>
    <row r="1920" spans="1:7">
      <c r="A1920"/>
      <c r="B1920" s="157"/>
      <c r="C1920"/>
      <c r="D1920" s="157"/>
      <c r="E1920"/>
      <c r="F1920" s="157"/>
      <c r="G1920"/>
    </row>
    <row r="1921" spans="1:7">
      <c r="A1921"/>
      <c r="B1921" s="157"/>
      <c r="C1921"/>
      <c r="D1921" s="157"/>
      <c r="E1921"/>
      <c r="F1921" s="157"/>
      <c r="G1921"/>
    </row>
    <row r="1922" spans="1:7">
      <c r="A1922"/>
      <c r="B1922" s="157"/>
      <c r="C1922"/>
      <c r="D1922" s="157"/>
      <c r="E1922"/>
      <c r="F1922" s="157"/>
      <c r="G1922"/>
    </row>
    <row r="1923" spans="1:7">
      <c r="A1923"/>
      <c r="B1923" s="157"/>
      <c r="C1923"/>
      <c r="D1923" s="157"/>
      <c r="E1923"/>
      <c r="F1923" s="157"/>
      <c r="G1923"/>
    </row>
    <row r="1924" spans="1:7">
      <c r="A1924"/>
      <c r="B1924" s="157"/>
      <c r="C1924"/>
      <c r="D1924" s="157"/>
      <c r="E1924"/>
      <c r="F1924" s="157"/>
      <c r="G1924"/>
    </row>
    <row r="1925" spans="1:7">
      <c r="A1925"/>
      <c r="B1925" s="157"/>
      <c r="C1925"/>
      <c r="D1925" s="157"/>
      <c r="E1925"/>
      <c r="F1925" s="157"/>
      <c r="G1925"/>
    </row>
    <row r="1926" spans="1:7">
      <c r="A1926"/>
      <c r="B1926" s="157"/>
      <c r="C1926"/>
      <c r="D1926" s="157"/>
      <c r="E1926"/>
      <c r="F1926" s="157"/>
      <c r="G1926"/>
    </row>
    <row r="1927" spans="1:7">
      <c r="A1927"/>
      <c r="B1927" s="157"/>
      <c r="C1927"/>
      <c r="D1927" s="157"/>
      <c r="E1927"/>
      <c r="F1927" s="157"/>
      <c r="G1927"/>
    </row>
    <row r="1928" spans="1:7">
      <c r="A1928"/>
      <c r="B1928" s="157"/>
      <c r="C1928"/>
      <c r="D1928" s="157"/>
      <c r="E1928"/>
      <c r="F1928" s="157"/>
      <c r="G1928"/>
    </row>
    <row r="1929" spans="1:7">
      <c r="A1929"/>
      <c r="B1929" s="157"/>
      <c r="C1929"/>
      <c r="D1929" s="157"/>
      <c r="E1929"/>
      <c r="F1929" s="157"/>
      <c r="G1929"/>
    </row>
    <row r="1930" spans="1:7">
      <c r="A1930"/>
      <c r="B1930" s="157"/>
      <c r="C1930"/>
      <c r="D1930" s="157"/>
      <c r="E1930"/>
      <c r="F1930" s="157"/>
      <c r="G1930"/>
    </row>
    <row r="1931" spans="1:7">
      <c r="A1931"/>
      <c r="B1931" s="157"/>
      <c r="C1931"/>
      <c r="D1931" s="157"/>
      <c r="E1931"/>
      <c r="F1931" s="157"/>
      <c r="G1931"/>
    </row>
    <row r="1932" spans="1:7">
      <c r="A1932"/>
      <c r="B1932" s="157"/>
      <c r="C1932"/>
      <c r="D1932" s="157"/>
      <c r="E1932"/>
      <c r="F1932" s="157"/>
      <c r="G1932"/>
    </row>
    <row r="1933" spans="1:7">
      <c r="A1933"/>
      <c r="B1933" s="157"/>
      <c r="C1933"/>
      <c r="D1933" s="157"/>
      <c r="E1933"/>
      <c r="F1933" s="157"/>
      <c r="G1933"/>
    </row>
    <row r="1934" spans="1:7">
      <c r="A1934"/>
      <c r="B1934" s="157"/>
      <c r="C1934"/>
      <c r="D1934" s="157"/>
      <c r="E1934"/>
      <c r="F1934" s="157"/>
      <c r="G1934"/>
    </row>
    <row r="1935" spans="1:7">
      <c r="A1935"/>
      <c r="B1935" s="157"/>
      <c r="C1935"/>
      <c r="D1935" s="157"/>
      <c r="E1935"/>
      <c r="F1935" s="157"/>
      <c r="G1935"/>
    </row>
    <row r="1936" spans="1:7">
      <c r="A1936"/>
      <c r="B1936" s="157"/>
      <c r="C1936"/>
      <c r="D1936" s="157"/>
      <c r="E1936"/>
      <c r="F1936" s="157"/>
      <c r="G1936"/>
    </row>
    <row r="1937" spans="1:7">
      <c r="A1937"/>
      <c r="B1937" s="157"/>
      <c r="C1937"/>
      <c r="D1937" s="157"/>
      <c r="E1937"/>
      <c r="F1937" s="157"/>
      <c r="G1937"/>
    </row>
    <row r="1938" spans="1:7">
      <c r="A1938"/>
      <c r="B1938" s="157"/>
      <c r="C1938"/>
      <c r="D1938" s="157"/>
      <c r="E1938"/>
      <c r="F1938" s="157"/>
      <c r="G1938"/>
    </row>
    <row r="1939" spans="1:7">
      <c r="A1939"/>
      <c r="B1939" s="157"/>
      <c r="C1939"/>
      <c r="D1939" s="157"/>
      <c r="E1939"/>
      <c r="F1939" s="157"/>
      <c r="G1939"/>
    </row>
    <row r="1940" spans="1:7">
      <c r="A1940"/>
      <c r="B1940" s="157"/>
      <c r="C1940"/>
      <c r="D1940" s="157"/>
      <c r="E1940"/>
      <c r="F1940" s="157"/>
      <c r="G1940"/>
    </row>
    <row r="1941" spans="1:7">
      <c r="A1941"/>
      <c r="B1941" s="157"/>
      <c r="C1941"/>
      <c r="D1941" s="157"/>
      <c r="E1941"/>
      <c r="F1941" s="157"/>
      <c r="G1941"/>
    </row>
    <row r="1942" spans="1:7">
      <c r="A1942"/>
      <c r="B1942" s="157"/>
      <c r="C1942"/>
      <c r="D1942" s="157"/>
      <c r="E1942"/>
      <c r="F1942" s="157"/>
      <c r="G1942"/>
    </row>
    <row r="1943" spans="1:7">
      <c r="A1943"/>
      <c r="B1943" s="157"/>
      <c r="C1943"/>
      <c r="D1943" s="157"/>
      <c r="E1943"/>
      <c r="F1943" s="157"/>
      <c r="G1943"/>
    </row>
    <row r="1944" spans="1:7">
      <c r="A1944"/>
      <c r="B1944" s="157"/>
      <c r="C1944"/>
      <c r="D1944" s="157"/>
      <c r="E1944"/>
      <c r="F1944" s="157"/>
      <c r="G1944"/>
    </row>
    <row r="1945" spans="1:7">
      <c r="A1945"/>
      <c r="B1945" s="157"/>
      <c r="C1945"/>
      <c r="D1945" s="157"/>
      <c r="E1945"/>
      <c r="F1945" s="157"/>
      <c r="G1945"/>
    </row>
    <row r="1946" spans="1:7">
      <c r="A1946"/>
      <c r="B1946" s="157"/>
      <c r="C1946"/>
      <c r="D1946" s="157"/>
      <c r="E1946"/>
      <c r="F1946" s="157"/>
      <c r="G1946"/>
    </row>
    <row r="1947" spans="1:7">
      <c r="A1947"/>
      <c r="B1947" s="157"/>
      <c r="C1947"/>
      <c r="D1947" s="157"/>
      <c r="E1947"/>
      <c r="F1947" s="157"/>
      <c r="G1947"/>
    </row>
    <row r="1948" spans="1:7">
      <c r="A1948"/>
      <c r="B1948" s="157"/>
      <c r="C1948"/>
      <c r="D1948" s="157"/>
      <c r="E1948"/>
      <c r="F1948" s="157"/>
      <c r="G1948"/>
    </row>
    <row r="1949" spans="1:7">
      <c r="A1949"/>
      <c r="B1949" s="157"/>
      <c r="C1949"/>
      <c r="D1949" s="157"/>
      <c r="E1949"/>
      <c r="F1949" s="157"/>
      <c r="G1949"/>
    </row>
    <row r="1950" spans="1:7">
      <c r="A1950"/>
      <c r="B1950" s="157"/>
      <c r="C1950"/>
      <c r="D1950" s="157"/>
      <c r="E1950"/>
      <c r="F1950" s="157"/>
      <c r="G1950"/>
    </row>
    <row r="1951" spans="1:7">
      <c r="A1951"/>
      <c r="B1951" s="157"/>
      <c r="C1951"/>
      <c r="D1951" s="157"/>
      <c r="E1951"/>
      <c r="F1951" s="157"/>
      <c r="G1951"/>
    </row>
    <row r="1952" spans="1:7">
      <c r="A1952"/>
      <c r="B1952" s="157"/>
      <c r="C1952"/>
      <c r="D1952" s="157"/>
      <c r="E1952"/>
      <c r="F1952" s="157"/>
      <c r="G1952"/>
    </row>
    <row r="1953" spans="1:7">
      <c r="A1953"/>
      <c r="B1953" s="157"/>
      <c r="C1953"/>
      <c r="D1953" s="157"/>
      <c r="E1953"/>
      <c r="F1953" s="157"/>
      <c r="G1953"/>
    </row>
    <row r="1954" spans="1:7">
      <c r="A1954"/>
      <c r="B1954" s="157"/>
      <c r="C1954"/>
      <c r="D1954" s="157"/>
      <c r="E1954"/>
      <c r="F1954" s="157"/>
      <c r="G1954"/>
    </row>
    <row r="1955" spans="1:7">
      <c r="A1955"/>
      <c r="B1955" s="157"/>
      <c r="C1955"/>
      <c r="D1955" s="157"/>
      <c r="E1955"/>
      <c r="F1955" s="157"/>
      <c r="G1955"/>
    </row>
    <row r="1956" spans="1:7">
      <c r="A1956"/>
      <c r="B1956" s="157"/>
      <c r="C1956"/>
      <c r="D1956" s="157"/>
      <c r="E1956"/>
      <c r="F1956" s="157"/>
      <c r="G1956"/>
    </row>
    <row r="1957" spans="1:7">
      <c r="A1957"/>
      <c r="B1957" s="157"/>
      <c r="C1957"/>
      <c r="D1957" s="157"/>
      <c r="E1957"/>
      <c r="F1957" s="157"/>
      <c r="G1957"/>
    </row>
    <row r="1958" spans="1:7">
      <c r="A1958"/>
      <c r="B1958" s="157"/>
      <c r="C1958"/>
      <c r="D1958" s="157"/>
      <c r="E1958"/>
      <c r="F1958" s="157"/>
      <c r="G1958"/>
    </row>
    <row r="1959" spans="1:7">
      <c r="A1959"/>
      <c r="B1959" s="157"/>
      <c r="C1959"/>
      <c r="D1959" s="157"/>
      <c r="E1959"/>
      <c r="F1959" s="157"/>
      <c r="G1959"/>
    </row>
    <row r="1960" spans="1:7">
      <c r="A1960"/>
      <c r="B1960" s="157"/>
      <c r="C1960"/>
      <c r="D1960" s="157"/>
      <c r="E1960"/>
      <c r="F1960" s="157"/>
      <c r="G1960"/>
    </row>
    <row r="1961" spans="1:7">
      <c r="A1961"/>
      <c r="B1961" s="157"/>
      <c r="C1961"/>
      <c r="D1961" s="157"/>
      <c r="E1961"/>
      <c r="F1961" s="157"/>
      <c r="G1961"/>
    </row>
    <row r="1962" spans="1:7">
      <c r="A1962"/>
      <c r="B1962" s="157"/>
      <c r="C1962"/>
      <c r="D1962" s="157"/>
      <c r="E1962"/>
      <c r="F1962" s="157"/>
      <c r="G1962"/>
    </row>
    <row r="1963" spans="1:7">
      <c r="A1963"/>
      <c r="B1963" s="157"/>
      <c r="C1963"/>
      <c r="D1963" s="157"/>
      <c r="E1963"/>
      <c r="F1963" s="157"/>
      <c r="G1963"/>
    </row>
    <row r="1964" spans="1:7">
      <c r="A1964"/>
      <c r="B1964" s="157"/>
      <c r="C1964"/>
      <c r="D1964" s="157"/>
      <c r="E1964"/>
      <c r="F1964" s="157"/>
      <c r="G1964"/>
    </row>
    <row r="1965" spans="1:7">
      <c r="A1965"/>
      <c r="B1965" s="157"/>
      <c r="C1965"/>
      <c r="D1965" s="157"/>
      <c r="E1965"/>
      <c r="F1965" s="157"/>
      <c r="G1965"/>
    </row>
    <row r="1966" spans="1:7">
      <c r="A1966"/>
      <c r="B1966" s="157"/>
      <c r="C1966"/>
      <c r="D1966" s="157"/>
      <c r="E1966"/>
      <c r="F1966" s="157"/>
      <c r="G1966"/>
    </row>
    <row r="1967" spans="1:7">
      <c r="A1967"/>
      <c r="B1967" s="157"/>
      <c r="C1967"/>
      <c r="D1967" s="157"/>
      <c r="E1967"/>
      <c r="F1967" s="157"/>
      <c r="G1967"/>
    </row>
    <row r="1968" spans="1:7">
      <c r="A1968"/>
      <c r="B1968" s="157"/>
      <c r="C1968"/>
      <c r="D1968" s="157"/>
      <c r="E1968"/>
      <c r="F1968" s="157"/>
      <c r="G1968"/>
    </row>
    <row r="1969" spans="1:7">
      <c r="A1969"/>
      <c r="B1969" s="157"/>
      <c r="C1969"/>
      <c r="D1969" s="157"/>
      <c r="E1969"/>
      <c r="F1969" s="157"/>
      <c r="G1969"/>
    </row>
    <row r="1970" spans="1:7">
      <c r="A1970"/>
      <c r="B1970" s="157"/>
      <c r="C1970"/>
      <c r="D1970" s="157"/>
      <c r="E1970"/>
      <c r="F1970" s="157"/>
      <c r="G1970"/>
    </row>
    <row r="1971" spans="1:7">
      <c r="A1971"/>
      <c r="B1971" s="157"/>
      <c r="C1971"/>
      <c r="D1971" s="157"/>
      <c r="E1971"/>
      <c r="F1971" s="157"/>
      <c r="G1971"/>
    </row>
    <row r="1972" spans="1:7">
      <c r="A1972"/>
      <c r="B1972" s="157"/>
      <c r="C1972"/>
      <c r="D1972" s="157"/>
      <c r="E1972"/>
      <c r="F1972" s="157"/>
      <c r="G1972"/>
    </row>
    <row r="1973" spans="1:7">
      <c r="A1973"/>
      <c r="B1973" s="157"/>
      <c r="C1973"/>
      <c r="D1973" s="157"/>
      <c r="E1973"/>
      <c r="F1973" s="157"/>
      <c r="G1973"/>
    </row>
    <row r="1974" spans="1:7">
      <c r="A1974"/>
      <c r="B1974" s="157"/>
      <c r="C1974"/>
      <c r="D1974" s="157"/>
      <c r="E1974"/>
      <c r="F1974" s="157"/>
      <c r="G1974"/>
    </row>
    <row r="1975" spans="1:7">
      <c r="A1975"/>
      <c r="B1975" s="157"/>
      <c r="C1975"/>
      <c r="D1975" s="157"/>
      <c r="E1975"/>
      <c r="F1975" s="157"/>
      <c r="G1975"/>
    </row>
    <row r="1976" spans="1:7">
      <c r="A1976"/>
      <c r="B1976" s="157"/>
      <c r="C1976"/>
      <c r="D1976" s="157"/>
      <c r="E1976"/>
      <c r="F1976" s="157"/>
      <c r="G1976"/>
    </row>
    <row r="1977" spans="1:7">
      <c r="A1977"/>
      <c r="B1977" s="157"/>
      <c r="C1977"/>
      <c r="D1977" s="157"/>
      <c r="E1977"/>
      <c r="F1977" s="157"/>
      <c r="G1977"/>
    </row>
    <row r="1978" spans="1:7">
      <c r="A1978"/>
      <c r="B1978" s="157"/>
      <c r="C1978"/>
      <c r="D1978" s="157"/>
      <c r="E1978"/>
      <c r="F1978" s="157"/>
      <c r="G1978"/>
    </row>
    <row r="1979" spans="1:7">
      <c r="A1979"/>
      <c r="B1979" s="157"/>
      <c r="C1979"/>
      <c r="D1979" s="157"/>
      <c r="E1979"/>
      <c r="F1979" s="157"/>
      <c r="G1979"/>
    </row>
    <row r="1980" spans="1:7">
      <c r="A1980"/>
      <c r="B1980" s="157"/>
      <c r="C1980"/>
      <c r="D1980" s="157"/>
      <c r="E1980"/>
      <c r="F1980" s="157"/>
      <c r="G1980"/>
    </row>
    <row r="1981" spans="1:7">
      <c r="A1981"/>
      <c r="B1981" s="157"/>
      <c r="C1981"/>
      <c r="D1981" s="157"/>
      <c r="E1981"/>
      <c r="F1981" s="157"/>
      <c r="G1981"/>
    </row>
    <row r="1982" spans="1:7">
      <c r="A1982"/>
      <c r="B1982" s="157"/>
      <c r="C1982"/>
      <c r="D1982" s="157"/>
      <c r="E1982"/>
      <c r="F1982" s="157"/>
      <c r="G1982"/>
    </row>
    <row r="1983" spans="1:7">
      <c r="A1983"/>
      <c r="B1983" s="157"/>
      <c r="C1983"/>
      <c r="D1983" s="157"/>
      <c r="E1983"/>
      <c r="F1983" s="157"/>
      <c r="G1983"/>
    </row>
    <row r="1984" spans="1:7">
      <c r="A1984"/>
      <c r="B1984" s="157"/>
      <c r="C1984"/>
      <c r="D1984" s="157"/>
      <c r="E1984"/>
      <c r="F1984" s="157"/>
      <c r="G1984"/>
    </row>
    <row r="1985" spans="1:7">
      <c r="A1985"/>
      <c r="B1985" s="157"/>
      <c r="C1985"/>
      <c r="D1985" s="157"/>
      <c r="E1985"/>
      <c r="F1985" s="157"/>
      <c r="G1985"/>
    </row>
    <row r="1986" spans="1:7">
      <c r="A1986"/>
      <c r="B1986" s="157"/>
      <c r="C1986"/>
      <c r="D1986" s="157"/>
      <c r="E1986"/>
      <c r="F1986" s="157"/>
      <c r="G1986"/>
    </row>
    <row r="1987" spans="1:7">
      <c r="A1987"/>
      <c r="B1987" s="157"/>
      <c r="C1987"/>
      <c r="D1987" s="157"/>
      <c r="E1987"/>
      <c r="F1987" s="157"/>
      <c r="G1987"/>
    </row>
    <row r="1988" spans="1:7">
      <c r="A1988"/>
      <c r="B1988" s="157"/>
      <c r="C1988"/>
      <c r="D1988" s="157"/>
      <c r="E1988"/>
      <c r="F1988" s="157"/>
      <c r="G1988"/>
    </row>
    <row r="1989" spans="1:7">
      <c r="A1989"/>
      <c r="B1989" s="157"/>
      <c r="C1989"/>
      <c r="D1989" s="157"/>
      <c r="E1989"/>
      <c r="F1989" s="157"/>
      <c r="G1989"/>
    </row>
    <row r="1990" spans="1:7">
      <c r="A1990"/>
      <c r="B1990" s="157"/>
      <c r="C1990"/>
      <c r="D1990" s="157"/>
      <c r="E1990"/>
      <c r="F1990" s="157"/>
      <c r="G1990"/>
    </row>
    <row r="1991" spans="1:7">
      <c r="A1991"/>
      <c r="B1991" s="157"/>
      <c r="C1991"/>
      <c r="D1991" s="157"/>
      <c r="E1991"/>
      <c r="F1991" s="157"/>
      <c r="G1991"/>
    </row>
    <row r="1992" spans="1:7">
      <c r="A1992"/>
      <c r="B1992" s="157"/>
      <c r="C1992"/>
      <c r="D1992" s="157"/>
      <c r="E1992"/>
      <c r="F1992" s="157"/>
      <c r="G1992"/>
    </row>
    <row r="1993" spans="1:7">
      <c r="A1993"/>
      <c r="B1993" s="157"/>
      <c r="C1993"/>
      <c r="D1993" s="157"/>
      <c r="E1993"/>
      <c r="F1993" s="157"/>
      <c r="G1993"/>
    </row>
    <row r="1994" spans="1:7">
      <c r="A1994"/>
      <c r="B1994" s="157"/>
      <c r="C1994"/>
      <c r="D1994" s="157"/>
      <c r="E1994"/>
      <c r="F1994" s="157"/>
      <c r="G1994"/>
    </row>
    <row r="1995" spans="1:7">
      <c r="A1995"/>
      <c r="B1995" s="157"/>
      <c r="C1995"/>
      <c r="D1995" s="157"/>
      <c r="E1995"/>
      <c r="F1995" s="157"/>
      <c r="G1995"/>
    </row>
    <row r="1996" spans="1:7">
      <c r="A1996"/>
      <c r="B1996" s="157"/>
      <c r="C1996"/>
      <c r="D1996" s="157"/>
      <c r="E1996"/>
      <c r="F1996" s="157"/>
      <c r="G1996"/>
    </row>
    <row r="1997" spans="1:7">
      <c r="A1997"/>
      <c r="B1997" s="157"/>
      <c r="C1997"/>
      <c r="D1997" s="157"/>
      <c r="E1997"/>
      <c r="F1997" s="157"/>
      <c r="G1997"/>
    </row>
    <row r="1998" spans="1:7">
      <c r="A1998"/>
      <c r="B1998" s="157"/>
      <c r="C1998"/>
      <c r="D1998" s="157"/>
      <c r="E1998"/>
      <c r="F1998" s="157"/>
      <c r="G1998"/>
    </row>
    <row r="1999" spans="1:7">
      <c r="A1999"/>
      <c r="B1999" s="157"/>
      <c r="C1999"/>
      <c r="D1999" s="157"/>
      <c r="E1999"/>
      <c r="F1999" s="157"/>
      <c r="G1999"/>
    </row>
    <row r="2000" spans="1:7">
      <c r="A2000"/>
      <c r="B2000" s="157"/>
      <c r="C2000"/>
      <c r="D2000" s="157"/>
      <c r="E2000"/>
      <c r="F2000" s="157"/>
      <c r="G2000"/>
    </row>
    <row r="2001" spans="1:7">
      <c r="A2001"/>
      <c r="B2001" s="157"/>
      <c r="C2001"/>
      <c r="D2001" s="157"/>
      <c r="E2001"/>
      <c r="F2001" s="157"/>
      <c r="G2001"/>
    </row>
    <row r="2002" spans="1:7">
      <c r="A2002"/>
      <c r="B2002" s="157"/>
      <c r="C2002"/>
      <c r="D2002" s="157"/>
      <c r="E2002"/>
      <c r="F2002" s="157"/>
      <c r="G2002"/>
    </row>
    <row r="2003" spans="1:7">
      <c r="A2003"/>
      <c r="B2003" s="157"/>
      <c r="C2003"/>
      <c r="D2003" s="157"/>
      <c r="E2003"/>
      <c r="F2003" s="157"/>
      <c r="G2003"/>
    </row>
    <row r="2004" spans="1:7">
      <c r="A2004"/>
      <c r="B2004" s="157"/>
      <c r="C2004"/>
      <c r="D2004" s="157"/>
      <c r="E2004"/>
      <c r="F2004" s="157"/>
      <c r="G2004"/>
    </row>
    <row r="2005" spans="1:7">
      <c r="A2005"/>
      <c r="B2005" s="157"/>
      <c r="C2005"/>
      <c r="D2005" s="157"/>
      <c r="E2005"/>
      <c r="F2005" s="157"/>
      <c r="G2005"/>
    </row>
    <row r="2006" spans="1:7">
      <c r="A2006"/>
      <c r="B2006" s="157"/>
      <c r="C2006"/>
      <c r="D2006" s="157"/>
      <c r="E2006"/>
      <c r="F2006" s="157"/>
      <c r="G2006"/>
    </row>
    <row r="2007" spans="1:7">
      <c r="A2007"/>
      <c r="B2007" s="157"/>
      <c r="C2007"/>
      <c r="D2007" s="157"/>
      <c r="E2007"/>
      <c r="F2007" s="157"/>
      <c r="G2007"/>
    </row>
    <row r="2008" spans="1:7">
      <c r="A2008"/>
      <c r="B2008" s="157"/>
      <c r="C2008"/>
      <c r="D2008" s="157"/>
      <c r="E2008"/>
      <c r="F2008" s="157"/>
      <c r="G2008"/>
    </row>
    <row r="2009" spans="1:7">
      <c r="A2009"/>
      <c r="B2009" s="157"/>
      <c r="C2009"/>
      <c r="D2009" s="157"/>
      <c r="E2009"/>
      <c r="F2009" s="157"/>
      <c r="G2009"/>
    </row>
    <row r="2010" spans="1:7">
      <c r="A2010"/>
      <c r="B2010" s="157"/>
      <c r="C2010"/>
      <c r="D2010" s="157"/>
      <c r="E2010"/>
      <c r="F2010" s="157"/>
      <c r="G2010"/>
    </row>
    <row r="2011" spans="1:7">
      <c r="A2011"/>
      <c r="B2011" s="157"/>
      <c r="C2011"/>
      <c r="D2011" s="157"/>
      <c r="E2011"/>
      <c r="F2011" s="157"/>
      <c r="G2011"/>
    </row>
    <row r="2012" spans="1:7">
      <c r="A2012"/>
      <c r="B2012" s="157"/>
      <c r="C2012"/>
      <c r="D2012" s="157"/>
      <c r="E2012"/>
      <c r="F2012" s="157"/>
      <c r="G2012"/>
    </row>
    <row r="2013" spans="1:7">
      <c r="A2013"/>
      <c r="B2013" s="157"/>
      <c r="C2013"/>
      <c r="D2013" s="157"/>
      <c r="E2013"/>
      <c r="F2013" s="157"/>
      <c r="G2013"/>
    </row>
    <row r="2014" spans="1:7">
      <c r="A2014"/>
      <c r="B2014" s="157"/>
      <c r="C2014"/>
      <c r="D2014" s="157"/>
      <c r="E2014"/>
      <c r="F2014" s="157"/>
      <c r="G2014"/>
    </row>
    <row r="2015" spans="1:7">
      <c r="A2015"/>
      <c r="B2015" s="157"/>
      <c r="C2015"/>
      <c r="D2015" s="157"/>
      <c r="E2015"/>
      <c r="F2015" s="157"/>
      <c r="G2015"/>
    </row>
    <row r="2016" spans="1:7">
      <c r="A2016"/>
      <c r="B2016" s="157"/>
      <c r="C2016"/>
      <c r="D2016" s="157"/>
      <c r="E2016"/>
      <c r="F2016" s="157"/>
      <c r="G2016"/>
    </row>
    <row r="2017" spans="1:7">
      <c r="A2017"/>
      <c r="B2017" s="157"/>
      <c r="C2017"/>
      <c r="D2017" s="157"/>
      <c r="E2017"/>
      <c r="F2017" s="157"/>
      <c r="G2017"/>
    </row>
    <row r="2018" spans="1:7">
      <c r="A2018"/>
      <c r="B2018" s="157"/>
      <c r="C2018"/>
      <c r="D2018" s="157"/>
      <c r="E2018"/>
      <c r="F2018" s="157"/>
      <c r="G2018"/>
    </row>
    <row r="2019" spans="1:7">
      <c r="A2019"/>
      <c r="B2019" s="157"/>
      <c r="C2019"/>
      <c r="D2019" s="157"/>
      <c r="E2019"/>
      <c r="F2019" s="157"/>
      <c r="G2019"/>
    </row>
    <row r="2020" spans="1:7">
      <c r="A2020"/>
      <c r="B2020" s="157"/>
      <c r="C2020"/>
      <c r="D2020" s="157"/>
      <c r="E2020"/>
      <c r="F2020" s="157"/>
      <c r="G2020"/>
    </row>
    <row r="2021" spans="1:7">
      <c r="A2021"/>
      <c r="B2021" s="157"/>
      <c r="C2021"/>
      <c r="D2021" s="157"/>
      <c r="E2021"/>
      <c r="F2021" s="157"/>
      <c r="G2021"/>
    </row>
    <row r="2022" spans="1:7">
      <c r="A2022"/>
      <c r="B2022" s="157"/>
      <c r="C2022"/>
      <c r="D2022" s="157"/>
      <c r="E2022"/>
      <c r="F2022" s="157"/>
      <c r="G2022"/>
    </row>
    <row r="2023" spans="1:7">
      <c r="A2023"/>
      <c r="B2023" s="157"/>
      <c r="C2023"/>
      <c r="D2023" s="157"/>
      <c r="E2023"/>
      <c r="F2023" s="157"/>
      <c r="G2023"/>
    </row>
    <row r="2024" spans="1:7">
      <c r="A2024"/>
      <c r="B2024" s="157"/>
      <c r="C2024"/>
      <c r="D2024" s="157"/>
      <c r="E2024"/>
      <c r="F2024" s="157"/>
      <c r="G2024"/>
    </row>
    <row r="2025" spans="1:7">
      <c r="A2025"/>
      <c r="B2025" s="157"/>
      <c r="C2025"/>
      <c r="D2025" s="157"/>
      <c r="E2025"/>
      <c r="F2025" s="157"/>
      <c r="G2025"/>
    </row>
    <row r="2026" spans="1:7">
      <c r="A2026"/>
      <c r="B2026" s="157"/>
      <c r="C2026"/>
      <c r="D2026" s="157"/>
      <c r="E2026"/>
      <c r="F2026" s="157"/>
      <c r="G2026"/>
    </row>
    <row r="2027" spans="1:7">
      <c r="A2027"/>
      <c r="B2027" s="157"/>
      <c r="C2027"/>
      <c r="D2027" s="157"/>
      <c r="E2027"/>
      <c r="F2027" s="157"/>
      <c r="G2027"/>
    </row>
    <row r="2028" spans="1:7">
      <c r="A2028"/>
      <c r="B2028" s="157"/>
      <c r="C2028"/>
      <c r="D2028" s="157"/>
      <c r="E2028"/>
      <c r="F2028" s="157"/>
      <c r="G2028"/>
    </row>
    <row r="2029" spans="1:7">
      <c r="A2029"/>
      <c r="B2029" s="157"/>
      <c r="C2029"/>
      <c r="D2029" s="157"/>
      <c r="E2029"/>
      <c r="F2029" s="157"/>
      <c r="G2029"/>
    </row>
    <row r="2030" spans="1:7">
      <c r="A2030"/>
      <c r="B2030" s="157"/>
      <c r="C2030"/>
      <c r="D2030" s="157"/>
      <c r="E2030"/>
      <c r="F2030" s="157"/>
      <c r="G2030"/>
    </row>
    <row r="2031" spans="1:7">
      <c r="A2031"/>
      <c r="B2031" s="157"/>
      <c r="C2031"/>
      <c r="D2031" s="157"/>
      <c r="E2031"/>
      <c r="F2031" s="157"/>
      <c r="G2031"/>
    </row>
    <row r="2032" spans="1:7">
      <c r="A2032"/>
      <c r="B2032" s="157"/>
      <c r="C2032"/>
      <c r="D2032" s="157"/>
      <c r="E2032"/>
      <c r="F2032" s="157"/>
      <c r="G2032"/>
    </row>
    <row r="2033" spans="1:7">
      <c r="A2033"/>
      <c r="B2033" s="157"/>
      <c r="C2033"/>
      <c r="D2033" s="157"/>
      <c r="E2033"/>
      <c r="F2033" s="157"/>
      <c r="G2033"/>
    </row>
    <row r="2034" spans="1:7">
      <c r="A2034"/>
      <c r="B2034" s="157"/>
      <c r="C2034"/>
      <c r="D2034" s="157"/>
      <c r="E2034"/>
      <c r="F2034" s="157"/>
      <c r="G2034"/>
    </row>
    <row r="2035" spans="1:7">
      <c r="A2035"/>
      <c r="B2035" s="157"/>
      <c r="C2035"/>
      <c r="D2035" s="157"/>
      <c r="E2035"/>
      <c r="F2035" s="157"/>
      <c r="G2035"/>
    </row>
    <row r="2036" spans="1:7">
      <c r="A2036"/>
      <c r="B2036" s="157"/>
      <c r="C2036"/>
      <c r="D2036" s="157"/>
      <c r="E2036"/>
      <c r="F2036" s="157"/>
      <c r="G2036"/>
    </row>
    <row r="2037" spans="1:7">
      <c r="A2037"/>
      <c r="B2037" s="157"/>
      <c r="C2037"/>
      <c r="D2037" s="157"/>
      <c r="E2037"/>
      <c r="F2037" s="157"/>
      <c r="G2037"/>
    </row>
    <row r="2038" spans="1:7">
      <c r="A2038"/>
      <c r="B2038" s="157"/>
      <c r="C2038"/>
      <c r="D2038" s="157"/>
      <c r="E2038"/>
      <c r="F2038" s="157"/>
      <c r="G2038"/>
    </row>
    <row r="2039" spans="1:7">
      <c r="A2039"/>
      <c r="B2039" s="157"/>
      <c r="C2039"/>
      <c r="D2039" s="157"/>
      <c r="E2039"/>
      <c r="F2039" s="157"/>
      <c r="G2039"/>
    </row>
    <row r="2040" spans="1:7">
      <c r="A2040"/>
      <c r="B2040" s="157"/>
      <c r="C2040"/>
      <c r="D2040" s="157"/>
      <c r="E2040"/>
      <c r="F2040" s="157"/>
      <c r="G2040"/>
    </row>
    <row r="2041" spans="1:7">
      <c r="A2041"/>
      <c r="B2041" s="157"/>
      <c r="C2041"/>
      <c r="D2041" s="157"/>
      <c r="E2041"/>
      <c r="F2041" s="157"/>
      <c r="G2041"/>
    </row>
    <row r="2042" spans="1:7">
      <c r="A2042"/>
      <c r="B2042" s="157"/>
      <c r="C2042"/>
      <c r="D2042" s="157"/>
      <c r="E2042"/>
      <c r="F2042" s="157"/>
      <c r="G2042"/>
    </row>
    <row r="2043" spans="1:7">
      <c r="A2043"/>
      <c r="B2043" s="157"/>
      <c r="C2043"/>
      <c r="D2043" s="157"/>
      <c r="E2043"/>
      <c r="F2043" s="157"/>
      <c r="G2043"/>
    </row>
    <row r="2044" spans="1:7">
      <c r="A2044"/>
      <c r="B2044" s="157"/>
      <c r="C2044"/>
      <c r="D2044" s="157"/>
      <c r="E2044"/>
      <c r="F2044" s="157"/>
      <c r="G2044"/>
    </row>
    <row r="2045" spans="1:7">
      <c r="A2045"/>
      <c r="B2045" s="157"/>
      <c r="C2045"/>
      <c r="D2045" s="157"/>
      <c r="E2045"/>
      <c r="F2045" s="157"/>
      <c r="G2045"/>
    </row>
    <row r="2046" spans="1:7">
      <c r="A2046"/>
      <c r="B2046" s="157"/>
      <c r="C2046"/>
      <c r="D2046" s="157"/>
      <c r="E2046"/>
      <c r="F2046" s="157"/>
      <c r="G2046"/>
    </row>
    <row r="2047" spans="1:7">
      <c r="A2047"/>
      <c r="B2047" s="157"/>
      <c r="C2047"/>
      <c r="D2047" s="157"/>
      <c r="E2047"/>
      <c r="F2047" s="157"/>
      <c r="G2047"/>
    </row>
    <row r="2048" spans="1:7">
      <c r="A2048"/>
      <c r="B2048" s="157"/>
      <c r="C2048"/>
      <c r="D2048" s="157"/>
      <c r="E2048"/>
      <c r="F2048" s="157"/>
      <c r="G2048"/>
    </row>
    <row r="2049" spans="1:7">
      <c r="A2049"/>
      <c r="B2049" s="157"/>
      <c r="C2049"/>
      <c r="D2049" s="157"/>
      <c r="E2049"/>
      <c r="F2049" s="157"/>
      <c r="G2049"/>
    </row>
    <row r="2050" spans="1:7">
      <c r="A2050"/>
      <c r="B2050" s="157"/>
      <c r="C2050"/>
      <c r="D2050" s="157"/>
      <c r="E2050"/>
      <c r="F2050" s="157"/>
      <c r="G2050"/>
    </row>
    <row r="2051" spans="1:7">
      <c r="A2051"/>
      <c r="B2051" s="157"/>
      <c r="C2051"/>
      <c r="D2051" s="157"/>
      <c r="E2051"/>
      <c r="F2051" s="157"/>
      <c r="G2051"/>
    </row>
    <row r="2052" spans="1:7">
      <c r="A2052"/>
      <c r="B2052" s="157"/>
      <c r="C2052"/>
      <c r="D2052" s="157"/>
      <c r="E2052"/>
      <c r="F2052" s="157"/>
      <c r="G2052"/>
    </row>
    <row r="2053" spans="1:7">
      <c r="A2053"/>
      <c r="B2053" s="157"/>
      <c r="C2053"/>
      <c r="D2053" s="157"/>
      <c r="E2053"/>
      <c r="F2053" s="157"/>
      <c r="G2053"/>
    </row>
    <row r="2054" spans="1:7">
      <c r="A2054"/>
      <c r="B2054" s="157"/>
      <c r="C2054"/>
      <c r="D2054" s="157"/>
      <c r="E2054"/>
      <c r="F2054" s="157"/>
      <c r="G2054"/>
    </row>
    <row r="2055" spans="1:7">
      <c r="A2055"/>
      <c r="B2055" s="157"/>
      <c r="C2055"/>
      <c r="D2055" s="157"/>
      <c r="E2055"/>
      <c r="F2055" s="157"/>
      <c r="G2055"/>
    </row>
    <row r="2056" spans="1:7">
      <c r="A2056"/>
      <c r="B2056" s="157"/>
      <c r="C2056"/>
      <c r="D2056" s="157"/>
      <c r="E2056"/>
      <c r="F2056" s="157"/>
      <c r="G2056"/>
    </row>
    <row r="2057" spans="1:7">
      <c r="A2057"/>
      <c r="B2057" s="157"/>
      <c r="C2057"/>
      <c r="D2057" s="157"/>
      <c r="E2057"/>
      <c r="F2057" s="157"/>
      <c r="G2057"/>
    </row>
    <row r="2058" spans="1:7">
      <c r="A2058"/>
      <c r="B2058" s="157"/>
      <c r="C2058"/>
      <c r="D2058" s="157"/>
      <c r="E2058"/>
      <c r="F2058" s="157"/>
      <c r="G2058"/>
    </row>
    <row r="2059" spans="1:7">
      <c r="A2059"/>
      <c r="B2059" s="157"/>
      <c r="C2059"/>
      <c r="D2059" s="157"/>
      <c r="E2059"/>
      <c r="F2059" s="157"/>
      <c r="G2059"/>
    </row>
    <row r="2060" spans="1:7">
      <c r="A2060"/>
      <c r="B2060" s="157"/>
      <c r="C2060"/>
      <c r="D2060" s="157"/>
      <c r="E2060"/>
      <c r="F2060" s="157"/>
      <c r="G2060"/>
    </row>
    <row r="2061" spans="1:7">
      <c r="A2061"/>
      <c r="B2061" s="157"/>
      <c r="C2061"/>
      <c r="D2061" s="157"/>
      <c r="E2061"/>
      <c r="F2061" s="157"/>
      <c r="G2061"/>
    </row>
    <row r="2062" spans="1:7">
      <c r="A2062"/>
      <c r="B2062" s="157"/>
      <c r="C2062"/>
      <c r="D2062" s="157"/>
      <c r="E2062"/>
      <c r="F2062" s="157"/>
      <c r="G2062"/>
    </row>
    <row r="2063" spans="1:7">
      <c r="A2063"/>
      <c r="B2063" s="157"/>
      <c r="C2063"/>
      <c r="D2063" s="157"/>
      <c r="E2063"/>
      <c r="F2063" s="157"/>
      <c r="G2063"/>
    </row>
    <row r="2064" spans="1:7">
      <c r="A2064"/>
      <c r="B2064" s="157"/>
      <c r="C2064"/>
      <c r="D2064" s="157"/>
      <c r="E2064"/>
      <c r="F2064" s="157"/>
      <c r="G2064"/>
    </row>
    <row r="2065" spans="1:7">
      <c r="A2065"/>
      <c r="B2065" s="157"/>
      <c r="C2065"/>
      <c r="D2065" s="157"/>
      <c r="E2065"/>
      <c r="F2065" s="157"/>
      <c r="G2065"/>
    </row>
    <row r="2066" spans="1:7">
      <c r="A2066"/>
      <c r="B2066" s="157"/>
      <c r="C2066"/>
      <c r="D2066" s="157"/>
      <c r="E2066"/>
      <c r="F2066" s="157"/>
      <c r="G2066"/>
    </row>
    <row r="2067" spans="1:7">
      <c r="A2067"/>
      <c r="B2067" s="157"/>
      <c r="C2067"/>
      <c r="D2067" s="157"/>
      <c r="E2067"/>
      <c r="F2067" s="157"/>
      <c r="G2067"/>
    </row>
    <row r="2068" spans="1:7">
      <c r="A2068"/>
      <c r="B2068" s="157"/>
      <c r="C2068"/>
      <c r="D2068" s="157"/>
      <c r="E2068"/>
      <c r="F2068" s="157"/>
      <c r="G2068"/>
    </row>
    <row r="2069" spans="1:7">
      <c r="A2069"/>
      <c r="B2069" s="157"/>
      <c r="C2069"/>
      <c r="D2069" s="157"/>
      <c r="E2069"/>
      <c r="F2069" s="157"/>
      <c r="G2069"/>
    </row>
    <row r="2070" spans="1:7">
      <c r="A2070"/>
      <c r="B2070" s="157"/>
      <c r="C2070"/>
      <c r="D2070" s="157"/>
      <c r="E2070"/>
      <c r="F2070" s="157"/>
      <c r="G2070"/>
    </row>
    <row r="2071" spans="1:7">
      <c r="A2071"/>
      <c r="B2071" s="157"/>
      <c r="C2071"/>
      <c r="D2071" s="157"/>
      <c r="E2071"/>
      <c r="F2071" s="157"/>
      <c r="G2071"/>
    </row>
    <row r="2072" spans="1:7">
      <c r="A2072"/>
      <c r="B2072" s="157"/>
      <c r="C2072"/>
      <c r="D2072" s="157"/>
      <c r="E2072"/>
      <c r="F2072" s="157"/>
      <c r="G2072"/>
    </row>
    <row r="2073" spans="1:7">
      <c r="A2073"/>
      <c r="B2073" s="157"/>
      <c r="C2073"/>
      <c r="D2073" s="157"/>
      <c r="E2073"/>
      <c r="F2073" s="157"/>
      <c r="G2073"/>
    </row>
    <row r="2074" spans="1:7">
      <c r="A2074"/>
      <c r="B2074" s="157"/>
      <c r="C2074"/>
      <c r="D2074" s="157"/>
      <c r="E2074"/>
      <c r="F2074" s="157"/>
      <c r="G2074"/>
    </row>
    <row r="2075" spans="1:7">
      <c r="A2075"/>
      <c r="B2075" s="157"/>
      <c r="C2075"/>
      <c r="D2075" s="157"/>
      <c r="E2075"/>
      <c r="F2075" s="157"/>
      <c r="G2075"/>
    </row>
    <row r="2076" spans="1:7">
      <c r="A2076"/>
      <c r="B2076" s="157"/>
      <c r="C2076"/>
      <c r="D2076" s="157"/>
      <c r="E2076"/>
      <c r="F2076" s="157"/>
      <c r="G2076"/>
    </row>
    <row r="2077" spans="1:7">
      <c r="A2077"/>
      <c r="B2077" s="157"/>
      <c r="C2077"/>
      <c r="D2077" s="157"/>
      <c r="E2077"/>
      <c r="F2077" s="157"/>
      <c r="G2077"/>
    </row>
    <row r="2078" spans="1:7">
      <c r="A2078"/>
      <c r="B2078" s="157"/>
      <c r="C2078"/>
      <c r="D2078" s="157"/>
      <c r="E2078"/>
      <c r="F2078" s="157"/>
      <c r="G2078"/>
    </row>
    <row r="2079" spans="1:7">
      <c r="A2079"/>
      <c r="B2079" s="157"/>
      <c r="C2079"/>
      <c r="D2079" s="157"/>
      <c r="E2079"/>
      <c r="F2079" s="157"/>
      <c r="G2079"/>
    </row>
    <row r="2080" spans="1:7">
      <c r="A2080"/>
      <c r="B2080" s="157"/>
      <c r="C2080"/>
      <c r="D2080" s="157"/>
      <c r="E2080"/>
      <c r="F2080" s="157"/>
      <c r="G2080"/>
    </row>
    <row r="2081" spans="1:7">
      <c r="A2081"/>
      <c r="B2081" s="157"/>
      <c r="C2081"/>
      <c r="D2081" s="157"/>
      <c r="E2081"/>
      <c r="F2081" s="157"/>
      <c r="G2081"/>
    </row>
    <row r="2082" spans="1:7">
      <c r="A2082"/>
      <c r="B2082" s="157"/>
      <c r="C2082"/>
      <c r="D2082" s="157"/>
      <c r="E2082"/>
      <c r="F2082" s="157"/>
      <c r="G2082"/>
    </row>
    <row r="2083" spans="1:7">
      <c r="A2083"/>
      <c r="B2083" s="157"/>
      <c r="C2083"/>
      <c r="D2083" s="157"/>
      <c r="E2083"/>
      <c r="F2083" s="157"/>
      <c r="G2083"/>
    </row>
    <row r="2084" spans="1:7">
      <c r="A2084"/>
      <c r="B2084" s="157"/>
      <c r="C2084"/>
      <c r="D2084" s="157"/>
      <c r="E2084"/>
      <c r="F2084" s="157"/>
      <c r="G2084"/>
    </row>
    <row r="2085" spans="1:7">
      <c r="A2085"/>
      <c r="B2085" s="157"/>
      <c r="C2085"/>
      <c r="D2085" s="157"/>
      <c r="E2085"/>
      <c r="F2085" s="157"/>
      <c r="G2085"/>
    </row>
    <row r="2086" spans="1:7">
      <c r="A2086"/>
      <c r="B2086" s="157"/>
      <c r="C2086"/>
      <c r="D2086" s="157"/>
      <c r="E2086"/>
      <c r="F2086" s="157"/>
      <c r="G2086"/>
    </row>
    <row r="2087" spans="1:7">
      <c r="A2087"/>
      <c r="B2087" s="157"/>
      <c r="C2087"/>
      <c r="D2087" s="157"/>
      <c r="E2087"/>
      <c r="F2087" s="157"/>
      <c r="G2087"/>
    </row>
    <row r="2088" spans="1:7">
      <c r="A2088"/>
      <c r="B2088" s="157"/>
      <c r="C2088"/>
      <c r="D2088" s="157"/>
      <c r="E2088"/>
      <c r="F2088" s="157"/>
      <c r="G2088"/>
    </row>
    <row r="2089" spans="1:7">
      <c r="A2089"/>
      <c r="B2089" s="157"/>
      <c r="C2089"/>
      <c r="D2089" s="157"/>
      <c r="E2089"/>
      <c r="F2089" s="157"/>
      <c r="G2089"/>
    </row>
    <row r="2090" spans="1:7">
      <c r="A2090"/>
      <c r="B2090" s="157"/>
      <c r="C2090"/>
      <c r="D2090" s="157"/>
      <c r="E2090"/>
      <c r="F2090" s="157"/>
      <c r="G2090"/>
    </row>
    <row r="2091" spans="1:7">
      <c r="A2091"/>
      <c r="B2091" s="157"/>
      <c r="C2091"/>
      <c r="D2091" s="157"/>
      <c r="E2091"/>
      <c r="F2091" s="157"/>
      <c r="G2091"/>
    </row>
    <row r="2092" spans="1:7">
      <c r="A2092"/>
      <c r="B2092" s="157"/>
      <c r="C2092"/>
      <c r="D2092" s="157"/>
      <c r="E2092"/>
      <c r="F2092" s="157"/>
      <c r="G2092"/>
    </row>
    <row r="2093" spans="1:7">
      <c r="A2093"/>
      <c r="B2093" s="157"/>
      <c r="C2093"/>
      <c r="D2093" s="157"/>
      <c r="E2093"/>
      <c r="F2093" s="157"/>
      <c r="G2093"/>
    </row>
    <row r="2094" spans="1:7">
      <c r="A2094"/>
      <c r="B2094" s="157"/>
      <c r="C2094"/>
      <c r="D2094" s="157"/>
      <c r="E2094"/>
      <c r="F2094" s="157"/>
      <c r="G2094"/>
    </row>
    <row r="2095" spans="1:7">
      <c r="A2095"/>
      <c r="B2095" s="157"/>
      <c r="C2095"/>
      <c r="D2095" s="157"/>
      <c r="E2095"/>
      <c r="F2095" s="157"/>
      <c r="G2095"/>
    </row>
    <row r="2096" spans="1:7">
      <c r="A2096"/>
      <c r="B2096" s="157"/>
      <c r="C2096"/>
      <c r="D2096" s="157"/>
      <c r="E2096"/>
      <c r="F2096" s="157"/>
      <c r="G2096"/>
    </row>
    <row r="2097" spans="1:7">
      <c r="A2097"/>
      <c r="B2097" s="157"/>
      <c r="C2097"/>
      <c r="D2097" s="157"/>
      <c r="E2097"/>
      <c r="F2097" s="157"/>
      <c r="G2097"/>
    </row>
    <row r="2098" spans="1:7">
      <c r="A2098"/>
      <c r="B2098" s="157"/>
      <c r="C2098"/>
      <c r="D2098" s="157"/>
      <c r="E2098"/>
      <c r="F2098" s="157"/>
      <c r="G2098"/>
    </row>
    <row r="2099" spans="1:7">
      <c r="A2099"/>
      <c r="B2099" s="157"/>
      <c r="C2099"/>
      <c r="D2099" s="157"/>
      <c r="E2099"/>
      <c r="F2099" s="157"/>
      <c r="G2099"/>
    </row>
    <row r="2100" spans="1:7">
      <c r="A2100"/>
      <c r="B2100" s="157"/>
      <c r="C2100"/>
      <c r="D2100" s="157"/>
      <c r="E2100"/>
      <c r="F2100" s="157"/>
      <c r="G2100"/>
    </row>
    <row r="2101" spans="1:7">
      <c r="A2101"/>
      <c r="B2101" s="157"/>
      <c r="C2101"/>
      <c r="D2101" s="157"/>
      <c r="E2101"/>
      <c r="F2101" s="157"/>
      <c r="G2101"/>
    </row>
    <row r="2102" spans="1:7">
      <c r="A2102"/>
      <c r="B2102" s="157"/>
      <c r="C2102"/>
      <c r="D2102" s="157"/>
      <c r="E2102"/>
      <c r="F2102" s="157"/>
      <c r="G2102"/>
    </row>
    <row r="2103" spans="1:7">
      <c r="A2103"/>
      <c r="B2103" s="157"/>
      <c r="C2103"/>
      <c r="D2103" s="157"/>
      <c r="E2103"/>
      <c r="F2103" s="157"/>
      <c r="G2103"/>
    </row>
    <row r="2104" spans="1:7">
      <c r="A2104"/>
      <c r="B2104" s="157"/>
      <c r="C2104"/>
      <c r="D2104" s="157"/>
      <c r="E2104"/>
      <c r="F2104" s="157"/>
      <c r="G2104"/>
    </row>
    <row r="2105" spans="1:7">
      <c r="A2105"/>
      <c r="B2105" s="157"/>
      <c r="C2105"/>
      <c r="D2105" s="157"/>
      <c r="E2105"/>
      <c r="F2105" s="157"/>
      <c r="G2105"/>
    </row>
    <row r="2106" spans="1:7">
      <c r="A2106"/>
      <c r="B2106" s="157"/>
      <c r="C2106"/>
      <c r="D2106" s="157"/>
      <c r="E2106"/>
      <c r="F2106" s="157"/>
      <c r="G2106"/>
    </row>
    <row r="2107" spans="1:7">
      <c r="A2107"/>
      <c r="B2107" s="157"/>
      <c r="C2107"/>
      <c r="D2107" s="157"/>
      <c r="E2107"/>
      <c r="F2107" s="157"/>
      <c r="G2107"/>
    </row>
    <row r="2108" spans="1:7">
      <c r="A2108"/>
      <c r="B2108" s="157"/>
      <c r="C2108"/>
      <c r="D2108" s="157"/>
      <c r="E2108"/>
      <c r="F2108" s="157"/>
      <c r="G2108"/>
    </row>
    <row r="2109" spans="1:7">
      <c r="A2109"/>
      <c r="B2109" s="157"/>
      <c r="C2109"/>
      <c r="D2109" s="157"/>
      <c r="E2109"/>
      <c r="F2109" s="157"/>
      <c r="G2109"/>
    </row>
    <row r="2110" spans="1:7">
      <c r="A2110"/>
      <c r="B2110" s="157"/>
      <c r="C2110"/>
      <c r="D2110" s="157"/>
      <c r="E2110"/>
      <c r="F2110" s="157"/>
      <c r="G2110"/>
    </row>
    <row r="2111" spans="1:7">
      <c r="A2111"/>
      <c r="B2111" s="157"/>
      <c r="C2111"/>
      <c r="D2111" s="157"/>
      <c r="E2111"/>
      <c r="F2111" s="157"/>
      <c r="G2111"/>
    </row>
    <row r="2112" spans="1:7">
      <c r="A2112"/>
      <c r="B2112" s="157"/>
      <c r="C2112"/>
      <c r="D2112" s="157"/>
      <c r="E2112"/>
      <c r="F2112" s="157"/>
      <c r="G2112"/>
    </row>
    <row r="2113" spans="1:7">
      <c r="A2113"/>
      <c r="B2113" s="157"/>
      <c r="C2113"/>
      <c r="D2113" s="157"/>
      <c r="E2113"/>
      <c r="F2113" s="157"/>
      <c r="G2113"/>
    </row>
    <row r="2114" spans="1:7">
      <c r="A2114"/>
      <c r="B2114" s="157"/>
      <c r="C2114"/>
      <c r="D2114" s="157"/>
      <c r="E2114"/>
      <c r="F2114" s="157"/>
      <c r="G2114"/>
    </row>
    <row r="2115" spans="1:7">
      <c r="A2115"/>
      <c r="B2115" s="157"/>
      <c r="C2115"/>
      <c r="D2115" s="157"/>
      <c r="E2115"/>
      <c r="F2115" s="157"/>
      <c r="G2115"/>
    </row>
    <row r="2116" spans="1:7">
      <c r="A2116"/>
      <c r="B2116" s="157"/>
      <c r="C2116"/>
      <c r="D2116" s="157"/>
      <c r="E2116"/>
      <c r="F2116" s="157"/>
      <c r="G2116"/>
    </row>
    <row r="2117" spans="1:7">
      <c r="A2117"/>
      <c r="B2117" s="157"/>
      <c r="C2117"/>
      <c r="D2117" s="157"/>
      <c r="E2117"/>
      <c r="F2117" s="157"/>
      <c r="G2117"/>
    </row>
    <row r="2118" spans="1:7">
      <c r="A2118"/>
      <c r="B2118" s="157"/>
      <c r="C2118"/>
      <c r="D2118" s="157"/>
      <c r="E2118"/>
      <c r="F2118" s="157"/>
      <c r="G2118"/>
    </row>
    <row r="2119" spans="1:7">
      <c r="A2119"/>
      <c r="B2119" s="157"/>
      <c r="C2119"/>
      <c r="D2119" s="157"/>
      <c r="E2119"/>
      <c r="F2119" s="157"/>
      <c r="G2119"/>
    </row>
    <row r="2120" spans="1:7">
      <c r="A2120"/>
      <c r="B2120" s="157"/>
      <c r="C2120"/>
      <c r="D2120" s="157"/>
      <c r="E2120"/>
      <c r="F2120" s="157"/>
      <c r="G2120"/>
    </row>
    <row r="2121" spans="1:7">
      <c r="A2121"/>
      <c r="B2121" s="157"/>
      <c r="C2121"/>
      <c r="D2121" s="157"/>
      <c r="E2121"/>
      <c r="F2121" s="157"/>
      <c r="G2121"/>
    </row>
    <row r="2122" spans="1:7">
      <c r="A2122"/>
      <c r="B2122" s="157"/>
      <c r="C2122"/>
      <c r="D2122" s="157"/>
      <c r="E2122"/>
      <c r="F2122" s="157"/>
      <c r="G2122"/>
    </row>
    <row r="2123" spans="1:7">
      <c r="A2123"/>
      <c r="B2123" s="157"/>
      <c r="C2123"/>
      <c r="D2123" s="157"/>
      <c r="E2123"/>
      <c r="F2123" s="157"/>
      <c r="G2123"/>
    </row>
    <row r="2124" spans="1:7">
      <c r="A2124"/>
      <c r="B2124" s="157"/>
      <c r="C2124"/>
      <c r="D2124" s="157"/>
      <c r="E2124"/>
      <c r="F2124" s="157"/>
      <c r="G2124"/>
    </row>
    <row r="2125" spans="1:7">
      <c r="A2125"/>
      <c r="B2125" s="157"/>
      <c r="C2125"/>
      <c r="D2125" s="157"/>
      <c r="E2125"/>
      <c r="F2125" s="157"/>
      <c r="G2125"/>
    </row>
    <row r="2126" spans="1:7">
      <c r="A2126"/>
      <c r="B2126" s="157"/>
      <c r="C2126"/>
      <c r="D2126" s="157"/>
      <c r="E2126"/>
      <c r="F2126" s="157"/>
      <c r="G2126"/>
    </row>
    <row r="2127" spans="1:7">
      <c r="A2127"/>
      <c r="B2127" s="157"/>
      <c r="C2127"/>
      <c r="D2127" s="157"/>
      <c r="E2127"/>
      <c r="F2127" s="157"/>
      <c r="G2127"/>
    </row>
    <row r="2128" spans="1:7">
      <c r="A2128"/>
      <c r="B2128" s="157"/>
      <c r="C2128"/>
      <c r="D2128" s="157"/>
      <c r="E2128"/>
      <c r="F2128" s="157"/>
      <c r="G2128"/>
    </row>
    <row r="2129" spans="1:7">
      <c r="A2129"/>
      <c r="B2129" s="157"/>
      <c r="C2129"/>
      <c r="D2129" s="157"/>
      <c r="E2129"/>
      <c r="F2129" s="157"/>
      <c r="G2129"/>
    </row>
    <row r="2130" spans="1:7">
      <c r="A2130"/>
      <c r="B2130" s="157"/>
      <c r="C2130"/>
      <c r="D2130" s="157"/>
      <c r="E2130"/>
      <c r="F2130" s="157"/>
      <c r="G2130"/>
    </row>
    <row r="2131" spans="1:7">
      <c r="A2131"/>
      <c r="B2131" s="157"/>
      <c r="C2131"/>
      <c r="D2131" s="157"/>
      <c r="E2131"/>
      <c r="F2131" s="157"/>
      <c r="G2131"/>
    </row>
    <row r="2132" spans="1:7">
      <c r="A2132"/>
      <c r="B2132" s="157"/>
      <c r="C2132"/>
      <c r="D2132" s="157"/>
      <c r="E2132"/>
      <c r="F2132" s="157"/>
      <c r="G2132"/>
    </row>
    <row r="2133" spans="1:7">
      <c r="A2133"/>
      <c r="B2133" s="157"/>
      <c r="C2133"/>
      <c r="D2133" s="157"/>
      <c r="E2133"/>
      <c r="F2133" s="157"/>
      <c r="G2133"/>
    </row>
    <row r="2134" spans="1:7">
      <c r="A2134"/>
      <c r="B2134" s="157"/>
      <c r="C2134"/>
      <c r="D2134" s="157"/>
      <c r="E2134"/>
      <c r="F2134" s="157"/>
      <c r="G2134"/>
    </row>
    <row r="2135" spans="1:7">
      <c r="A2135"/>
      <c r="B2135" s="157"/>
      <c r="C2135"/>
      <c r="D2135" s="157"/>
      <c r="E2135"/>
      <c r="F2135" s="157"/>
      <c r="G2135"/>
    </row>
    <row r="2136" spans="1:7">
      <c r="A2136"/>
      <c r="B2136" s="157"/>
      <c r="C2136"/>
      <c r="D2136" s="157"/>
      <c r="E2136"/>
      <c r="F2136" s="157"/>
      <c r="G2136"/>
    </row>
    <row r="2137" spans="1:7">
      <c r="A2137"/>
      <c r="B2137" s="157"/>
      <c r="C2137"/>
      <c r="D2137" s="157"/>
      <c r="E2137"/>
      <c r="F2137" s="157"/>
      <c r="G2137"/>
    </row>
    <row r="2138" spans="1:7">
      <c r="A2138"/>
      <c r="B2138" s="157"/>
      <c r="C2138"/>
      <c r="D2138" s="157"/>
      <c r="E2138"/>
      <c r="F2138" s="157"/>
      <c r="G2138"/>
    </row>
    <row r="2139" spans="1:7">
      <c r="A2139"/>
      <c r="B2139" s="157"/>
      <c r="C2139"/>
      <c r="D2139" s="157"/>
      <c r="E2139"/>
      <c r="F2139" s="157"/>
      <c r="G2139"/>
    </row>
    <row r="2140" spans="1:7">
      <c r="A2140"/>
      <c r="B2140" s="157"/>
      <c r="C2140"/>
      <c r="D2140" s="157"/>
      <c r="E2140"/>
      <c r="F2140" s="157"/>
      <c r="G2140"/>
    </row>
    <row r="2141" spans="1:7">
      <c r="A2141"/>
      <c r="B2141" s="157"/>
      <c r="C2141"/>
      <c r="D2141" s="157"/>
      <c r="E2141"/>
      <c r="F2141" s="157"/>
      <c r="G2141"/>
    </row>
    <row r="2142" spans="1:7">
      <c r="A2142"/>
      <c r="B2142" s="157"/>
      <c r="C2142"/>
      <c r="D2142" s="157"/>
      <c r="E2142"/>
      <c r="F2142" s="157"/>
      <c r="G2142"/>
    </row>
    <row r="2143" spans="1:7">
      <c r="A2143"/>
      <c r="B2143" s="157"/>
      <c r="C2143"/>
      <c r="D2143" s="157"/>
      <c r="E2143"/>
      <c r="F2143" s="157"/>
      <c r="G2143"/>
    </row>
    <row r="2144" spans="1:7">
      <c r="A2144"/>
      <c r="B2144" s="157"/>
      <c r="C2144"/>
      <c r="D2144" s="157"/>
      <c r="E2144"/>
      <c r="F2144" s="157"/>
      <c r="G2144"/>
    </row>
    <row r="2145" spans="1:7">
      <c r="A2145"/>
      <c r="B2145" s="157"/>
      <c r="C2145"/>
      <c r="D2145" s="157"/>
      <c r="E2145"/>
      <c r="F2145" s="157"/>
      <c r="G2145"/>
    </row>
    <row r="2146" spans="1:7">
      <c r="A2146"/>
      <c r="B2146" s="157"/>
      <c r="C2146"/>
      <c r="D2146" s="157"/>
      <c r="E2146"/>
      <c r="F2146" s="157"/>
      <c r="G2146"/>
    </row>
    <row r="2147" spans="1:7">
      <c r="A2147"/>
      <c r="B2147" s="157"/>
      <c r="C2147"/>
      <c r="D2147" s="157"/>
      <c r="E2147"/>
      <c r="F2147" s="157"/>
      <c r="G2147"/>
    </row>
    <row r="2148" spans="1:7">
      <c r="A2148"/>
      <c r="B2148" s="157"/>
      <c r="C2148"/>
      <c r="D2148" s="157"/>
      <c r="E2148"/>
      <c r="F2148" s="157"/>
      <c r="G2148"/>
    </row>
    <row r="2149" spans="1:7">
      <c r="A2149"/>
      <c r="B2149" s="157"/>
      <c r="C2149"/>
      <c r="D2149" s="157"/>
      <c r="E2149"/>
      <c r="F2149" s="157"/>
      <c r="G2149"/>
    </row>
    <row r="2150" spans="1:7">
      <c r="A2150"/>
      <c r="B2150" s="157"/>
      <c r="C2150"/>
      <c r="D2150" s="157"/>
      <c r="E2150"/>
      <c r="F2150" s="157"/>
      <c r="G2150"/>
    </row>
    <row r="2151" spans="1:7">
      <c r="A2151"/>
      <c r="B2151" s="157"/>
      <c r="C2151"/>
      <c r="D2151" s="157"/>
      <c r="E2151"/>
      <c r="F2151" s="157"/>
      <c r="G2151"/>
    </row>
    <row r="2152" spans="1:7">
      <c r="A2152"/>
      <c r="B2152" s="157"/>
      <c r="C2152"/>
      <c r="D2152" s="157"/>
      <c r="E2152"/>
      <c r="F2152" s="157"/>
      <c r="G2152"/>
    </row>
    <row r="2153" spans="1:7">
      <c r="A2153"/>
      <c r="B2153" s="157"/>
      <c r="C2153"/>
      <c r="D2153" s="157"/>
      <c r="E2153"/>
      <c r="F2153" s="157"/>
      <c r="G2153"/>
    </row>
    <row r="2154" spans="1:7">
      <c r="A2154"/>
      <c r="B2154" s="157"/>
      <c r="C2154"/>
      <c r="D2154" s="157"/>
      <c r="E2154"/>
      <c r="F2154" s="157"/>
      <c r="G2154"/>
    </row>
    <row r="2155" spans="1:7">
      <c r="A2155"/>
      <c r="B2155" s="157"/>
      <c r="C2155"/>
      <c r="D2155" s="157"/>
      <c r="E2155"/>
      <c r="F2155" s="157"/>
      <c r="G2155"/>
    </row>
    <row r="2156" spans="1:7">
      <c r="A2156"/>
      <c r="B2156" s="157"/>
      <c r="C2156"/>
      <c r="D2156" s="157"/>
      <c r="E2156"/>
      <c r="F2156" s="157"/>
      <c r="G2156"/>
    </row>
    <row r="2157" spans="1:7">
      <c r="A2157"/>
      <c r="B2157" s="157"/>
      <c r="C2157"/>
      <c r="D2157" s="157"/>
      <c r="E2157"/>
      <c r="F2157" s="157"/>
      <c r="G2157"/>
    </row>
    <row r="2158" spans="1:7">
      <c r="A2158"/>
      <c r="B2158" s="157"/>
      <c r="C2158"/>
      <c r="D2158" s="157"/>
      <c r="E2158"/>
      <c r="F2158" s="157"/>
      <c r="G2158"/>
    </row>
    <row r="2159" spans="1:7">
      <c r="A2159"/>
      <c r="B2159" s="157"/>
      <c r="C2159"/>
      <c r="D2159" s="157"/>
      <c r="E2159"/>
      <c r="F2159" s="157"/>
      <c r="G2159"/>
    </row>
    <row r="2160" spans="1:7">
      <c r="A2160"/>
      <c r="B2160" s="157"/>
      <c r="C2160"/>
      <c r="D2160" s="157"/>
      <c r="E2160"/>
      <c r="F2160" s="157"/>
      <c r="G2160"/>
    </row>
    <row r="2161" spans="1:7">
      <c r="A2161"/>
      <c r="B2161" s="157"/>
      <c r="C2161"/>
      <c r="D2161" s="157"/>
      <c r="E2161"/>
      <c r="F2161" s="157"/>
      <c r="G2161"/>
    </row>
    <row r="2162" spans="1:7">
      <c r="A2162"/>
      <c r="B2162" s="157"/>
      <c r="C2162"/>
      <c r="D2162" s="157"/>
      <c r="E2162"/>
      <c r="F2162" s="157"/>
      <c r="G2162"/>
    </row>
    <row r="2163" spans="1:7">
      <c r="A2163"/>
      <c r="B2163" s="157"/>
      <c r="C2163"/>
      <c r="D2163" s="157"/>
      <c r="E2163"/>
      <c r="F2163" s="157"/>
      <c r="G2163"/>
    </row>
    <row r="2164" spans="1:7">
      <c r="A2164"/>
      <c r="B2164" s="157"/>
      <c r="C2164"/>
      <c r="D2164" s="157"/>
      <c r="E2164"/>
      <c r="F2164" s="157"/>
      <c r="G2164"/>
    </row>
    <row r="2165" spans="1:7">
      <c r="A2165"/>
      <c r="B2165" s="157"/>
      <c r="C2165"/>
      <c r="D2165" s="157"/>
      <c r="E2165"/>
      <c r="F2165" s="157"/>
      <c r="G2165"/>
    </row>
    <row r="2166" spans="1:7">
      <c r="A2166"/>
      <c r="B2166" s="157"/>
      <c r="C2166"/>
      <c r="D2166" s="157"/>
      <c r="E2166"/>
      <c r="F2166" s="157"/>
      <c r="G2166"/>
    </row>
    <row r="2167" spans="1:7">
      <c r="A2167"/>
      <c r="B2167" s="157"/>
      <c r="C2167"/>
      <c r="D2167" s="157"/>
      <c r="E2167"/>
      <c r="F2167" s="157"/>
      <c r="G2167"/>
    </row>
    <row r="2168" spans="1:7">
      <c r="A2168"/>
      <c r="B2168" s="157"/>
      <c r="C2168"/>
      <c r="D2168" s="157"/>
      <c r="E2168"/>
      <c r="F2168" s="157"/>
      <c r="G2168"/>
    </row>
    <row r="2169" spans="1:7">
      <c r="A2169"/>
      <c r="B2169" s="157"/>
      <c r="C2169"/>
      <c r="D2169" s="157"/>
      <c r="E2169"/>
      <c r="F2169" s="157"/>
      <c r="G2169"/>
    </row>
    <row r="2170" spans="1:7">
      <c r="A2170"/>
      <c r="B2170" s="157"/>
      <c r="C2170"/>
      <c r="D2170" s="157"/>
      <c r="E2170"/>
      <c r="F2170" s="157"/>
      <c r="G2170"/>
    </row>
    <row r="2171" spans="1:7">
      <c r="A2171"/>
      <c r="B2171" s="157"/>
      <c r="C2171"/>
      <c r="D2171" s="157"/>
      <c r="E2171"/>
      <c r="F2171" s="157"/>
      <c r="G2171"/>
    </row>
    <row r="2172" spans="1:7">
      <c r="A2172"/>
      <c r="B2172" s="157"/>
      <c r="C2172"/>
      <c r="D2172" s="157"/>
      <c r="E2172"/>
      <c r="F2172" s="157"/>
      <c r="G2172"/>
    </row>
    <row r="2173" spans="1:7">
      <c r="A2173"/>
      <c r="B2173" s="157"/>
      <c r="C2173"/>
      <c r="D2173" s="157"/>
      <c r="E2173"/>
      <c r="F2173" s="157"/>
      <c r="G2173"/>
    </row>
    <row r="2174" spans="1:7">
      <c r="A2174"/>
      <c r="B2174" s="157"/>
      <c r="C2174"/>
      <c r="D2174" s="157"/>
      <c r="E2174"/>
      <c r="F2174" s="157"/>
      <c r="G2174"/>
    </row>
    <row r="2175" spans="1:7">
      <c r="A2175"/>
      <c r="B2175" s="157"/>
      <c r="C2175"/>
      <c r="D2175" s="157"/>
      <c r="E2175"/>
      <c r="F2175" s="157"/>
      <c r="G2175"/>
    </row>
    <row r="2176" spans="1:7">
      <c r="A2176"/>
      <c r="B2176" s="157"/>
      <c r="C2176"/>
      <c r="D2176" s="157"/>
      <c r="E2176"/>
      <c r="F2176" s="157"/>
      <c r="G2176"/>
    </row>
    <row r="2177" spans="1:7">
      <c r="A2177"/>
      <c r="B2177" s="157"/>
      <c r="C2177"/>
      <c r="D2177" s="157"/>
      <c r="E2177"/>
      <c r="F2177" s="157"/>
      <c r="G2177"/>
    </row>
    <row r="2178" spans="1:7">
      <c r="A2178"/>
      <c r="B2178" s="157"/>
      <c r="C2178"/>
      <c r="D2178" s="157"/>
      <c r="E2178"/>
      <c r="F2178" s="157"/>
      <c r="G2178"/>
    </row>
    <row r="2179" spans="1:7">
      <c r="A2179"/>
      <c r="B2179" s="157"/>
      <c r="C2179"/>
      <c r="D2179" s="157"/>
      <c r="E2179"/>
      <c r="F2179" s="157"/>
      <c r="G2179"/>
    </row>
    <row r="2180" spans="1:7">
      <c r="A2180"/>
      <c r="B2180" s="157"/>
      <c r="C2180"/>
      <c r="D2180" s="157"/>
      <c r="E2180"/>
      <c r="F2180" s="157"/>
      <c r="G2180"/>
    </row>
    <row r="2181" spans="1:7">
      <c r="A2181"/>
      <c r="B2181" s="157"/>
      <c r="C2181"/>
      <c r="D2181" s="157"/>
      <c r="E2181"/>
      <c r="F2181" s="157"/>
      <c r="G2181"/>
    </row>
    <row r="2182" spans="1:7">
      <c r="A2182"/>
      <c r="B2182" s="157"/>
      <c r="C2182"/>
      <c r="D2182" s="157"/>
      <c r="E2182"/>
      <c r="F2182" s="157"/>
      <c r="G2182"/>
    </row>
    <row r="2183" spans="1:7">
      <c r="A2183"/>
      <c r="B2183" s="157"/>
      <c r="C2183"/>
      <c r="D2183" s="157"/>
      <c r="E2183"/>
      <c r="F2183" s="157"/>
      <c r="G2183"/>
    </row>
    <row r="2184" spans="1:7">
      <c r="A2184"/>
      <c r="B2184" s="157"/>
      <c r="C2184"/>
      <c r="D2184" s="157"/>
      <c r="E2184"/>
      <c r="F2184" s="157"/>
      <c r="G2184"/>
    </row>
    <row r="2185" spans="1:7">
      <c r="A2185"/>
      <c r="B2185" s="157"/>
      <c r="C2185"/>
      <c r="D2185" s="157"/>
      <c r="E2185"/>
      <c r="F2185" s="157"/>
      <c r="G2185"/>
    </row>
    <row r="2186" spans="1:7">
      <c r="A2186"/>
      <c r="B2186" s="157"/>
      <c r="C2186"/>
      <c r="D2186" s="157"/>
      <c r="E2186"/>
      <c r="F2186" s="157"/>
      <c r="G2186"/>
    </row>
    <row r="2187" spans="1:7">
      <c r="A2187"/>
      <c r="B2187" s="157"/>
      <c r="C2187"/>
      <c r="D2187" s="157"/>
      <c r="E2187"/>
      <c r="F2187" s="157"/>
      <c r="G2187"/>
    </row>
    <row r="2188" spans="1:7">
      <c r="A2188"/>
      <c r="B2188" s="157"/>
      <c r="C2188"/>
      <c r="D2188" s="157"/>
      <c r="E2188"/>
      <c r="F2188" s="157"/>
      <c r="G2188"/>
    </row>
    <row r="2189" spans="1:7">
      <c r="A2189"/>
      <c r="B2189" s="157"/>
      <c r="C2189"/>
      <c r="D2189" s="157"/>
      <c r="E2189"/>
      <c r="F2189" s="157"/>
      <c r="G2189"/>
    </row>
    <row r="2190" spans="1:7">
      <c r="A2190"/>
      <c r="B2190" s="157"/>
      <c r="C2190"/>
      <c r="D2190" s="157"/>
      <c r="E2190"/>
      <c r="F2190" s="157"/>
      <c r="G2190"/>
    </row>
    <row r="2191" spans="1:7">
      <c r="A2191"/>
      <c r="B2191" s="157"/>
      <c r="C2191"/>
      <c r="D2191" s="157"/>
      <c r="E2191"/>
      <c r="F2191" s="157"/>
      <c r="G2191"/>
    </row>
    <row r="2192" spans="1:7">
      <c r="A2192"/>
      <c r="B2192" s="157"/>
      <c r="C2192"/>
      <c r="D2192" s="157"/>
      <c r="E2192"/>
      <c r="F2192" s="157"/>
      <c r="G2192"/>
    </row>
    <row r="2193" spans="1:7">
      <c r="A2193"/>
      <c r="B2193" s="157"/>
      <c r="C2193"/>
      <c r="D2193" s="157"/>
      <c r="E2193"/>
      <c r="F2193" s="157"/>
      <c r="G2193"/>
    </row>
    <row r="2194" spans="1:7">
      <c r="A2194"/>
      <c r="B2194" s="157"/>
      <c r="C2194"/>
      <c r="D2194" s="157"/>
      <c r="E2194"/>
      <c r="F2194" s="157"/>
      <c r="G2194"/>
    </row>
    <row r="2195" spans="1:7">
      <c r="A2195"/>
      <c r="B2195" s="157"/>
      <c r="C2195"/>
      <c r="D2195" s="157"/>
      <c r="E2195"/>
      <c r="F2195" s="157"/>
      <c r="G2195"/>
    </row>
    <row r="2196" spans="1:7">
      <c r="A2196"/>
      <c r="B2196" s="157"/>
      <c r="C2196"/>
      <c r="D2196" s="157"/>
      <c r="E2196"/>
      <c r="F2196" s="157"/>
      <c r="G2196"/>
    </row>
    <row r="2197" spans="1:7">
      <c r="A2197"/>
      <c r="B2197" s="157"/>
      <c r="C2197"/>
      <c r="D2197" s="157"/>
      <c r="E2197"/>
      <c r="F2197" s="157"/>
      <c r="G2197"/>
    </row>
    <row r="2198" spans="1:7">
      <c r="A2198"/>
      <c r="B2198" s="157"/>
      <c r="C2198"/>
      <c r="D2198" s="157"/>
      <c r="E2198"/>
      <c r="F2198" s="157"/>
      <c r="G2198"/>
    </row>
    <row r="2199" spans="1:7">
      <c r="A2199"/>
      <c r="B2199" s="157"/>
      <c r="C2199"/>
      <c r="D2199" s="157"/>
      <c r="E2199"/>
      <c r="F2199" s="157"/>
      <c r="G2199"/>
    </row>
    <row r="2200" spans="1:7">
      <c r="A2200"/>
      <c r="B2200" s="157"/>
      <c r="C2200"/>
      <c r="D2200" s="157"/>
      <c r="E2200"/>
      <c r="F2200" s="157"/>
      <c r="G2200"/>
    </row>
    <row r="2201" spans="1:7">
      <c r="A2201"/>
      <c r="B2201" s="157"/>
      <c r="C2201"/>
      <c r="D2201" s="157"/>
      <c r="E2201"/>
      <c r="F2201" s="157"/>
      <c r="G2201"/>
    </row>
    <row r="2202" spans="1:7">
      <c r="A2202"/>
      <c r="B2202" s="157"/>
      <c r="C2202"/>
      <c r="D2202" s="157"/>
      <c r="E2202"/>
      <c r="F2202" s="157"/>
      <c r="G2202"/>
    </row>
    <row r="2203" spans="1:7">
      <c r="A2203"/>
      <c r="B2203" s="157"/>
      <c r="C2203"/>
      <c r="D2203" s="157"/>
      <c r="E2203"/>
      <c r="F2203" s="157"/>
      <c r="G2203"/>
    </row>
    <row r="2204" spans="1:7">
      <c r="A2204"/>
      <c r="B2204" s="157"/>
      <c r="C2204"/>
      <c r="D2204" s="157"/>
      <c r="E2204"/>
      <c r="F2204" s="157"/>
      <c r="G2204"/>
    </row>
    <row r="2205" spans="1:7">
      <c r="A2205"/>
      <c r="B2205" s="157"/>
      <c r="C2205"/>
      <c r="D2205" s="157"/>
      <c r="E2205"/>
      <c r="F2205" s="157"/>
      <c r="G2205"/>
    </row>
    <row r="2206" spans="1:7">
      <c r="A2206"/>
      <c r="B2206" s="157"/>
      <c r="C2206"/>
      <c r="D2206" s="157"/>
      <c r="E2206"/>
      <c r="F2206" s="157"/>
      <c r="G2206"/>
    </row>
    <row r="2207" spans="1:7">
      <c r="A2207"/>
      <c r="B2207" s="157"/>
      <c r="C2207"/>
      <c r="D2207" s="157"/>
      <c r="E2207"/>
      <c r="F2207" s="157"/>
      <c r="G2207"/>
    </row>
    <row r="2208" spans="1:7">
      <c r="A2208"/>
      <c r="B2208" s="157"/>
      <c r="C2208"/>
      <c r="D2208" s="157"/>
      <c r="E2208"/>
      <c r="F2208" s="157"/>
      <c r="G2208"/>
    </row>
    <row r="2209" spans="1:7">
      <c r="A2209"/>
      <c r="B2209" s="157"/>
      <c r="C2209"/>
      <c r="D2209" s="157"/>
      <c r="E2209"/>
      <c r="F2209" s="157"/>
      <c r="G2209"/>
    </row>
    <row r="2210" spans="1:7">
      <c r="A2210"/>
      <c r="B2210" s="157"/>
      <c r="C2210"/>
      <c r="D2210" s="157"/>
      <c r="E2210"/>
      <c r="F2210" s="157"/>
      <c r="G2210"/>
    </row>
    <row r="2211" spans="1:7">
      <c r="A2211"/>
      <c r="B2211" s="157"/>
      <c r="C2211"/>
      <c r="D2211" s="157"/>
      <c r="E2211"/>
      <c r="F2211" s="157"/>
      <c r="G2211"/>
    </row>
    <row r="2212" spans="1:7">
      <c r="A2212"/>
      <c r="B2212" s="157"/>
      <c r="C2212"/>
      <c r="D2212" s="157"/>
      <c r="E2212"/>
      <c r="F2212" s="157"/>
      <c r="G2212"/>
    </row>
    <row r="2213" spans="1:7">
      <c r="A2213"/>
      <c r="B2213" s="157"/>
      <c r="C2213"/>
      <c r="D2213" s="157"/>
      <c r="E2213"/>
      <c r="F2213" s="157"/>
      <c r="G2213"/>
    </row>
    <row r="2214" spans="1:7">
      <c r="A2214"/>
      <c r="B2214" s="157"/>
      <c r="C2214"/>
      <c r="D2214" s="157"/>
      <c r="E2214"/>
      <c r="F2214" s="157"/>
      <c r="G2214"/>
    </row>
    <row r="2215" spans="1:7">
      <c r="A2215"/>
      <c r="B2215" s="157"/>
      <c r="C2215"/>
      <c r="D2215" s="157"/>
      <c r="E2215"/>
      <c r="F2215" s="157"/>
      <c r="G2215"/>
    </row>
    <row r="2216" spans="1:7">
      <c r="A2216"/>
      <c r="B2216" s="157"/>
      <c r="C2216"/>
      <c r="D2216" s="157"/>
      <c r="E2216"/>
      <c r="F2216" s="157"/>
      <c r="G2216"/>
    </row>
    <row r="2217" spans="1:7">
      <c r="A2217"/>
      <c r="B2217" s="157"/>
      <c r="C2217"/>
      <c r="D2217" s="157"/>
      <c r="E2217"/>
      <c r="F2217" s="157"/>
      <c r="G2217"/>
    </row>
    <row r="2218" spans="1:7">
      <c r="A2218"/>
      <c r="B2218" s="157"/>
      <c r="C2218"/>
      <c r="D2218" s="157"/>
      <c r="E2218"/>
      <c r="F2218" s="157"/>
      <c r="G2218"/>
    </row>
    <row r="2219" spans="1:7">
      <c r="A2219"/>
      <c r="B2219" s="157"/>
      <c r="C2219"/>
      <c r="D2219" s="157"/>
      <c r="E2219"/>
      <c r="F2219" s="157"/>
      <c r="G2219"/>
    </row>
    <row r="2220" spans="1:7">
      <c r="A2220"/>
      <c r="B2220" s="157"/>
      <c r="C2220"/>
      <c r="D2220" s="157"/>
      <c r="E2220"/>
      <c r="F2220" s="157"/>
      <c r="G2220"/>
    </row>
    <row r="2221" spans="1:7">
      <c r="A2221"/>
      <c r="B2221" s="157"/>
      <c r="C2221"/>
      <c r="D2221" s="157"/>
      <c r="E2221"/>
      <c r="F2221" s="157"/>
      <c r="G2221"/>
    </row>
    <row r="2222" spans="1:7">
      <c r="A2222"/>
      <c r="B2222" s="157"/>
      <c r="C2222"/>
      <c r="D2222" s="157"/>
      <c r="E2222"/>
      <c r="F2222" s="157"/>
      <c r="G2222"/>
    </row>
    <row r="2223" spans="1:7">
      <c r="A2223"/>
      <c r="B2223" s="157"/>
      <c r="C2223"/>
      <c r="D2223" s="157"/>
      <c r="E2223"/>
      <c r="F2223" s="157"/>
      <c r="G2223"/>
    </row>
    <row r="2224" spans="1:7">
      <c r="A2224"/>
      <c r="B2224" s="157"/>
      <c r="C2224"/>
      <c r="D2224" s="157"/>
      <c r="E2224"/>
      <c r="F2224" s="157"/>
      <c r="G2224"/>
    </row>
    <row r="2225" spans="1:7">
      <c r="A2225"/>
      <c r="B2225" s="157"/>
      <c r="C2225"/>
      <c r="D2225" s="157"/>
      <c r="E2225"/>
      <c r="F2225" s="157"/>
      <c r="G2225"/>
    </row>
    <row r="2226" spans="1:7">
      <c r="A2226"/>
      <c r="B2226" s="157"/>
      <c r="C2226"/>
      <c r="D2226" s="157"/>
      <c r="E2226"/>
      <c r="F2226" s="157"/>
      <c r="G2226"/>
    </row>
    <row r="2227" spans="1:7">
      <c r="A2227"/>
      <c r="B2227" s="157"/>
      <c r="C2227"/>
      <c r="D2227" s="157"/>
      <c r="E2227"/>
      <c r="F2227" s="157"/>
      <c r="G2227"/>
    </row>
    <row r="2228" spans="1:7">
      <c r="A2228"/>
      <c r="B2228" s="157"/>
      <c r="C2228"/>
      <c r="D2228" s="157"/>
      <c r="E2228"/>
      <c r="F2228" s="157"/>
      <c r="G2228"/>
    </row>
    <row r="2229" spans="1:7">
      <c r="A2229"/>
      <c r="B2229" s="157"/>
      <c r="C2229"/>
      <c r="D2229" s="157"/>
      <c r="E2229"/>
      <c r="F2229" s="157"/>
      <c r="G2229"/>
    </row>
    <row r="2230" spans="1:7">
      <c r="A2230"/>
      <c r="B2230" s="157"/>
      <c r="C2230"/>
      <c r="D2230" s="157"/>
      <c r="E2230"/>
      <c r="F2230" s="157"/>
      <c r="G2230"/>
    </row>
    <row r="2231" spans="1:7">
      <c r="A2231"/>
      <c r="B2231" s="157"/>
      <c r="C2231"/>
      <c r="D2231" s="157"/>
      <c r="E2231"/>
      <c r="F2231" s="157"/>
      <c r="G2231"/>
    </row>
    <row r="2232" spans="1:7">
      <c r="A2232"/>
      <c r="B2232" s="157"/>
      <c r="C2232"/>
      <c r="D2232" s="157"/>
      <c r="E2232"/>
      <c r="F2232" s="157"/>
      <c r="G2232"/>
    </row>
    <row r="2233" spans="1:7">
      <c r="A2233"/>
      <c r="B2233" s="157"/>
      <c r="C2233"/>
      <c r="D2233" s="157"/>
      <c r="E2233"/>
      <c r="F2233" s="157"/>
      <c r="G2233"/>
    </row>
    <row r="2234" spans="1:7">
      <c r="A2234"/>
      <c r="B2234" s="157"/>
      <c r="C2234"/>
      <c r="D2234" s="157"/>
      <c r="E2234"/>
      <c r="F2234" s="157"/>
      <c r="G2234"/>
    </row>
    <row r="2235" spans="1:7">
      <c r="A2235"/>
      <c r="B2235" s="157"/>
      <c r="C2235"/>
      <c r="D2235" s="157"/>
      <c r="E2235"/>
      <c r="F2235" s="157"/>
      <c r="G2235"/>
    </row>
    <row r="2236" spans="1:7">
      <c r="A2236"/>
      <c r="B2236" s="157"/>
      <c r="C2236"/>
      <c r="D2236" s="157"/>
      <c r="E2236"/>
      <c r="F2236" s="157"/>
      <c r="G2236"/>
    </row>
    <row r="2237" spans="1:7">
      <c r="A2237"/>
      <c r="B2237" s="157"/>
      <c r="C2237"/>
      <c r="D2237" s="157"/>
      <c r="E2237"/>
      <c r="F2237" s="157"/>
      <c r="G2237"/>
    </row>
    <row r="2238" spans="1:7">
      <c r="A2238"/>
      <c r="B2238" s="157"/>
      <c r="C2238"/>
      <c r="D2238" s="157"/>
      <c r="E2238"/>
      <c r="F2238" s="157"/>
      <c r="G2238"/>
    </row>
    <row r="2239" spans="1:7">
      <c r="A2239"/>
      <c r="B2239" s="157"/>
      <c r="C2239"/>
      <c r="D2239" s="157"/>
      <c r="E2239"/>
      <c r="F2239" s="157"/>
      <c r="G2239"/>
    </row>
    <row r="2240" spans="1:7">
      <c r="A2240"/>
      <c r="B2240" s="157"/>
      <c r="C2240"/>
      <c r="D2240" s="157"/>
      <c r="E2240"/>
      <c r="F2240" s="157"/>
      <c r="G2240"/>
    </row>
    <row r="2241" spans="1:7">
      <c r="A2241"/>
      <c r="B2241" s="157"/>
      <c r="C2241"/>
      <c r="D2241" s="157"/>
      <c r="E2241"/>
      <c r="F2241" s="157"/>
      <c r="G2241"/>
    </row>
    <row r="2242" spans="1:7">
      <c r="A2242"/>
      <c r="B2242" s="157"/>
      <c r="C2242"/>
      <c r="D2242" s="157"/>
      <c r="E2242"/>
      <c r="F2242" s="157"/>
      <c r="G2242"/>
    </row>
    <row r="2243" spans="1:7">
      <c r="A2243"/>
      <c r="B2243" s="157"/>
      <c r="C2243"/>
      <c r="D2243" s="157"/>
      <c r="E2243"/>
      <c r="F2243" s="157"/>
      <c r="G2243"/>
    </row>
    <row r="2244" spans="1:7">
      <c r="A2244"/>
      <c r="B2244" s="157"/>
      <c r="C2244"/>
      <c r="D2244" s="157"/>
      <c r="E2244"/>
      <c r="F2244" s="157"/>
      <c r="G2244"/>
    </row>
    <row r="2245" spans="1:7">
      <c r="A2245"/>
      <c r="B2245" s="157"/>
      <c r="C2245"/>
      <c r="D2245" s="157"/>
      <c r="E2245"/>
      <c r="F2245" s="157"/>
      <c r="G2245"/>
    </row>
    <row r="2246" spans="1:7">
      <c r="A2246"/>
      <c r="B2246" s="157"/>
      <c r="C2246"/>
      <c r="D2246" s="157"/>
      <c r="E2246"/>
      <c r="F2246" s="157"/>
      <c r="G2246"/>
    </row>
    <row r="2247" spans="1:7">
      <c r="A2247"/>
      <c r="B2247" s="157"/>
      <c r="C2247"/>
      <c r="D2247" s="157"/>
      <c r="E2247"/>
      <c r="F2247" s="157"/>
      <c r="G2247"/>
    </row>
    <row r="2248" spans="1:7">
      <c r="A2248"/>
      <c r="B2248" s="157"/>
      <c r="C2248"/>
      <c r="D2248" s="157"/>
      <c r="E2248"/>
      <c r="F2248" s="157"/>
      <c r="G2248"/>
    </row>
    <row r="2249" spans="1:7">
      <c r="A2249"/>
      <c r="B2249" s="157"/>
      <c r="C2249"/>
      <c r="D2249" s="157"/>
      <c r="E2249"/>
      <c r="F2249" s="157"/>
      <c r="G2249"/>
    </row>
    <row r="2250" spans="1:7">
      <c r="A2250"/>
      <c r="B2250" s="157"/>
      <c r="C2250"/>
      <c r="D2250" s="157"/>
      <c r="E2250"/>
      <c r="F2250" s="157"/>
      <c r="G2250"/>
    </row>
    <row r="2251" spans="1:7">
      <c r="A2251"/>
      <c r="B2251" s="157"/>
      <c r="C2251"/>
      <c r="D2251" s="157"/>
      <c r="E2251"/>
      <c r="F2251" s="157"/>
      <c r="G2251"/>
    </row>
    <row r="2252" spans="1:7">
      <c r="A2252"/>
      <c r="B2252" s="157"/>
      <c r="C2252"/>
      <c r="D2252" s="157"/>
      <c r="E2252"/>
      <c r="F2252" s="157"/>
      <c r="G2252"/>
    </row>
    <row r="2253" spans="1:7">
      <c r="A2253"/>
      <c r="B2253" s="157"/>
      <c r="C2253"/>
      <c r="D2253" s="157"/>
      <c r="E2253"/>
      <c r="F2253" s="157"/>
      <c r="G2253"/>
    </row>
    <row r="2254" spans="1:7">
      <c r="A2254"/>
      <c r="B2254" s="157"/>
      <c r="C2254"/>
      <c r="D2254" s="157"/>
      <c r="E2254"/>
      <c r="F2254" s="157"/>
      <c r="G2254"/>
    </row>
    <row r="2255" spans="1:7">
      <c r="A2255"/>
      <c r="B2255" s="157"/>
      <c r="C2255"/>
      <c r="D2255" s="157"/>
      <c r="E2255"/>
      <c r="F2255" s="157"/>
      <c r="G2255"/>
    </row>
    <row r="2256" spans="1:7">
      <c r="A2256"/>
      <c r="B2256" s="157"/>
      <c r="C2256"/>
      <c r="D2256" s="157"/>
      <c r="E2256"/>
      <c r="F2256" s="157"/>
      <c r="G2256"/>
    </row>
    <row r="2257" spans="1:7">
      <c r="A2257"/>
      <c r="B2257" s="157"/>
      <c r="C2257"/>
      <c r="D2257" s="157"/>
      <c r="E2257"/>
      <c r="F2257" s="157"/>
      <c r="G2257"/>
    </row>
    <row r="2258" spans="1:7">
      <c r="A2258"/>
      <c r="B2258" s="157"/>
      <c r="C2258"/>
      <c r="D2258" s="157"/>
      <c r="E2258"/>
      <c r="F2258" s="157"/>
      <c r="G2258"/>
    </row>
    <row r="2259" spans="1:7">
      <c r="A2259"/>
      <c r="B2259" s="157"/>
      <c r="C2259"/>
      <c r="D2259" s="157"/>
      <c r="E2259"/>
      <c r="F2259" s="157"/>
      <c r="G2259"/>
    </row>
    <row r="2260" spans="1:7">
      <c r="A2260"/>
      <c r="B2260" s="157"/>
      <c r="C2260"/>
      <c r="D2260" s="157"/>
      <c r="E2260"/>
      <c r="F2260" s="157"/>
      <c r="G2260"/>
    </row>
    <row r="2261" spans="1:7">
      <c r="A2261"/>
      <c r="B2261" s="157"/>
      <c r="C2261"/>
      <c r="D2261" s="157"/>
      <c r="E2261"/>
      <c r="F2261" s="157"/>
      <c r="G2261"/>
    </row>
    <row r="2262" spans="1:7">
      <c r="A2262"/>
      <c r="B2262" s="157"/>
      <c r="C2262"/>
      <c r="D2262" s="157"/>
      <c r="E2262"/>
      <c r="F2262" s="157"/>
      <c r="G2262"/>
    </row>
    <row r="2263" spans="1:7">
      <c r="A2263"/>
      <c r="B2263" s="157"/>
      <c r="C2263"/>
      <c r="D2263" s="157"/>
      <c r="E2263"/>
      <c r="F2263" s="157"/>
      <c r="G2263"/>
    </row>
    <row r="2264" spans="1:7">
      <c r="A2264"/>
      <c r="B2264" s="157"/>
      <c r="C2264"/>
      <c r="D2264" s="157"/>
      <c r="E2264"/>
      <c r="F2264" s="157"/>
      <c r="G2264"/>
    </row>
    <row r="2265" spans="1:7">
      <c r="A2265"/>
      <c r="B2265" s="157"/>
      <c r="C2265"/>
      <c r="D2265" s="157"/>
      <c r="E2265"/>
      <c r="F2265" s="157"/>
      <c r="G2265"/>
    </row>
    <row r="2266" spans="1:7">
      <c r="A2266"/>
      <c r="B2266" s="157"/>
      <c r="C2266"/>
      <c r="D2266" s="157"/>
      <c r="E2266"/>
      <c r="F2266" s="157"/>
      <c r="G2266"/>
    </row>
    <row r="2267" spans="1:7">
      <c r="A2267"/>
      <c r="B2267" s="157"/>
      <c r="C2267"/>
      <c r="D2267" s="157"/>
      <c r="E2267"/>
      <c r="F2267" s="157"/>
      <c r="G2267"/>
    </row>
    <row r="2268" spans="1:7">
      <c r="A2268"/>
      <c r="B2268" s="157"/>
      <c r="C2268"/>
      <c r="D2268" s="157"/>
      <c r="E2268"/>
      <c r="F2268" s="157"/>
      <c r="G2268"/>
    </row>
    <row r="2269" spans="1:7">
      <c r="A2269"/>
      <c r="B2269" s="157"/>
      <c r="C2269"/>
      <c r="D2269" s="157"/>
      <c r="E2269"/>
      <c r="F2269" s="157"/>
      <c r="G2269"/>
    </row>
    <row r="2270" spans="1:7">
      <c r="A2270"/>
      <c r="B2270" s="157"/>
      <c r="C2270"/>
      <c r="D2270" s="157"/>
      <c r="E2270"/>
      <c r="F2270" s="157"/>
      <c r="G2270"/>
    </row>
    <row r="2271" spans="1:7">
      <c r="A2271"/>
      <c r="B2271" s="157"/>
      <c r="C2271"/>
      <c r="D2271" s="157"/>
      <c r="E2271"/>
      <c r="F2271" s="157"/>
      <c r="G2271"/>
    </row>
    <row r="2272" spans="1:7">
      <c r="A2272"/>
      <c r="B2272" s="157"/>
      <c r="C2272"/>
      <c r="D2272" s="157"/>
      <c r="E2272"/>
      <c r="F2272" s="157"/>
      <c r="G2272"/>
    </row>
    <row r="2273" spans="1:7">
      <c r="A2273"/>
      <c r="B2273" s="157"/>
      <c r="C2273"/>
      <c r="D2273" s="157"/>
      <c r="E2273"/>
      <c r="F2273" s="157"/>
      <c r="G2273"/>
    </row>
    <row r="2274" spans="1:7">
      <c r="A2274"/>
      <c r="B2274" s="157"/>
      <c r="C2274"/>
      <c r="D2274" s="157"/>
      <c r="E2274"/>
      <c r="F2274" s="157"/>
      <c r="G2274"/>
    </row>
    <row r="2275" spans="1:7">
      <c r="A2275"/>
      <c r="B2275" s="157"/>
      <c r="C2275"/>
      <c r="D2275" s="157"/>
      <c r="E2275"/>
      <c r="F2275" s="157"/>
      <c r="G2275"/>
    </row>
    <row r="2276" spans="1:7">
      <c r="A2276"/>
      <c r="B2276" s="157"/>
      <c r="C2276"/>
      <c r="D2276" s="157"/>
      <c r="E2276"/>
      <c r="F2276" s="157"/>
      <c r="G2276"/>
    </row>
    <row r="2277" spans="1:7">
      <c r="A2277"/>
      <c r="B2277" s="157"/>
      <c r="C2277"/>
      <c r="D2277" s="157"/>
      <c r="E2277"/>
      <c r="F2277" s="157"/>
      <c r="G2277"/>
    </row>
    <row r="2278" spans="1:7">
      <c r="A2278"/>
      <c r="B2278" s="157"/>
      <c r="C2278"/>
      <c r="D2278" s="157"/>
      <c r="E2278"/>
      <c r="F2278" s="157"/>
      <c r="G2278"/>
    </row>
    <row r="2279" spans="1:7">
      <c r="A2279"/>
      <c r="B2279" s="157"/>
      <c r="C2279"/>
      <c r="D2279" s="157"/>
      <c r="E2279"/>
      <c r="F2279" s="157"/>
      <c r="G2279"/>
    </row>
    <row r="2280" spans="1:7">
      <c r="A2280"/>
      <c r="B2280" s="157"/>
      <c r="C2280"/>
      <c r="D2280" s="157"/>
      <c r="E2280"/>
      <c r="F2280" s="157"/>
      <c r="G2280"/>
    </row>
    <row r="2281" spans="1:7">
      <c r="A2281"/>
      <c r="B2281" s="157"/>
      <c r="C2281"/>
      <c r="D2281" s="157"/>
      <c r="E2281"/>
      <c r="F2281" s="157"/>
      <c r="G2281"/>
    </row>
    <row r="2282" spans="1:7">
      <c r="A2282"/>
      <c r="B2282" s="157"/>
      <c r="C2282"/>
      <c r="D2282" s="157"/>
      <c r="E2282"/>
      <c r="F2282" s="157"/>
      <c r="G2282"/>
    </row>
    <row r="2283" spans="1:7">
      <c r="A2283"/>
      <c r="B2283" s="157"/>
      <c r="C2283"/>
      <c r="D2283" s="157"/>
      <c r="E2283"/>
      <c r="F2283" s="157"/>
      <c r="G2283"/>
    </row>
    <row r="2284" spans="1:7">
      <c r="A2284"/>
      <c r="B2284" s="157"/>
      <c r="C2284"/>
      <c r="D2284" s="157"/>
      <c r="E2284"/>
      <c r="F2284" s="157"/>
      <c r="G2284"/>
    </row>
    <row r="2285" spans="1:7">
      <c r="A2285"/>
      <c r="B2285" s="157"/>
      <c r="C2285"/>
      <c r="D2285" s="157"/>
      <c r="E2285"/>
      <c r="F2285" s="157"/>
      <c r="G2285"/>
    </row>
    <row r="2286" spans="1:7">
      <c r="A2286"/>
      <c r="B2286" s="157"/>
      <c r="C2286"/>
      <c r="D2286" s="157"/>
      <c r="E2286"/>
      <c r="F2286" s="157"/>
      <c r="G2286"/>
    </row>
    <row r="2287" spans="1:7">
      <c r="A2287"/>
      <c r="B2287" s="157"/>
      <c r="C2287"/>
      <c r="D2287" s="157"/>
      <c r="E2287"/>
      <c r="F2287" s="157"/>
      <c r="G2287"/>
    </row>
    <row r="2288" spans="1:7">
      <c r="A2288"/>
      <c r="B2288" s="157"/>
      <c r="C2288"/>
      <c r="D2288" s="157"/>
      <c r="E2288"/>
      <c r="F2288" s="157"/>
      <c r="G2288"/>
    </row>
    <row r="2289" spans="1:7">
      <c r="A2289"/>
      <c r="B2289" s="157"/>
      <c r="C2289"/>
      <c r="D2289" s="157"/>
      <c r="E2289"/>
      <c r="F2289" s="157"/>
      <c r="G2289"/>
    </row>
    <row r="2290" spans="1:7">
      <c r="A2290"/>
      <c r="B2290" s="157"/>
      <c r="C2290"/>
      <c r="D2290" s="157"/>
      <c r="E2290"/>
      <c r="F2290" s="157"/>
      <c r="G2290"/>
    </row>
    <row r="2291" spans="1:7">
      <c r="A2291"/>
      <c r="B2291" s="157"/>
      <c r="C2291"/>
      <c r="D2291" s="157"/>
      <c r="E2291"/>
      <c r="F2291" s="157"/>
      <c r="G2291"/>
    </row>
    <row r="2292" spans="1:7">
      <c r="A2292"/>
      <c r="B2292" s="157"/>
      <c r="C2292"/>
      <c r="D2292" s="157"/>
      <c r="E2292"/>
      <c r="F2292" s="157"/>
      <c r="G2292"/>
    </row>
    <row r="2293" spans="1:7">
      <c r="A2293"/>
      <c r="B2293" s="157"/>
      <c r="C2293"/>
      <c r="D2293" s="157"/>
      <c r="E2293"/>
      <c r="F2293" s="157"/>
      <c r="G2293"/>
    </row>
    <row r="2294" spans="1:7">
      <c r="A2294"/>
      <c r="B2294" s="157"/>
      <c r="C2294"/>
      <c r="D2294" s="157"/>
      <c r="E2294"/>
      <c r="F2294" s="157"/>
      <c r="G2294"/>
    </row>
    <row r="2295" spans="1:7">
      <c r="A2295"/>
      <c r="B2295" s="157"/>
      <c r="C2295"/>
      <c r="D2295" s="157"/>
      <c r="E2295"/>
      <c r="F2295" s="157"/>
      <c r="G2295"/>
    </row>
    <row r="2296" spans="1:7">
      <c r="A2296"/>
      <c r="B2296" s="157"/>
      <c r="C2296"/>
      <c r="D2296" s="157"/>
      <c r="E2296"/>
      <c r="F2296" s="157"/>
      <c r="G2296"/>
    </row>
    <row r="2297" spans="1:7">
      <c r="A2297"/>
      <c r="B2297" s="157"/>
      <c r="C2297"/>
      <c r="D2297" s="157"/>
      <c r="E2297"/>
      <c r="F2297" s="157"/>
      <c r="G2297"/>
    </row>
    <row r="2298" spans="1:7">
      <c r="A2298"/>
      <c r="B2298" s="157"/>
      <c r="C2298"/>
      <c r="D2298" s="157"/>
      <c r="E2298"/>
      <c r="F2298" s="157"/>
      <c r="G2298"/>
    </row>
    <row r="2299" spans="1:7">
      <c r="A2299"/>
      <c r="B2299" s="157"/>
      <c r="C2299"/>
      <c r="D2299" s="157"/>
      <c r="E2299"/>
      <c r="F2299" s="157"/>
      <c r="G2299"/>
    </row>
    <row r="2300" spans="1:7">
      <c r="A2300"/>
      <c r="B2300" s="157"/>
      <c r="C2300"/>
      <c r="D2300" s="157"/>
      <c r="E2300"/>
      <c r="F2300" s="157"/>
      <c r="G2300"/>
    </row>
    <row r="2301" spans="1:7">
      <c r="A2301"/>
      <c r="B2301" s="157"/>
      <c r="C2301"/>
      <c r="D2301" s="157"/>
      <c r="E2301"/>
      <c r="F2301" s="157"/>
      <c r="G2301"/>
    </row>
    <row r="2302" spans="1:7">
      <c r="A2302"/>
      <c r="B2302" s="157"/>
      <c r="C2302"/>
      <c r="D2302" s="157"/>
      <c r="E2302"/>
      <c r="F2302" s="157"/>
      <c r="G2302"/>
    </row>
    <row r="2303" spans="1:7">
      <c r="A2303"/>
      <c r="B2303" s="157"/>
      <c r="C2303"/>
      <c r="D2303" s="157"/>
      <c r="E2303"/>
      <c r="F2303" s="157"/>
      <c r="G2303"/>
    </row>
    <row r="2304" spans="1:7">
      <c r="A2304"/>
      <c r="B2304" s="157"/>
      <c r="C2304"/>
      <c r="D2304" s="157"/>
      <c r="E2304"/>
      <c r="F2304" s="157"/>
      <c r="G2304"/>
    </row>
    <row r="2305" spans="1:7">
      <c r="A2305"/>
      <c r="B2305" s="157"/>
      <c r="C2305"/>
      <c r="D2305" s="157"/>
      <c r="E2305"/>
      <c r="F2305" s="157"/>
      <c r="G2305"/>
    </row>
    <row r="2306" spans="1:7">
      <c r="A2306"/>
      <c r="B2306" s="157"/>
      <c r="C2306"/>
      <c r="D2306" s="157"/>
      <c r="E2306"/>
      <c r="F2306" s="157"/>
      <c r="G2306"/>
    </row>
    <row r="2307" spans="1:7">
      <c r="A2307"/>
      <c r="B2307" s="157"/>
      <c r="C2307"/>
      <c r="D2307" s="157"/>
      <c r="E2307"/>
      <c r="F2307" s="157"/>
      <c r="G2307"/>
    </row>
    <row r="2308" spans="1:7">
      <c r="A2308"/>
      <c r="B2308" s="157"/>
      <c r="C2308"/>
      <c r="D2308" s="157"/>
      <c r="E2308"/>
      <c r="F2308" s="157"/>
      <c r="G2308"/>
    </row>
    <row r="2309" spans="1:7">
      <c r="A2309"/>
      <c r="B2309" s="157"/>
      <c r="C2309"/>
      <c r="D2309" s="157"/>
      <c r="E2309"/>
      <c r="F2309" s="157"/>
      <c r="G2309"/>
    </row>
    <row r="2310" spans="1:7">
      <c r="A2310"/>
      <c r="B2310" s="157"/>
      <c r="C2310"/>
      <c r="D2310" s="157"/>
      <c r="E2310"/>
      <c r="F2310" s="157"/>
      <c r="G2310"/>
    </row>
    <row r="2311" spans="1:7">
      <c r="A2311"/>
      <c r="B2311" s="157"/>
      <c r="C2311"/>
      <c r="D2311" s="157"/>
      <c r="E2311"/>
      <c r="F2311" s="157"/>
      <c r="G2311"/>
    </row>
    <row r="2312" spans="1:7">
      <c r="A2312"/>
      <c r="B2312" s="157"/>
      <c r="C2312"/>
      <c r="D2312" s="157"/>
      <c r="E2312"/>
      <c r="F2312" s="157"/>
      <c r="G2312"/>
    </row>
    <row r="2313" spans="1:7">
      <c r="A2313"/>
      <c r="B2313" s="157"/>
      <c r="C2313"/>
      <c r="D2313" s="157"/>
      <c r="E2313"/>
      <c r="F2313" s="157"/>
      <c r="G2313"/>
    </row>
    <row r="2314" spans="1:7">
      <c r="A2314"/>
      <c r="B2314" s="157"/>
      <c r="C2314"/>
      <c r="D2314" s="157"/>
      <c r="E2314"/>
      <c r="F2314" s="157"/>
      <c r="G2314"/>
    </row>
    <row r="2315" spans="1:7">
      <c r="A2315"/>
      <c r="B2315" s="157"/>
      <c r="C2315"/>
      <c r="D2315" s="157"/>
      <c r="E2315"/>
      <c r="F2315" s="157"/>
      <c r="G2315"/>
    </row>
    <row r="2316" spans="1:7">
      <c r="A2316"/>
      <c r="B2316" s="157"/>
      <c r="C2316"/>
      <c r="D2316" s="157"/>
      <c r="E2316"/>
      <c r="F2316" s="157"/>
      <c r="G2316"/>
    </row>
    <row r="2317" spans="1:7">
      <c r="A2317"/>
      <c r="B2317" s="157"/>
      <c r="C2317"/>
      <c r="D2317" s="157"/>
      <c r="E2317"/>
      <c r="F2317" s="157"/>
      <c r="G2317"/>
    </row>
    <row r="2318" spans="1:7">
      <c r="A2318"/>
      <c r="B2318" s="157"/>
      <c r="C2318"/>
      <c r="D2318" s="157"/>
      <c r="E2318"/>
      <c r="F2318" s="157"/>
      <c r="G2318"/>
    </row>
    <row r="2319" spans="1:7">
      <c r="A2319"/>
      <c r="B2319" s="157"/>
      <c r="C2319"/>
      <c r="D2319" s="157"/>
      <c r="E2319"/>
      <c r="F2319" s="157"/>
      <c r="G2319"/>
    </row>
    <row r="2320" spans="1:7">
      <c r="A2320"/>
      <c r="B2320" s="157"/>
      <c r="C2320"/>
      <c r="D2320" s="157"/>
      <c r="E2320"/>
      <c r="F2320" s="157"/>
      <c r="G2320"/>
    </row>
    <row r="2321" spans="1:7">
      <c r="A2321"/>
      <c r="B2321" s="157"/>
      <c r="C2321"/>
      <c r="D2321" s="157"/>
      <c r="E2321"/>
      <c r="F2321" s="157"/>
      <c r="G2321"/>
    </row>
    <row r="2322" spans="1:7">
      <c r="A2322"/>
      <c r="B2322" s="157"/>
      <c r="C2322"/>
      <c r="D2322" s="157"/>
      <c r="E2322"/>
      <c r="F2322" s="157"/>
      <c r="G2322"/>
    </row>
    <row r="2323" spans="1:7">
      <c r="A2323"/>
      <c r="B2323" s="157"/>
      <c r="C2323"/>
      <c r="D2323" s="157"/>
      <c r="E2323"/>
      <c r="F2323" s="157"/>
      <c r="G2323"/>
    </row>
    <row r="2324" spans="1:7">
      <c r="A2324"/>
      <c r="B2324" s="157"/>
      <c r="C2324"/>
      <c r="D2324" s="157"/>
      <c r="E2324"/>
      <c r="F2324" s="157"/>
      <c r="G2324"/>
    </row>
    <row r="2325" spans="1:7">
      <c r="A2325"/>
      <c r="B2325" s="157"/>
      <c r="C2325"/>
      <c r="D2325" s="157"/>
      <c r="E2325"/>
      <c r="F2325" s="157"/>
      <c r="G2325"/>
    </row>
    <row r="2326" spans="1:7">
      <c r="A2326"/>
      <c r="B2326" s="157"/>
      <c r="C2326"/>
      <c r="D2326" s="157"/>
      <c r="E2326"/>
      <c r="F2326" s="157"/>
      <c r="G2326"/>
    </row>
    <row r="2327" spans="1:7">
      <c r="A2327"/>
      <c r="B2327" s="157"/>
      <c r="C2327"/>
      <c r="D2327" s="157"/>
      <c r="E2327"/>
      <c r="F2327" s="157"/>
      <c r="G2327"/>
    </row>
    <row r="2328" spans="1:7">
      <c r="A2328"/>
      <c r="B2328" s="157"/>
      <c r="C2328"/>
      <c r="D2328" s="157"/>
      <c r="E2328"/>
      <c r="F2328" s="157"/>
      <c r="G2328"/>
    </row>
    <row r="2329" spans="1:7">
      <c r="A2329"/>
      <c r="B2329" s="157"/>
      <c r="C2329"/>
      <c r="D2329" s="157"/>
      <c r="E2329"/>
      <c r="F2329" s="157"/>
      <c r="G2329"/>
    </row>
    <row r="2330" spans="1:7">
      <c r="A2330"/>
      <c r="B2330" s="157"/>
      <c r="C2330"/>
      <c r="D2330" s="157"/>
      <c r="E2330"/>
      <c r="F2330" s="157"/>
      <c r="G2330"/>
    </row>
    <row r="2331" spans="1:7">
      <c r="A2331"/>
      <c r="B2331" s="157"/>
      <c r="C2331"/>
      <c r="D2331" s="157"/>
      <c r="E2331"/>
      <c r="F2331" s="157"/>
      <c r="G2331"/>
    </row>
    <row r="2332" spans="1:7">
      <c r="A2332"/>
      <c r="B2332" s="157"/>
      <c r="C2332"/>
      <c r="D2332" s="157"/>
      <c r="E2332"/>
      <c r="F2332" s="157"/>
      <c r="G2332"/>
    </row>
    <row r="2333" spans="1:7">
      <c r="A2333"/>
      <c r="B2333" s="157"/>
      <c r="C2333"/>
      <c r="D2333" s="157"/>
      <c r="E2333"/>
      <c r="F2333" s="157"/>
      <c r="G2333"/>
    </row>
    <row r="2334" spans="1:7">
      <c r="A2334"/>
      <c r="B2334" s="157"/>
      <c r="C2334"/>
      <c r="D2334" s="157"/>
      <c r="E2334"/>
      <c r="F2334" s="157"/>
      <c r="G2334"/>
    </row>
    <row r="2335" spans="1:7">
      <c r="A2335"/>
      <c r="B2335" s="157"/>
      <c r="C2335"/>
      <c r="D2335" s="157"/>
      <c r="E2335"/>
      <c r="F2335" s="157"/>
      <c r="G2335"/>
    </row>
    <row r="2336" spans="1:7">
      <c r="A2336"/>
      <c r="B2336" s="157"/>
      <c r="C2336"/>
      <c r="D2336" s="157"/>
      <c r="E2336"/>
      <c r="F2336" s="157"/>
      <c r="G2336"/>
    </row>
    <row r="2337" spans="1:7">
      <c r="A2337"/>
      <c r="B2337" s="157"/>
      <c r="C2337"/>
      <c r="D2337" s="157"/>
      <c r="E2337"/>
      <c r="F2337" s="157"/>
      <c r="G2337"/>
    </row>
    <row r="2338" spans="1:7">
      <c r="A2338"/>
      <c r="B2338" s="157"/>
      <c r="C2338"/>
      <c r="D2338" s="157"/>
      <c r="E2338"/>
      <c r="F2338" s="157"/>
      <c r="G2338"/>
    </row>
    <row r="2339" spans="1:7">
      <c r="A2339"/>
      <c r="B2339" s="157"/>
      <c r="C2339"/>
      <c r="D2339" s="157"/>
      <c r="E2339"/>
      <c r="F2339" s="157"/>
      <c r="G2339"/>
    </row>
    <row r="2340" spans="1:7">
      <c r="A2340"/>
      <c r="B2340" s="157"/>
      <c r="C2340"/>
      <c r="D2340" s="157"/>
      <c r="E2340"/>
      <c r="F2340" s="157"/>
      <c r="G2340"/>
    </row>
    <row r="2341" spans="1:7">
      <c r="A2341"/>
      <c r="B2341" s="157"/>
      <c r="C2341"/>
      <c r="D2341" s="157"/>
      <c r="E2341"/>
      <c r="F2341" s="157"/>
      <c r="G2341"/>
    </row>
    <row r="2342" spans="1:7">
      <c r="A2342"/>
      <c r="B2342" s="157"/>
      <c r="C2342"/>
      <c r="D2342" s="157"/>
      <c r="E2342"/>
      <c r="F2342" s="157"/>
      <c r="G2342"/>
    </row>
    <row r="2343" spans="1:7">
      <c r="A2343"/>
      <c r="B2343" s="157"/>
      <c r="C2343"/>
      <c r="D2343" s="157"/>
      <c r="E2343"/>
      <c r="F2343" s="157"/>
      <c r="G2343"/>
    </row>
    <row r="2344" spans="1:7">
      <c r="A2344"/>
      <c r="B2344" s="157"/>
      <c r="C2344"/>
      <c r="D2344" s="157"/>
      <c r="E2344"/>
      <c r="F2344" s="157"/>
      <c r="G2344"/>
    </row>
    <row r="2345" spans="1:7">
      <c r="A2345"/>
      <c r="B2345" s="157"/>
      <c r="C2345"/>
      <c r="D2345" s="157"/>
      <c r="E2345"/>
      <c r="F2345" s="157"/>
      <c r="G2345"/>
    </row>
    <row r="2346" spans="1:7">
      <c r="A2346"/>
      <c r="B2346" s="157"/>
      <c r="C2346"/>
      <c r="D2346" s="157"/>
      <c r="E2346"/>
      <c r="F2346" s="157"/>
      <c r="G2346"/>
    </row>
    <row r="2347" spans="1:7">
      <c r="A2347"/>
      <c r="B2347" s="157"/>
      <c r="C2347"/>
      <c r="D2347" s="157"/>
      <c r="E2347"/>
      <c r="F2347" s="157"/>
      <c r="G2347"/>
    </row>
    <row r="2348" spans="1:7">
      <c r="A2348"/>
      <c r="B2348" s="157"/>
      <c r="C2348"/>
      <c r="D2348" s="157"/>
      <c r="E2348"/>
      <c r="F2348" s="157"/>
      <c r="G2348"/>
    </row>
    <row r="2349" spans="1:7">
      <c r="A2349"/>
      <c r="B2349" s="157"/>
      <c r="C2349"/>
      <c r="D2349" s="157"/>
      <c r="E2349"/>
      <c r="F2349" s="157"/>
      <c r="G2349"/>
    </row>
    <row r="2350" spans="1:7">
      <c r="A2350"/>
      <c r="B2350" s="157"/>
      <c r="C2350"/>
      <c r="D2350" s="157"/>
      <c r="E2350"/>
      <c r="F2350" s="157"/>
      <c r="G2350"/>
    </row>
    <row r="2351" spans="1:7">
      <c r="A2351"/>
      <c r="B2351" s="157"/>
      <c r="C2351"/>
      <c r="D2351" s="157"/>
      <c r="E2351"/>
      <c r="F2351" s="157"/>
      <c r="G2351"/>
    </row>
    <row r="2352" spans="1:7">
      <c r="A2352"/>
      <c r="B2352" s="157"/>
      <c r="C2352"/>
      <c r="D2352" s="157"/>
      <c r="E2352"/>
      <c r="F2352" s="157"/>
      <c r="G2352"/>
    </row>
    <row r="2353" spans="1:7">
      <c r="A2353"/>
      <c r="B2353" s="157"/>
      <c r="C2353"/>
      <c r="D2353" s="157"/>
      <c r="E2353"/>
      <c r="F2353" s="157"/>
      <c r="G2353"/>
    </row>
    <row r="2354" spans="1:7">
      <c r="A2354"/>
      <c r="B2354" s="157"/>
      <c r="C2354"/>
      <c r="D2354" s="157"/>
      <c r="E2354"/>
      <c r="F2354" s="157"/>
      <c r="G2354"/>
    </row>
    <row r="2355" spans="1:7">
      <c r="A2355"/>
      <c r="B2355" s="157"/>
      <c r="C2355"/>
      <c r="D2355" s="157"/>
      <c r="E2355"/>
      <c r="F2355" s="157"/>
      <c r="G2355"/>
    </row>
    <row r="2356" spans="1:7">
      <c r="A2356"/>
      <c r="B2356" s="157"/>
      <c r="C2356"/>
      <c r="D2356" s="157"/>
      <c r="E2356"/>
      <c r="F2356" s="157"/>
      <c r="G2356"/>
    </row>
    <row r="2357" spans="1:7">
      <c r="A2357"/>
      <c r="B2357" s="157"/>
      <c r="C2357"/>
      <c r="D2357" s="157"/>
      <c r="E2357"/>
      <c r="F2357" s="157"/>
      <c r="G2357"/>
    </row>
    <row r="2358" spans="1:7">
      <c r="A2358"/>
      <c r="B2358" s="157"/>
      <c r="C2358"/>
      <c r="D2358" s="157"/>
      <c r="E2358"/>
      <c r="F2358" s="157"/>
      <c r="G2358"/>
    </row>
    <row r="2359" spans="1:7">
      <c r="A2359"/>
      <c r="B2359" s="157"/>
      <c r="C2359"/>
      <c r="D2359" s="157"/>
      <c r="E2359"/>
      <c r="F2359" s="157"/>
      <c r="G2359"/>
    </row>
    <row r="2360" spans="1:7">
      <c r="A2360"/>
      <c r="B2360" s="157"/>
      <c r="C2360"/>
      <c r="D2360" s="157"/>
      <c r="E2360"/>
      <c r="F2360" s="157"/>
      <c r="G2360"/>
    </row>
    <row r="2361" spans="1:7">
      <c r="A2361"/>
      <c r="B2361" s="157"/>
      <c r="C2361"/>
      <c r="D2361" s="157"/>
      <c r="E2361"/>
      <c r="F2361" s="157"/>
      <c r="G2361"/>
    </row>
    <row r="2362" spans="1:7">
      <c r="A2362"/>
      <c r="B2362" s="157"/>
      <c r="C2362"/>
      <c r="D2362" s="157"/>
      <c r="E2362"/>
      <c r="F2362" s="157"/>
      <c r="G2362"/>
    </row>
    <row r="2363" spans="1:7">
      <c r="A2363"/>
      <c r="B2363" s="157"/>
      <c r="C2363"/>
      <c r="D2363" s="157"/>
      <c r="E2363"/>
      <c r="F2363" s="157"/>
      <c r="G2363"/>
    </row>
    <row r="2364" spans="1:7">
      <c r="A2364"/>
      <c r="B2364" s="157"/>
      <c r="C2364"/>
      <c r="D2364" s="157"/>
      <c r="E2364"/>
      <c r="F2364" s="157"/>
      <c r="G2364"/>
    </row>
    <row r="2365" spans="1:7">
      <c r="A2365"/>
      <c r="B2365" s="157"/>
      <c r="C2365"/>
      <c r="D2365" s="157"/>
      <c r="E2365"/>
      <c r="F2365" s="157"/>
      <c r="G2365"/>
    </row>
    <row r="2366" spans="1:7">
      <c r="A2366"/>
      <c r="B2366" s="157"/>
      <c r="C2366"/>
      <c r="D2366" s="157"/>
      <c r="E2366"/>
      <c r="F2366" s="157"/>
      <c r="G2366"/>
    </row>
    <row r="2367" spans="1:7">
      <c r="A2367"/>
      <c r="B2367" s="157"/>
      <c r="C2367"/>
      <c r="D2367" s="157"/>
      <c r="E2367"/>
      <c r="F2367" s="157"/>
      <c r="G2367"/>
    </row>
    <row r="2368" spans="1:7">
      <c r="A2368"/>
      <c r="B2368" s="157"/>
      <c r="C2368"/>
      <c r="D2368" s="157"/>
      <c r="E2368"/>
      <c r="F2368" s="157"/>
      <c r="G2368"/>
    </row>
    <row r="2369" spans="1:7">
      <c r="A2369"/>
      <c r="B2369" s="157"/>
      <c r="C2369"/>
      <c r="D2369" s="157"/>
      <c r="E2369"/>
      <c r="F2369" s="157"/>
      <c r="G2369"/>
    </row>
    <row r="2370" spans="1:7">
      <c r="A2370"/>
      <c r="B2370" s="157"/>
      <c r="C2370"/>
      <c r="D2370" s="157"/>
      <c r="E2370"/>
      <c r="F2370" s="157"/>
      <c r="G2370"/>
    </row>
    <row r="2371" spans="1:7">
      <c r="A2371"/>
      <c r="B2371" s="157"/>
      <c r="C2371"/>
      <c r="D2371" s="157"/>
      <c r="E2371"/>
      <c r="F2371" s="157"/>
      <c r="G2371"/>
    </row>
    <row r="2372" spans="1:7">
      <c r="A2372"/>
      <c r="B2372" s="157"/>
      <c r="C2372"/>
      <c r="D2372" s="157"/>
      <c r="E2372"/>
      <c r="F2372" s="157"/>
      <c r="G2372"/>
    </row>
    <row r="2373" spans="1:7">
      <c r="A2373"/>
      <c r="B2373" s="157"/>
      <c r="C2373"/>
      <c r="D2373" s="157"/>
      <c r="E2373"/>
      <c r="F2373" s="157"/>
      <c r="G2373"/>
    </row>
    <row r="2374" spans="1:7">
      <c r="A2374"/>
      <c r="B2374" s="157"/>
      <c r="C2374"/>
      <c r="D2374" s="157"/>
      <c r="E2374"/>
      <c r="F2374" s="157"/>
      <c r="G2374"/>
    </row>
    <row r="2375" spans="1:7">
      <c r="A2375"/>
      <c r="B2375" s="157"/>
      <c r="C2375"/>
      <c r="D2375" s="157"/>
      <c r="E2375"/>
      <c r="F2375" s="157"/>
      <c r="G2375"/>
    </row>
    <row r="2376" spans="1:7">
      <c r="A2376"/>
      <c r="B2376" s="157"/>
      <c r="C2376"/>
      <c r="D2376" s="157"/>
      <c r="E2376"/>
      <c r="F2376" s="157"/>
      <c r="G2376"/>
    </row>
    <row r="2377" spans="1:7">
      <c r="A2377"/>
      <c r="B2377" s="157"/>
      <c r="C2377"/>
      <c r="D2377" s="157"/>
      <c r="E2377"/>
      <c r="F2377" s="157"/>
      <c r="G2377"/>
    </row>
    <row r="2378" spans="1:7">
      <c r="A2378"/>
      <c r="B2378" s="157"/>
      <c r="C2378"/>
      <c r="D2378" s="157"/>
      <c r="E2378"/>
      <c r="F2378" s="157"/>
      <c r="G2378"/>
    </row>
    <row r="2379" spans="1:7">
      <c r="A2379"/>
      <c r="B2379" s="157"/>
      <c r="C2379"/>
      <c r="D2379" s="157"/>
      <c r="E2379"/>
      <c r="F2379" s="157"/>
      <c r="G2379"/>
    </row>
    <row r="2380" spans="1:7">
      <c r="A2380"/>
      <c r="B2380" s="157"/>
      <c r="C2380"/>
      <c r="D2380" s="157"/>
      <c r="E2380"/>
      <c r="F2380" s="157"/>
      <c r="G2380"/>
    </row>
    <row r="2381" spans="1:7">
      <c r="A2381"/>
      <c r="B2381" s="157"/>
      <c r="C2381"/>
      <c r="D2381" s="157"/>
      <c r="E2381"/>
      <c r="F2381" s="157"/>
      <c r="G2381"/>
    </row>
    <row r="2382" spans="1:7">
      <c r="A2382"/>
      <c r="B2382" s="157"/>
      <c r="C2382"/>
      <c r="D2382" s="157"/>
      <c r="E2382"/>
      <c r="F2382" s="157"/>
      <c r="G2382"/>
    </row>
    <row r="2383" spans="1:7">
      <c r="A2383"/>
      <c r="B2383" s="157"/>
      <c r="C2383"/>
      <c r="D2383" s="157"/>
      <c r="E2383"/>
      <c r="F2383" s="157"/>
      <c r="G2383"/>
    </row>
    <row r="2384" spans="1:7">
      <c r="A2384"/>
      <c r="B2384" s="157"/>
      <c r="C2384"/>
      <c r="D2384" s="157"/>
      <c r="E2384"/>
      <c r="F2384" s="157"/>
      <c r="G2384"/>
    </row>
    <row r="2385" spans="1:7">
      <c r="A2385"/>
      <c r="B2385" s="157"/>
      <c r="C2385"/>
      <c r="D2385" s="157"/>
      <c r="E2385"/>
      <c r="F2385" s="157"/>
      <c r="G2385"/>
    </row>
    <row r="2386" spans="1:7">
      <c r="A2386"/>
      <c r="B2386" s="157"/>
      <c r="C2386"/>
      <c r="D2386" s="157"/>
      <c r="E2386"/>
      <c r="F2386" s="157"/>
      <c r="G2386"/>
    </row>
    <row r="2387" spans="1:7">
      <c r="A2387"/>
      <c r="B2387" s="157"/>
      <c r="C2387"/>
      <c r="D2387" s="157"/>
      <c r="E2387"/>
      <c r="F2387" s="157"/>
      <c r="G2387"/>
    </row>
    <row r="2388" spans="1:7">
      <c r="A2388"/>
      <c r="B2388" s="157"/>
      <c r="C2388"/>
      <c r="D2388" s="157"/>
      <c r="E2388"/>
      <c r="F2388" s="157"/>
      <c r="G2388"/>
    </row>
    <row r="2389" spans="1:7">
      <c r="A2389"/>
      <c r="B2389" s="157"/>
      <c r="C2389"/>
      <c r="D2389" s="157"/>
      <c r="E2389"/>
      <c r="F2389" s="157"/>
      <c r="G2389"/>
    </row>
    <row r="2390" spans="1:7">
      <c r="A2390"/>
      <c r="B2390" s="157"/>
      <c r="C2390"/>
      <c r="D2390" s="157"/>
      <c r="E2390"/>
      <c r="F2390" s="157"/>
      <c r="G2390"/>
    </row>
    <row r="2391" spans="1:7">
      <c r="A2391"/>
      <c r="B2391" s="157"/>
      <c r="C2391"/>
      <c r="D2391" s="157"/>
      <c r="E2391"/>
      <c r="F2391" s="157"/>
      <c r="G2391"/>
    </row>
    <row r="2392" spans="1:7">
      <c r="A2392"/>
      <c r="B2392" s="157"/>
      <c r="C2392"/>
      <c r="D2392" s="157"/>
      <c r="E2392"/>
      <c r="F2392" s="157"/>
      <c r="G2392"/>
    </row>
    <row r="2393" spans="1:7">
      <c r="A2393"/>
      <c r="B2393" s="157"/>
      <c r="C2393"/>
      <c r="D2393" s="157"/>
      <c r="E2393"/>
      <c r="F2393" s="157"/>
      <c r="G2393"/>
    </row>
    <row r="2394" spans="1:7">
      <c r="A2394"/>
      <c r="B2394" s="157"/>
      <c r="C2394"/>
      <c r="D2394" s="157"/>
      <c r="E2394"/>
      <c r="F2394" s="157"/>
      <c r="G2394"/>
    </row>
    <row r="2395" spans="1:7">
      <c r="A2395"/>
      <c r="B2395" s="157"/>
      <c r="C2395"/>
      <c r="D2395" s="157"/>
      <c r="E2395"/>
      <c r="F2395" s="157"/>
      <c r="G2395"/>
    </row>
    <row r="2396" spans="1:7">
      <c r="A2396"/>
      <c r="B2396" s="157"/>
      <c r="C2396"/>
      <c r="D2396" s="157"/>
      <c r="E2396"/>
      <c r="F2396" s="157"/>
      <c r="G2396"/>
    </row>
    <row r="2397" spans="1:7">
      <c r="A2397"/>
      <c r="B2397" s="157"/>
      <c r="C2397"/>
      <c r="D2397" s="157"/>
      <c r="E2397"/>
      <c r="F2397" s="157"/>
      <c r="G2397"/>
    </row>
    <row r="2398" spans="1:7">
      <c r="A2398"/>
      <c r="B2398" s="157"/>
      <c r="C2398"/>
      <c r="D2398" s="157"/>
      <c r="E2398"/>
      <c r="F2398" s="157"/>
      <c r="G2398"/>
    </row>
    <row r="2399" spans="1:7">
      <c r="A2399"/>
      <c r="B2399" s="157"/>
      <c r="C2399"/>
      <c r="D2399" s="157"/>
      <c r="E2399"/>
      <c r="F2399" s="157"/>
      <c r="G2399"/>
    </row>
    <row r="2400" spans="1:7">
      <c r="A2400"/>
      <c r="B2400" s="157"/>
      <c r="C2400"/>
      <c r="D2400" s="157"/>
      <c r="E2400"/>
      <c r="F2400" s="157"/>
      <c r="G2400"/>
    </row>
    <row r="2401" spans="1:7">
      <c r="A2401"/>
      <c r="B2401" s="157"/>
      <c r="C2401"/>
      <c r="D2401" s="157"/>
      <c r="E2401"/>
      <c r="F2401" s="157"/>
      <c r="G2401"/>
    </row>
    <row r="2402" spans="1:7">
      <c r="A2402"/>
      <c r="B2402" s="157"/>
      <c r="C2402"/>
      <c r="D2402" s="157"/>
      <c r="E2402"/>
      <c r="F2402" s="157"/>
      <c r="G2402"/>
    </row>
    <row r="2403" spans="1:7">
      <c r="A2403"/>
      <c r="B2403" s="157"/>
      <c r="C2403"/>
      <c r="D2403" s="157"/>
      <c r="E2403"/>
      <c r="F2403" s="157"/>
      <c r="G2403"/>
    </row>
    <row r="2404" spans="1:7">
      <c r="A2404"/>
      <c r="B2404" s="157"/>
      <c r="C2404"/>
      <c r="D2404" s="157"/>
      <c r="E2404"/>
      <c r="F2404" s="157"/>
      <c r="G2404"/>
    </row>
    <row r="2405" spans="1:7">
      <c r="A2405"/>
      <c r="B2405" s="157"/>
      <c r="C2405"/>
      <c r="D2405" s="157"/>
      <c r="E2405"/>
      <c r="F2405" s="157"/>
      <c r="G2405"/>
    </row>
    <row r="2406" spans="1:7">
      <c r="A2406"/>
      <c r="B2406" s="157"/>
      <c r="C2406"/>
      <c r="D2406" s="157"/>
      <c r="E2406"/>
      <c r="F2406" s="157"/>
      <c r="G2406"/>
    </row>
    <row r="2407" spans="1:7">
      <c r="A2407"/>
      <c r="B2407" s="157"/>
      <c r="C2407"/>
      <c r="D2407" s="157"/>
      <c r="E2407"/>
      <c r="F2407" s="157"/>
      <c r="G2407"/>
    </row>
    <row r="2408" spans="1:7">
      <c r="A2408"/>
      <c r="B2408" s="157"/>
      <c r="C2408"/>
      <c r="D2408" s="157"/>
      <c r="E2408"/>
      <c r="F2408" s="157"/>
      <c r="G2408"/>
    </row>
    <row r="2409" spans="1:7">
      <c r="A2409"/>
      <c r="B2409" s="157"/>
      <c r="C2409"/>
      <c r="D2409" s="157"/>
      <c r="E2409"/>
      <c r="F2409" s="157"/>
      <c r="G2409"/>
    </row>
    <row r="2410" spans="1:7">
      <c r="A2410"/>
      <c r="B2410" s="157"/>
      <c r="C2410"/>
      <c r="D2410" s="157"/>
      <c r="E2410"/>
      <c r="F2410" s="157"/>
      <c r="G2410"/>
    </row>
    <row r="2411" spans="1:7">
      <c r="A2411"/>
      <c r="B2411" s="157"/>
      <c r="C2411"/>
      <c r="D2411" s="157"/>
      <c r="E2411"/>
      <c r="F2411" s="157"/>
      <c r="G2411"/>
    </row>
    <row r="2412" spans="1:7">
      <c r="A2412"/>
      <c r="B2412" s="157"/>
      <c r="C2412"/>
      <c r="D2412" s="157"/>
      <c r="E2412"/>
      <c r="F2412" s="157"/>
      <c r="G2412"/>
    </row>
    <row r="2413" spans="1:7">
      <c r="A2413"/>
      <c r="B2413" s="157"/>
      <c r="C2413"/>
      <c r="D2413" s="157"/>
      <c r="E2413"/>
      <c r="F2413" s="157"/>
      <c r="G2413"/>
    </row>
    <row r="2414" spans="1:7">
      <c r="A2414"/>
      <c r="B2414" s="157"/>
      <c r="C2414"/>
      <c r="D2414" s="157"/>
      <c r="E2414"/>
      <c r="F2414" s="157"/>
      <c r="G2414"/>
    </row>
    <row r="2415" spans="1:7">
      <c r="A2415"/>
      <c r="B2415" s="157"/>
      <c r="C2415"/>
      <c r="D2415" s="157"/>
      <c r="E2415"/>
      <c r="F2415" s="157"/>
      <c r="G2415"/>
    </row>
    <row r="2416" spans="1:7">
      <c r="A2416"/>
      <c r="B2416" s="157"/>
      <c r="C2416"/>
      <c r="D2416" s="157"/>
      <c r="E2416"/>
      <c r="F2416" s="157"/>
      <c r="G2416"/>
    </row>
    <row r="2417" spans="1:7">
      <c r="A2417"/>
      <c r="B2417" s="157"/>
      <c r="C2417"/>
      <c r="D2417" s="157"/>
      <c r="E2417"/>
      <c r="F2417" s="157"/>
      <c r="G2417"/>
    </row>
    <row r="2418" spans="1:7">
      <c r="A2418"/>
      <c r="B2418" s="157"/>
      <c r="C2418"/>
      <c r="D2418" s="157"/>
      <c r="E2418"/>
      <c r="F2418" s="157"/>
      <c r="G2418"/>
    </row>
    <row r="2419" spans="1:7">
      <c r="A2419"/>
      <c r="B2419" s="157"/>
      <c r="C2419"/>
      <c r="D2419" s="157"/>
      <c r="E2419"/>
      <c r="F2419" s="157"/>
      <c r="G2419"/>
    </row>
    <row r="2420" spans="1:7">
      <c r="A2420"/>
      <c r="B2420" s="157"/>
      <c r="C2420"/>
      <c r="D2420" s="157"/>
      <c r="E2420"/>
      <c r="F2420" s="157"/>
      <c r="G2420"/>
    </row>
    <row r="2421" spans="1:7">
      <c r="A2421"/>
      <c r="B2421" s="157"/>
      <c r="C2421"/>
      <c r="D2421" s="157"/>
      <c r="E2421"/>
      <c r="F2421" s="157"/>
      <c r="G2421"/>
    </row>
    <row r="2422" spans="1:7">
      <c r="A2422"/>
      <c r="B2422" s="157"/>
      <c r="C2422"/>
      <c r="D2422" s="157"/>
      <c r="E2422"/>
      <c r="F2422" s="157"/>
      <c r="G2422"/>
    </row>
    <row r="2423" spans="1:7">
      <c r="A2423"/>
      <c r="B2423" s="157"/>
      <c r="C2423"/>
      <c r="D2423" s="157"/>
      <c r="E2423"/>
      <c r="F2423" s="157"/>
      <c r="G2423"/>
    </row>
    <row r="2424" spans="1:7">
      <c r="A2424"/>
      <c r="B2424" s="157"/>
      <c r="C2424"/>
      <c r="D2424" s="157"/>
      <c r="E2424"/>
      <c r="F2424" s="157"/>
      <c r="G2424"/>
    </row>
    <row r="2425" spans="1:7">
      <c r="A2425"/>
      <c r="B2425" s="157"/>
      <c r="C2425"/>
      <c r="D2425" s="157"/>
      <c r="E2425"/>
      <c r="F2425" s="157"/>
      <c r="G2425"/>
    </row>
    <row r="2426" spans="1:7">
      <c r="A2426"/>
      <c r="B2426" s="157"/>
      <c r="C2426"/>
      <c r="D2426" s="157"/>
      <c r="E2426"/>
      <c r="F2426" s="157"/>
      <c r="G2426"/>
    </row>
    <row r="2427" spans="1:7">
      <c r="A2427"/>
      <c r="B2427" s="157"/>
      <c r="C2427"/>
      <c r="D2427" s="157"/>
      <c r="E2427"/>
      <c r="F2427" s="157"/>
      <c r="G2427"/>
    </row>
    <row r="2428" spans="1:7">
      <c r="A2428"/>
      <c r="B2428" s="157"/>
      <c r="C2428"/>
      <c r="D2428" s="157"/>
      <c r="E2428"/>
      <c r="F2428" s="157"/>
      <c r="G2428"/>
    </row>
    <row r="2429" spans="1:7">
      <c r="A2429"/>
      <c r="B2429" s="157"/>
      <c r="C2429"/>
      <c r="D2429" s="157"/>
      <c r="E2429"/>
      <c r="F2429" s="157"/>
      <c r="G2429"/>
    </row>
    <row r="2430" spans="1:7">
      <c r="A2430"/>
      <c r="B2430" s="157"/>
      <c r="C2430"/>
      <c r="D2430" s="157"/>
      <c r="E2430"/>
      <c r="F2430" s="157"/>
      <c r="G2430"/>
    </row>
    <row r="2431" spans="1:7">
      <c r="A2431"/>
      <c r="B2431" s="157"/>
      <c r="C2431"/>
      <c r="D2431" s="157"/>
      <c r="E2431"/>
      <c r="F2431" s="157"/>
      <c r="G2431"/>
    </row>
    <row r="2432" spans="1:7">
      <c r="A2432"/>
      <c r="B2432" s="157"/>
      <c r="C2432"/>
      <c r="D2432" s="157"/>
      <c r="E2432"/>
      <c r="F2432" s="157"/>
      <c r="G2432"/>
    </row>
    <row r="2433" spans="1:7">
      <c r="A2433"/>
      <c r="B2433" s="157"/>
      <c r="C2433"/>
      <c r="D2433" s="157"/>
      <c r="E2433"/>
      <c r="F2433" s="157"/>
      <c r="G2433"/>
    </row>
    <row r="2434" spans="1:7">
      <c r="A2434"/>
      <c r="B2434" s="157"/>
      <c r="C2434"/>
      <c r="D2434" s="157"/>
      <c r="E2434"/>
      <c r="F2434" s="157"/>
      <c r="G2434"/>
    </row>
    <row r="2435" spans="1:7">
      <c r="A2435"/>
      <c r="B2435" s="157"/>
      <c r="C2435"/>
      <c r="D2435" s="157"/>
      <c r="E2435"/>
      <c r="F2435" s="157"/>
      <c r="G2435"/>
    </row>
    <row r="2436" spans="1:7">
      <c r="A2436"/>
      <c r="B2436" s="157"/>
      <c r="C2436"/>
      <c r="D2436" s="157"/>
      <c r="E2436"/>
      <c r="F2436" s="157"/>
      <c r="G2436"/>
    </row>
    <row r="2437" spans="1:7">
      <c r="A2437"/>
      <c r="B2437" s="157"/>
      <c r="C2437"/>
      <c r="D2437" s="157"/>
      <c r="E2437"/>
      <c r="F2437" s="157"/>
      <c r="G2437"/>
    </row>
    <row r="2438" spans="1:7">
      <c r="A2438"/>
      <c r="B2438" s="157"/>
      <c r="C2438"/>
      <c r="D2438" s="157"/>
      <c r="E2438"/>
      <c r="F2438" s="157"/>
      <c r="G2438"/>
    </row>
    <row r="2439" spans="1:7">
      <c r="A2439"/>
      <c r="B2439" s="157"/>
      <c r="C2439"/>
      <c r="D2439" s="157"/>
      <c r="E2439"/>
      <c r="F2439" s="157"/>
      <c r="G2439"/>
    </row>
    <row r="2440" spans="1:7">
      <c r="A2440"/>
      <c r="B2440" s="157"/>
      <c r="C2440"/>
      <c r="D2440" s="157"/>
      <c r="E2440"/>
      <c r="F2440" s="157"/>
      <c r="G2440"/>
    </row>
    <row r="2441" spans="1:7">
      <c r="A2441"/>
      <c r="B2441" s="157"/>
      <c r="C2441"/>
      <c r="D2441" s="157"/>
      <c r="E2441"/>
      <c r="F2441" s="157"/>
      <c r="G2441"/>
    </row>
    <row r="2442" spans="1:7">
      <c r="A2442"/>
      <c r="B2442" s="157"/>
      <c r="C2442"/>
      <c r="D2442" s="157"/>
      <c r="E2442"/>
      <c r="F2442" s="157"/>
      <c r="G2442"/>
    </row>
    <row r="2443" spans="1:7">
      <c r="A2443"/>
      <c r="B2443" s="157"/>
      <c r="C2443"/>
      <c r="D2443" s="157"/>
      <c r="E2443"/>
      <c r="F2443" s="157"/>
      <c r="G2443"/>
    </row>
    <row r="2444" spans="1:7">
      <c r="A2444"/>
      <c r="B2444" s="157"/>
      <c r="C2444"/>
      <c r="D2444" s="157"/>
      <c r="E2444"/>
      <c r="F2444" s="157"/>
      <c r="G2444"/>
    </row>
    <row r="2445" spans="1:7">
      <c r="A2445"/>
      <c r="B2445" s="157"/>
      <c r="C2445"/>
      <c r="D2445" s="157"/>
      <c r="E2445"/>
      <c r="F2445" s="157"/>
      <c r="G2445"/>
    </row>
    <row r="2446" spans="1:7">
      <c r="A2446"/>
      <c r="B2446" s="157"/>
      <c r="C2446"/>
      <c r="D2446" s="157"/>
      <c r="E2446"/>
      <c r="F2446" s="157"/>
      <c r="G2446"/>
    </row>
    <row r="2447" spans="1:7">
      <c r="A2447"/>
      <c r="B2447" s="157"/>
      <c r="C2447"/>
      <c r="D2447" s="157"/>
      <c r="E2447"/>
      <c r="F2447" s="157"/>
      <c r="G2447"/>
    </row>
    <row r="2448" spans="1:7">
      <c r="A2448"/>
      <c r="B2448" s="157"/>
      <c r="C2448"/>
      <c r="D2448" s="157"/>
      <c r="E2448"/>
      <c r="F2448" s="157"/>
      <c r="G2448"/>
    </row>
    <row r="2449" spans="1:7">
      <c r="A2449"/>
      <c r="B2449" s="157"/>
      <c r="C2449"/>
      <c r="D2449" s="157"/>
      <c r="E2449"/>
      <c r="F2449" s="157"/>
      <c r="G2449"/>
    </row>
    <row r="2450" spans="1:7">
      <c r="A2450"/>
      <c r="B2450" s="157"/>
      <c r="C2450"/>
      <c r="D2450" s="157"/>
      <c r="E2450"/>
      <c r="F2450" s="157"/>
      <c r="G2450"/>
    </row>
    <row r="2451" spans="1:7">
      <c r="A2451"/>
      <c r="B2451" s="157"/>
      <c r="C2451"/>
      <c r="D2451" s="157"/>
      <c r="E2451"/>
      <c r="F2451" s="157"/>
      <c r="G2451"/>
    </row>
    <row r="2452" spans="1:7">
      <c r="A2452"/>
      <c r="B2452" s="157"/>
      <c r="C2452"/>
      <c r="D2452" s="157"/>
      <c r="E2452"/>
      <c r="F2452" s="157"/>
      <c r="G2452"/>
    </row>
    <row r="2453" spans="1:7">
      <c r="A2453"/>
      <c r="B2453" s="157"/>
      <c r="C2453"/>
      <c r="D2453" s="157"/>
      <c r="E2453"/>
      <c r="F2453" s="157"/>
      <c r="G2453"/>
    </row>
    <row r="2454" spans="1:7">
      <c r="A2454"/>
      <c r="B2454" s="157"/>
      <c r="C2454"/>
      <c r="D2454" s="157"/>
      <c r="E2454"/>
      <c r="F2454" s="157"/>
      <c r="G2454"/>
    </row>
    <row r="2455" spans="1:7">
      <c r="A2455"/>
      <c r="B2455" s="157"/>
      <c r="C2455"/>
      <c r="D2455" s="157"/>
      <c r="E2455"/>
      <c r="F2455" s="157"/>
      <c r="G2455"/>
    </row>
    <row r="2456" spans="1:7">
      <c r="A2456"/>
      <c r="B2456" s="157"/>
      <c r="C2456"/>
      <c r="D2456" s="157"/>
      <c r="E2456"/>
      <c r="F2456" s="157"/>
      <c r="G2456"/>
    </row>
    <row r="2457" spans="1:7">
      <c r="A2457"/>
      <c r="B2457" s="157"/>
      <c r="C2457"/>
      <c r="D2457" s="157"/>
      <c r="E2457"/>
      <c r="F2457" s="157"/>
      <c r="G2457"/>
    </row>
    <row r="2458" spans="1:7">
      <c r="A2458"/>
      <c r="B2458" s="157"/>
      <c r="C2458"/>
      <c r="D2458" s="157"/>
      <c r="E2458"/>
      <c r="F2458" s="157"/>
      <c r="G2458"/>
    </row>
    <row r="2459" spans="1:7">
      <c r="A2459"/>
      <c r="B2459" s="157"/>
      <c r="C2459"/>
      <c r="D2459" s="157"/>
      <c r="E2459"/>
      <c r="F2459" s="157"/>
      <c r="G2459"/>
    </row>
    <row r="2460" spans="1:7">
      <c r="A2460"/>
      <c r="B2460" s="157"/>
      <c r="C2460"/>
      <c r="D2460" s="157"/>
      <c r="E2460"/>
      <c r="F2460" s="157"/>
      <c r="G2460"/>
    </row>
    <row r="2461" spans="1:7">
      <c r="A2461"/>
      <c r="B2461" s="157"/>
      <c r="C2461"/>
      <c r="D2461" s="157"/>
      <c r="E2461"/>
      <c r="F2461" s="157"/>
      <c r="G2461"/>
    </row>
    <row r="2462" spans="1:7">
      <c r="A2462"/>
      <c r="B2462" s="157"/>
      <c r="C2462"/>
      <c r="D2462" s="157"/>
      <c r="E2462"/>
      <c r="F2462" s="157"/>
      <c r="G2462"/>
    </row>
    <row r="2463" spans="1:7">
      <c r="A2463"/>
      <c r="B2463" s="157"/>
      <c r="C2463"/>
      <c r="D2463" s="157"/>
      <c r="E2463"/>
      <c r="F2463" s="157"/>
      <c r="G2463"/>
    </row>
    <row r="2464" spans="1:7">
      <c r="A2464"/>
      <c r="B2464" s="157"/>
      <c r="C2464"/>
      <c r="D2464" s="157"/>
      <c r="E2464"/>
      <c r="F2464" s="157"/>
      <c r="G2464"/>
    </row>
    <row r="2465" spans="1:7">
      <c r="A2465"/>
      <c r="B2465" s="157"/>
      <c r="C2465"/>
      <c r="D2465" s="157"/>
      <c r="E2465"/>
      <c r="F2465" s="157"/>
      <c r="G2465"/>
    </row>
    <row r="2466" spans="1:7">
      <c r="A2466"/>
      <c r="B2466" s="157"/>
      <c r="C2466"/>
      <c r="D2466" s="157"/>
      <c r="E2466"/>
      <c r="F2466" s="157"/>
      <c r="G2466"/>
    </row>
    <row r="2467" spans="1:7">
      <c r="A2467"/>
      <c r="B2467" s="157"/>
      <c r="C2467"/>
      <c r="D2467" s="157"/>
      <c r="E2467"/>
      <c r="F2467" s="157"/>
      <c r="G2467"/>
    </row>
    <row r="2468" spans="1:7">
      <c r="A2468"/>
      <c r="B2468" s="157"/>
      <c r="C2468"/>
      <c r="D2468" s="157"/>
      <c r="E2468"/>
      <c r="F2468" s="157"/>
      <c r="G2468"/>
    </row>
    <row r="2469" spans="1:7">
      <c r="A2469"/>
      <c r="B2469" s="157"/>
      <c r="C2469"/>
      <c r="D2469" s="157"/>
      <c r="E2469"/>
      <c r="F2469" s="157"/>
      <c r="G2469"/>
    </row>
    <row r="2470" spans="1:7">
      <c r="A2470"/>
      <c r="B2470" s="157"/>
      <c r="C2470"/>
      <c r="D2470" s="157"/>
      <c r="E2470"/>
      <c r="F2470" s="157"/>
      <c r="G2470"/>
    </row>
    <row r="2471" spans="1:7">
      <c r="A2471"/>
      <c r="B2471" s="157"/>
      <c r="C2471"/>
      <c r="D2471" s="157"/>
      <c r="E2471"/>
      <c r="F2471" s="157"/>
      <c r="G2471"/>
    </row>
    <row r="2472" spans="1:7">
      <c r="A2472"/>
      <c r="B2472" s="157"/>
      <c r="C2472"/>
      <c r="D2472" s="157"/>
      <c r="E2472"/>
      <c r="F2472" s="157"/>
      <c r="G2472"/>
    </row>
    <row r="2473" spans="1:7">
      <c r="A2473"/>
      <c r="B2473" s="157"/>
      <c r="C2473"/>
      <c r="D2473" s="157"/>
      <c r="E2473"/>
      <c r="F2473" s="157"/>
      <c r="G2473"/>
    </row>
    <row r="2474" spans="1:7">
      <c r="A2474"/>
      <c r="B2474" s="157"/>
      <c r="C2474"/>
      <c r="D2474" s="157"/>
      <c r="E2474"/>
      <c r="F2474" s="157"/>
      <c r="G2474"/>
    </row>
    <row r="2475" spans="1:7">
      <c r="A2475"/>
      <c r="B2475" s="157"/>
      <c r="C2475"/>
      <c r="D2475" s="157"/>
      <c r="E2475"/>
      <c r="F2475" s="157"/>
      <c r="G2475"/>
    </row>
    <row r="2476" spans="1:7">
      <c r="A2476"/>
      <c r="B2476" s="157"/>
      <c r="C2476"/>
      <c r="D2476" s="157"/>
      <c r="E2476"/>
      <c r="F2476" s="157"/>
      <c r="G2476"/>
    </row>
    <row r="2477" spans="1:7">
      <c r="A2477"/>
      <c r="B2477" s="157"/>
      <c r="C2477"/>
      <c r="D2477" s="157"/>
      <c r="E2477"/>
      <c r="F2477" s="157"/>
      <c r="G2477"/>
    </row>
    <row r="2478" spans="1:7">
      <c r="A2478"/>
      <c r="B2478" s="157"/>
      <c r="C2478"/>
      <c r="D2478" s="157"/>
      <c r="E2478"/>
      <c r="F2478" s="157"/>
      <c r="G2478"/>
    </row>
    <row r="2479" spans="1:7">
      <c r="A2479"/>
      <c r="B2479" s="157"/>
      <c r="C2479"/>
      <c r="D2479" s="157"/>
      <c r="E2479"/>
      <c r="F2479" s="157"/>
      <c r="G2479"/>
    </row>
    <row r="2480" spans="1:7">
      <c r="A2480"/>
      <c r="B2480" s="157"/>
      <c r="C2480"/>
      <c r="D2480" s="157"/>
      <c r="E2480"/>
      <c r="F2480" s="157"/>
      <c r="G2480"/>
    </row>
    <row r="2481" spans="1:7">
      <c r="A2481"/>
      <c r="B2481" s="157"/>
      <c r="C2481"/>
      <c r="D2481" s="157"/>
      <c r="E2481"/>
      <c r="F2481" s="157"/>
      <c r="G2481"/>
    </row>
    <row r="2482" spans="1:7">
      <c r="A2482"/>
      <c r="B2482" s="157"/>
      <c r="C2482"/>
      <c r="D2482" s="157"/>
      <c r="E2482"/>
      <c r="F2482" s="157"/>
      <c r="G2482"/>
    </row>
    <row r="2483" spans="1:7">
      <c r="A2483"/>
      <c r="B2483" s="157"/>
      <c r="C2483"/>
      <c r="D2483" s="157"/>
      <c r="E2483"/>
      <c r="F2483" s="157"/>
      <c r="G2483"/>
    </row>
    <row r="2484" spans="1:7">
      <c r="A2484"/>
      <c r="B2484" s="157"/>
      <c r="C2484"/>
      <c r="D2484" s="157"/>
      <c r="E2484"/>
      <c r="F2484" s="157"/>
      <c r="G2484"/>
    </row>
    <row r="2485" spans="1:7">
      <c r="A2485"/>
      <c r="B2485" s="157"/>
      <c r="C2485"/>
      <c r="D2485" s="157"/>
      <c r="E2485"/>
      <c r="F2485" s="157"/>
      <c r="G2485"/>
    </row>
    <row r="2486" spans="1:7">
      <c r="A2486"/>
      <c r="B2486" s="157"/>
      <c r="C2486"/>
      <c r="D2486" s="157"/>
      <c r="E2486"/>
      <c r="F2486" s="157"/>
      <c r="G2486"/>
    </row>
    <row r="2487" spans="1:7">
      <c r="A2487"/>
      <c r="B2487" s="157"/>
      <c r="C2487"/>
      <c r="D2487" s="157"/>
      <c r="E2487"/>
      <c r="F2487" s="157"/>
      <c r="G2487"/>
    </row>
    <row r="2488" spans="1:7">
      <c r="A2488"/>
      <c r="B2488" s="157"/>
      <c r="C2488"/>
      <c r="D2488" s="157"/>
      <c r="E2488"/>
      <c r="F2488" s="157"/>
      <c r="G2488"/>
    </row>
    <row r="2489" spans="1:7">
      <c r="A2489"/>
      <c r="B2489" s="157"/>
      <c r="C2489"/>
      <c r="D2489" s="157"/>
      <c r="E2489"/>
      <c r="F2489" s="157"/>
      <c r="G2489"/>
    </row>
    <row r="2490" spans="1:7">
      <c r="A2490"/>
      <c r="B2490" s="157"/>
      <c r="C2490"/>
      <c r="D2490" s="157"/>
      <c r="E2490"/>
      <c r="F2490" s="157"/>
      <c r="G2490"/>
    </row>
    <row r="2491" spans="1:7">
      <c r="A2491"/>
      <c r="B2491" s="157"/>
      <c r="C2491"/>
      <c r="D2491" s="157"/>
      <c r="E2491"/>
      <c r="F2491" s="157"/>
      <c r="G2491"/>
    </row>
    <row r="2492" spans="1:7">
      <c r="A2492"/>
      <c r="B2492" s="157"/>
      <c r="C2492"/>
      <c r="D2492" s="157"/>
      <c r="E2492"/>
      <c r="F2492" s="157"/>
      <c r="G2492"/>
    </row>
    <row r="2493" spans="1:7">
      <c r="A2493"/>
      <c r="B2493" s="157"/>
      <c r="C2493"/>
      <c r="D2493" s="157"/>
      <c r="E2493"/>
      <c r="F2493" s="157"/>
      <c r="G2493"/>
    </row>
    <row r="2494" spans="1:7">
      <c r="A2494"/>
      <c r="B2494" s="157"/>
      <c r="C2494"/>
      <c r="D2494" s="157"/>
      <c r="E2494"/>
      <c r="F2494" s="157"/>
      <c r="G2494"/>
    </row>
    <row r="2495" spans="1:7">
      <c r="A2495"/>
      <c r="B2495" s="157"/>
      <c r="C2495"/>
      <c r="D2495" s="157"/>
      <c r="E2495"/>
      <c r="F2495" s="157"/>
      <c r="G2495"/>
    </row>
    <row r="2496" spans="1:7">
      <c r="A2496"/>
      <c r="B2496" s="157"/>
      <c r="C2496"/>
      <c r="D2496" s="157"/>
      <c r="E2496"/>
      <c r="F2496" s="157"/>
      <c r="G2496"/>
    </row>
    <row r="2497" spans="1:7">
      <c r="A2497"/>
      <c r="B2497" s="157"/>
      <c r="C2497"/>
      <c r="D2497" s="157"/>
      <c r="E2497"/>
      <c r="F2497" s="157"/>
      <c r="G2497"/>
    </row>
    <row r="2498" spans="1:7">
      <c r="A2498"/>
      <c r="B2498" s="157"/>
      <c r="C2498"/>
      <c r="D2498" s="157"/>
      <c r="E2498"/>
      <c r="F2498" s="157"/>
      <c r="G2498"/>
    </row>
    <row r="2499" spans="1:7">
      <c r="A2499"/>
      <c r="B2499" s="157"/>
      <c r="C2499"/>
      <c r="D2499" s="157"/>
      <c r="E2499"/>
      <c r="F2499" s="157"/>
      <c r="G2499"/>
    </row>
    <row r="2500" spans="1:7">
      <c r="A2500"/>
      <c r="B2500" s="157"/>
      <c r="C2500"/>
      <c r="D2500" s="157"/>
      <c r="E2500"/>
      <c r="F2500" s="157"/>
      <c r="G2500"/>
    </row>
    <row r="2501" spans="1:7">
      <c r="A2501"/>
      <c r="B2501" s="157"/>
      <c r="C2501"/>
      <c r="D2501" s="157"/>
      <c r="E2501"/>
      <c r="F2501" s="157"/>
      <c r="G2501"/>
    </row>
    <row r="2502" spans="1:7">
      <c r="A2502"/>
      <c r="B2502" s="157"/>
      <c r="C2502"/>
      <c r="D2502" s="157"/>
      <c r="E2502"/>
      <c r="F2502" s="157"/>
      <c r="G2502"/>
    </row>
    <row r="2503" spans="1:7">
      <c r="A2503"/>
      <c r="B2503" s="157"/>
      <c r="C2503"/>
      <c r="D2503" s="157"/>
      <c r="E2503"/>
      <c r="F2503" s="157"/>
      <c r="G2503"/>
    </row>
    <row r="2504" spans="1:7">
      <c r="A2504"/>
      <c r="B2504" s="157"/>
      <c r="C2504"/>
      <c r="D2504" s="157"/>
      <c r="E2504"/>
      <c r="F2504" s="157"/>
      <c r="G2504"/>
    </row>
    <row r="2505" spans="1:7">
      <c r="A2505"/>
      <c r="B2505" s="157"/>
      <c r="C2505"/>
      <c r="D2505" s="157"/>
      <c r="E2505"/>
      <c r="F2505" s="157"/>
      <c r="G2505"/>
    </row>
    <row r="2506" spans="1:7">
      <c r="A2506"/>
      <c r="B2506" s="157"/>
      <c r="C2506"/>
      <c r="D2506" s="157"/>
      <c r="E2506"/>
      <c r="F2506" s="157"/>
      <c r="G2506"/>
    </row>
    <row r="2507" spans="1:7">
      <c r="A2507"/>
      <c r="B2507" s="157"/>
      <c r="C2507"/>
      <c r="D2507" s="157"/>
      <c r="E2507"/>
      <c r="F2507" s="157"/>
      <c r="G2507"/>
    </row>
    <row r="2508" spans="1:7">
      <c r="A2508"/>
      <c r="B2508" s="157"/>
      <c r="C2508"/>
      <c r="D2508" s="157"/>
      <c r="E2508"/>
      <c r="F2508" s="157"/>
      <c r="G2508"/>
    </row>
    <row r="2509" spans="1:7">
      <c r="A2509"/>
      <c r="B2509" s="157"/>
      <c r="C2509"/>
      <c r="D2509" s="157"/>
      <c r="E2509"/>
      <c r="F2509" s="157"/>
      <c r="G2509"/>
    </row>
    <row r="2510" spans="1:7">
      <c r="A2510"/>
      <c r="B2510" s="157"/>
      <c r="C2510"/>
      <c r="D2510" s="157"/>
      <c r="E2510"/>
      <c r="F2510" s="157"/>
      <c r="G2510"/>
    </row>
    <row r="2511" spans="1:7">
      <c r="A2511"/>
      <c r="B2511" s="157"/>
      <c r="C2511"/>
      <c r="D2511" s="157"/>
      <c r="E2511"/>
      <c r="F2511" s="157"/>
      <c r="G2511"/>
    </row>
    <row r="2512" spans="1:7">
      <c r="A2512"/>
      <c r="B2512" s="157"/>
      <c r="C2512"/>
      <c r="D2512" s="157"/>
      <c r="E2512"/>
      <c r="F2512" s="157"/>
      <c r="G2512"/>
    </row>
    <row r="2513" spans="1:7">
      <c r="A2513"/>
      <c r="B2513" s="157"/>
      <c r="C2513"/>
      <c r="D2513" s="157"/>
      <c r="E2513"/>
      <c r="F2513" s="157"/>
      <c r="G2513"/>
    </row>
    <row r="2514" spans="1:7">
      <c r="A2514"/>
      <c r="B2514" s="157"/>
      <c r="C2514"/>
      <c r="D2514" s="157"/>
      <c r="E2514"/>
      <c r="F2514" s="157"/>
      <c r="G2514"/>
    </row>
    <row r="2515" spans="1:7">
      <c r="A2515"/>
      <c r="B2515" s="157"/>
      <c r="C2515"/>
      <c r="D2515" s="157"/>
      <c r="E2515"/>
      <c r="F2515" s="157"/>
      <c r="G2515"/>
    </row>
    <row r="2516" spans="1:7">
      <c r="A2516"/>
      <c r="B2516" s="157"/>
      <c r="C2516"/>
      <c r="D2516" s="157"/>
      <c r="E2516"/>
      <c r="F2516" s="157"/>
      <c r="G2516"/>
    </row>
    <row r="2517" spans="1:7">
      <c r="A2517"/>
      <c r="B2517" s="157"/>
      <c r="C2517"/>
      <c r="D2517" s="157"/>
      <c r="E2517"/>
      <c r="F2517" s="157"/>
      <c r="G2517"/>
    </row>
    <row r="2518" spans="1:7">
      <c r="A2518"/>
      <c r="B2518" s="157"/>
      <c r="C2518"/>
      <c r="D2518" s="157"/>
      <c r="E2518"/>
      <c r="F2518" s="157"/>
      <c r="G2518"/>
    </row>
    <row r="2519" spans="1:7">
      <c r="A2519"/>
      <c r="B2519" s="157"/>
      <c r="C2519"/>
      <c r="D2519" s="157"/>
      <c r="E2519"/>
      <c r="F2519" s="157"/>
      <c r="G2519"/>
    </row>
    <row r="2520" spans="1:7">
      <c r="A2520"/>
      <c r="B2520" s="157"/>
      <c r="C2520"/>
      <c r="D2520" s="157"/>
      <c r="E2520"/>
      <c r="F2520" s="157"/>
      <c r="G2520"/>
    </row>
    <row r="2521" spans="1:7">
      <c r="A2521"/>
      <c r="B2521" s="157"/>
      <c r="C2521"/>
      <c r="D2521" s="157"/>
      <c r="E2521"/>
      <c r="F2521" s="157"/>
      <c r="G2521"/>
    </row>
    <row r="2522" spans="1:7">
      <c r="A2522"/>
      <c r="B2522" s="157"/>
      <c r="C2522"/>
      <c r="D2522" s="157"/>
      <c r="E2522"/>
      <c r="F2522" s="157"/>
      <c r="G2522"/>
    </row>
    <row r="2523" spans="1:7">
      <c r="A2523"/>
      <c r="B2523" s="157"/>
      <c r="C2523"/>
      <c r="D2523" s="157"/>
      <c r="E2523"/>
      <c r="F2523" s="157"/>
      <c r="G2523"/>
    </row>
    <row r="2524" spans="1:7">
      <c r="A2524"/>
      <c r="B2524" s="157"/>
      <c r="C2524"/>
      <c r="D2524" s="157"/>
      <c r="E2524"/>
      <c r="F2524" s="157"/>
      <c r="G2524"/>
    </row>
    <row r="2525" spans="1:7">
      <c r="A2525"/>
      <c r="B2525" s="157"/>
      <c r="C2525"/>
      <c r="D2525" s="157"/>
      <c r="E2525"/>
      <c r="F2525" s="157"/>
      <c r="G2525"/>
    </row>
    <row r="2526" spans="1:7">
      <c r="A2526"/>
      <c r="B2526" s="157"/>
      <c r="C2526"/>
      <c r="D2526" s="157"/>
      <c r="E2526"/>
      <c r="F2526" s="157"/>
      <c r="G2526"/>
    </row>
    <row r="2527" spans="1:7">
      <c r="A2527"/>
      <c r="B2527" s="157"/>
      <c r="C2527"/>
      <c r="D2527" s="157"/>
      <c r="E2527"/>
      <c r="F2527" s="157"/>
      <c r="G2527"/>
    </row>
    <row r="2528" spans="1:7">
      <c r="A2528"/>
      <c r="B2528" s="157"/>
      <c r="C2528"/>
      <c r="D2528" s="157"/>
      <c r="E2528"/>
      <c r="F2528" s="157"/>
      <c r="G2528"/>
    </row>
    <row r="2529" spans="1:7">
      <c r="A2529"/>
      <c r="B2529" s="157"/>
      <c r="C2529"/>
      <c r="D2529" s="157"/>
      <c r="E2529"/>
      <c r="F2529" s="157"/>
      <c r="G2529"/>
    </row>
    <row r="2530" spans="1:7">
      <c r="A2530"/>
      <c r="B2530" s="157"/>
      <c r="C2530"/>
      <c r="D2530" s="157"/>
      <c r="E2530"/>
      <c r="F2530" s="157"/>
      <c r="G2530"/>
    </row>
    <row r="2531" spans="1:7">
      <c r="A2531"/>
      <c r="B2531" s="157"/>
      <c r="C2531"/>
      <c r="D2531" s="157"/>
      <c r="E2531"/>
      <c r="F2531" s="157"/>
      <c r="G2531"/>
    </row>
    <row r="2532" spans="1:7">
      <c r="A2532"/>
      <c r="B2532" s="157"/>
      <c r="C2532"/>
      <c r="D2532" s="157"/>
      <c r="E2532"/>
      <c r="F2532" s="157"/>
      <c r="G2532"/>
    </row>
    <row r="2533" spans="1:7">
      <c r="A2533"/>
      <c r="B2533" s="157"/>
      <c r="C2533"/>
      <c r="D2533" s="157"/>
      <c r="E2533"/>
      <c r="F2533" s="157"/>
      <c r="G2533"/>
    </row>
    <row r="2534" spans="1:7">
      <c r="A2534"/>
      <c r="B2534" s="157"/>
      <c r="C2534"/>
      <c r="D2534" s="157"/>
      <c r="E2534"/>
      <c r="F2534" s="157"/>
      <c r="G253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9827-2D5B-4F3E-A006-6390D841D8BF}">
  <dimension ref="A1:H6"/>
  <sheetViews>
    <sheetView workbookViewId="0">
      <selection activeCell="C6" sqref="C6"/>
    </sheetView>
  </sheetViews>
  <sheetFormatPr defaultRowHeight="14.1"/>
  <cols>
    <col min="1" max="1" width="16.625" customWidth="1"/>
    <col min="2" max="3" width="16.125" customWidth="1"/>
    <col min="4" max="4" width="18.125" customWidth="1"/>
    <col min="5" max="5" width="18.625" bestFit="1" customWidth="1"/>
    <col min="6" max="6" width="17.625" style="1" customWidth="1"/>
    <col min="7" max="8" width="17.625" style="10" customWidth="1"/>
  </cols>
  <sheetData>
    <row r="1" spans="1:8" ht="33" customHeight="1">
      <c r="A1" s="11" t="s">
        <v>4</v>
      </c>
      <c r="B1" s="12" t="s">
        <v>1484</v>
      </c>
      <c r="C1" s="12" t="s">
        <v>1485</v>
      </c>
      <c r="D1" s="11" t="s">
        <v>1486</v>
      </c>
      <c r="E1" s="11" t="s">
        <v>1487</v>
      </c>
      <c r="F1" s="13" t="s">
        <v>7</v>
      </c>
      <c r="G1" s="14" t="s">
        <v>445</v>
      </c>
      <c r="H1" s="14" t="s">
        <v>1488</v>
      </c>
    </row>
    <row r="2" spans="1:8">
      <c r="A2" s="15">
        <v>1</v>
      </c>
      <c r="B2" s="16">
        <v>322700</v>
      </c>
      <c r="C2" s="16" t="s">
        <v>16</v>
      </c>
      <c r="D2" s="17">
        <v>109</v>
      </c>
      <c r="E2" s="17">
        <v>1000</v>
      </c>
      <c r="F2" s="18">
        <f>E2/D2</f>
        <v>9.1743119266055047</v>
      </c>
      <c r="G2" s="18">
        <f t="shared" ref="G2:G5" si="0">F2*4</f>
        <v>36.697247706422019</v>
      </c>
      <c r="H2" s="18">
        <f>G2/7</f>
        <v>5.2424639580602888</v>
      </c>
    </row>
    <row r="3" spans="1:8">
      <c r="A3" s="15">
        <v>2</v>
      </c>
      <c r="B3" s="16">
        <v>347286</v>
      </c>
      <c r="C3" s="16" t="s">
        <v>173</v>
      </c>
      <c r="D3" s="17">
        <v>99</v>
      </c>
      <c r="E3" s="17">
        <v>1000</v>
      </c>
      <c r="F3" s="18">
        <f t="shared" ref="F3:F6" si="1">E3/D3</f>
        <v>10.1010101010101</v>
      </c>
      <c r="G3" s="18">
        <f t="shared" si="0"/>
        <v>40.404040404040401</v>
      </c>
      <c r="H3" s="18">
        <f t="shared" ref="H3:H6" si="2">G3/7</f>
        <v>5.7720057720057714</v>
      </c>
    </row>
    <row r="4" spans="1:8">
      <c r="A4" s="15">
        <v>3</v>
      </c>
      <c r="B4" s="16">
        <v>351505</v>
      </c>
      <c r="C4" s="16" t="s">
        <v>20</v>
      </c>
      <c r="D4" s="17">
        <v>99</v>
      </c>
      <c r="E4" s="17">
        <v>1000</v>
      </c>
      <c r="F4" s="18">
        <f t="shared" si="1"/>
        <v>10.1010101010101</v>
      </c>
      <c r="G4" s="18">
        <f t="shared" si="0"/>
        <v>40.404040404040401</v>
      </c>
      <c r="H4" s="18">
        <f t="shared" si="2"/>
        <v>5.7720057720057714</v>
      </c>
    </row>
    <row r="5" spans="1:8">
      <c r="A5" s="15">
        <v>4</v>
      </c>
      <c r="B5" s="16">
        <v>369040</v>
      </c>
      <c r="C5" s="16" t="s">
        <v>18</v>
      </c>
      <c r="D5" s="17">
        <v>99</v>
      </c>
      <c r="E5" s="17">
        <v>1000</v>
      </c>
      <c r="F5" s="18">
        <f t="shared" si="1"/>
        <v>10.1010101010101</v>
      </c>
      <c r="G5" s="18">
        <f t="shared" si="0"/>
        <v>40.404040404040401</v>
      </c>
      <c r="H5" s="18">
        <f t="shared" si="2"/>
        <v>5.7720057720057714</v>
      </c>
    </row>
    <row r="6" spans="1:8">
      <c r="A6" s="15">
        <v>5</v>
      </c>
      <c r="B6" s="16">
        <v>613951</v>
      </c>
      <c r="C6" s="16" t="s">
        <v>13</v>
      </c>
      <c r="D6" s="17">
        <v>169</v>
      </c>
      <c r="E6" s="17">
        <v>1000</v>
      </c>
      <c r="F6" s="18">
        <f t="shared" si="1"/>
        <v>5.9171597633136095</v>
      </c>
      <c r="G6" s="18">
        <f>F6*3</f>
        <v>17.751479289940828</v>
      </c>
      <c r="H6" s="18">
        <f t="shared" si="2"/>
        <v>2.5359256128486898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B5FC-104A-4AAC-B1A1-1045BBB51916}">
  <dimension ref="A1:I5"/>
  <sheetViews>
    <sheetView topLeftCell="AB1" zoomScale="70" workbookViewId="0">
      <selection activeCell="B2" sqref="B2:C2"/>
    </sheetView>
  </sheetViews>
  <sheetFormatPr defaultRowHeight="14.1"/>
  <cols>
    <col min="1" max="3" width="15" customWidth="1"/>
    <col min="4" max="4" width="16.625" customWidth="1"/>
    <col min="5" max="6" width="19.125" customWidth="1"/>
    <col min="7" max="9" width="15" customWidth="1"/>
  </cols>
  <sheetData>
    <row r="1" spans="1:9" ht="45.75" customHeight="1">
      <c r="A1" s="20" t="s">
        <v>4</v>
      </c>
      <c r="B1" s="21" t="s">
        <v>1484</v>
      </c>
      <c r="C1" s="21" t="s">
        <v>1485</v>
      </c>
      <c r="D1" s="22" t="s">
        <v>1486</v>
      </c>
      <c r="E1" s="22" t="s">
        <v>1489</v>
      </c>
      <c r="F1" s="22" t="s">
        <v>1487</v>
      </c>
      <c r="G1" s="23" t="s">
        <v>7</v>
      </c>
      <c r="H1" s="24" t="s">
        <v>445</v>
      </c>
      <c r="I1" s="25" t="s">
        <v>1488</v>
      </c>
    </row>
    <row r="2" spans="1:9">
      <c r="A2">
        <v>1</v>
      </c>
      <c r="B2">
        <v>292329</v>
      </c>
      <c r="C2" t="s">
        <v>124</v>
      </c>
      <c r="D2">
        <v>145</v>
      </c>
      <c r="E2">
        <v>99</v>
      </c>
      <c r="F2">
        <v>500</v>
      </c>
      <c r="G2" s="19">
        <f>F2/E2</f>
        <v>5.0505050505050502</v>
      </c>
      <c r="H2" s="19">
        <f>G2*3</f>
        <v>15.15151515151515</v>
      </c>
      <c r="I2" s="19">
        <f>H2/7</f>
        <v>2.1645021645021645</v>
      </c>
    </row>
    <row r="3" spans="1:9">
      <c r="A3">
        <v>2</v>
      </c>
      <c r="B3">
        <v>983803</v>
      </c>
      <c r="C3" t="s">
        <v>59</v>
      </c>
      <c r="D3">
        <v>135</v>
      </c>
      <c r="E3">
        <v>99</v>
      </c>
      <c r="F3">
        <v>500</v>
      </c>
      <c r="G3" s="19">
        <f t="shared" ref="G3:G5" si="0">F3/E3</f>
        <v>5.0505050505050502</v>
      </c>
      <c r="H3" s="19">
        <f t="shared" ref="H3:H5" si="1">G3*3</f>
        <v>15.15151515151515</v>
      </c>
      <c r="I3" s="19">
        <f t="shared" ref="I3:I5" si="2">H3/7</f>
        <v>2.1645021645021645</v>
      </c>
    </row>
    <row r="4" spans="1:9">
      <c r="A4">
        <v>3</v>
      </c>
      <c r="B4">
        <v>737920</v>
      </c>
      <c r="C4" t="s">
        <v>61</v>
      </c>
      <c r="D4">
        <v>169</v>
      </c>
      <c r="E4">
        <v>99</v>
      </c>
      <c r="F4">
        <v>500</v>
      </c>
      <c r="G4" s="19">
        <f t="shared" si="0"/>
        <v>5.0505050505050502</v>
      </c>
      <c r="H4" s="19">
        <f t="shared" si="1"/>
        <v>15.15151515151515</v>
      </c>
      <c r="I4" s="19">
        <f t="shared" si="2"/>
        <v>2.1645021645021645</v>
      </c>
    </row>
    <row r="5" spans="1:9">
      <c r="A5">
        <v>4</v>
      </c>
      <c r="B5">
        <v>317815</v>
      </c>
      <c r="C5" t="s">
        <v>62</v>
      </c>
      <c r="D5">
        <v>99</v>
      </c>
      <c r="E5">
        <v>99</v>
      </c>
      <c r="F5">
        <v>500</v>
      </c>
      <c r="G5" s="19">
        <f t="shared" si="0"/>
        <v>5.0505050505050502</v>
      </c>
      <c r="H5" s="19">
        <f t="shared" si="1"/>
        <v>15.15151515151515</v>
      </c>
      <c r="I5" s="19">
        <f t="shared" si="2"/>
        <v>2.1645021645021645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DFA2-0EF9-42FE-973B-0199806D878E}">
  <dimension ref="A1"/>
  <sheetViews>
    <sheetView workbookViewId="0"/>
  </sheetViews>
  <sheetFormatPr defaultRowHeight="14.1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00D91FE9C53240863E874BEAC97969" ma:contentTypeVersion="5" ma:contentTypeDescription="Create a new document." ma:contentTypeScope="" ma:versionID="f40489ac5cb475e18ccac8be25bf866c">
  <xsd:schema xmlns:xsd="http://www.w3.org/2001/XMLSchema" xmlns:xs="http://www.w3.org/2001/XMLSchema" xmlns:p="http://schemas.microsoft.com/office/2006/metadata/properties" xmlns:ns3="18a6d3dc-28ae-4463-897a-8db185a09145" targetNamespace="http://schemas.microsoft.com/office/2006/metadata/properties" ma:root="true" ma:fieldsID="e7abd9602397a9a9f7b65104a2335380" ns3:_="">
    <xsd:import namespace="18a6d3dc-28ae-4463-897a-8db185a0914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6d3dc-28ae-4463-897a-8db185a0914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a6d3dc-28ae-4463-897a-8db185a091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A0EF63-2521-4BFA-B0AC-0758AA6FDABB}"/>
</file>

<file path=customXml/itemProps2.xml><?xml version="1.0" encoding="utf-8"?>
<ds:datastoreItem xmlns:ds="http://schemas.openxmlformats.org/officeDocument/2006/customXml" ds:itemID="{CBC51CB2-603A-4E3C-8732-DF71FE38C34B}"/>
</file>

<file path=customXml/itemProps3.xml><?xml version="1.0" encoding="utf-8"?>
<ds:datastoreItem xmlns:ds="http://schemas.openxmlformats.org/officeDocument/2006/customXml" ds:itemID="{35774688-3887-4537-A012-3CCF525D77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PHUMIN KUSONSONG</dc:creator>
  <cp:keywords/>
  <dc:description/>
  <cp:lastModifiedBy/>
  <cp:revision/>
  <dcterms:created xsi:type="dcterms:W3CDTF">2026-09-23T01:21:32Z</dcterms:created>
  <dcterms:modified xsi:type="dcterms:W3CDTF">2026-10-12T14:08:39Z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0x0101005A00D91FE9C53240863E874BEAC97969</vt:lpwstr>
  </property>
</Properties>
</file>