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C:\Users\Vertex42.com\Documents\VERTEX42\TEMPLATES\TEMPLATE - Mortgages and Loans\"/>
    </mc:Choice>
  </mc:AlternateContent>
  <xr:revisionPtr revIDLastSave="0" documentId="13_ncr:1_{3F854538-D6AF-40FA-900F-9D771AB4BFA7}" xr6:coauthVersionLast="43" xr6:coauthVersionMax="43" xr10:uidLastSave="{00000000-0000-0000-0000-000000000000}"/>
  <bookViews>
    <workbookView xWindow="2730" yWindow="1350" windowWidth="24780" windowHeight="14850" xr2:uid="{00000000-000D-0000-FFFF-FFFF00000000}"/>
  </bookViews>
  <sheets>
    <sheet name="Schedule" sheetId="5" r:id="rId1"/>
    <sheet name="Payment_Opt1" sheetId="6" r:id="rId2"/>
    <sheet name="Payment_Opt2" sheetId="7" r:id="rId3"/>
    <sheet name="Help" sheetId="3" r:id="rId4"/>
    <sheet name="©" sheetId="8" r:id="rId5"/>
  </sheets>
  <definedNames>
    <definedName name="compound_period" localSheetId="1">Payment_Opt1!$E$15</definedName>
    <definedName name="compound_period" localSheetId="2">Payment_Opt2!$E$15</definedName>
    <definedName name="compound_period" localSheetId="0">Schedule!$D$15</definedName>
    <definedName name="fpdate" localSheetId="1">Payment_Opt1!$E$9</definedName>
    <definedName name="fpdate" localSheetId="2">Payment_Opt2!$E$9</definedName>
    <definedName name="fpdate" localSheetId="0">Schedule!$D$9</definedName>
    <definedName name="loan_amount" localSheetId="1">Payment_Opt1!$E$6</definedName>
    <definedName name="loan_amount" localSheetId="2">Payment_Opt2!$E$6</definedName>
    <definedName name="loan_amount" localSheetId="0">Schedule!$D$6</definedName>
    <definedName name="months_per_period" localSheetId="1">Payment_Opt1!$E$17</definedName>
    <definedName name="months_per_period" localSheetId="2">Payment_Opt2!$E$17</definedName>
    <definedName name="months_per_period" localSheetId="0">Schedule!$D$17</definedName>
    <definedName name="nper" localSheetId="1">Payment_Opt1!$E$18</definedName>
    <definedName name="nper" localSheetId="2">Payment_Opt2!$E$18</definedName>
    <definedName name="nper" localSheetId="0">Schedule!$D$18</definedName>
    <definedName name="payment" localSheetId="1">Payment_Opt1!$E$21</definedName>
    <definedName name="payment" localSheetId="2">Payment_Opt2!$E$21</definedName>
    <definedName name="payment" localSheetId="0">Schedule!$D$21</definedName>
    <definedName name="periods_per_year" localSheetId="1">Payment_Opt1!$E$14</definedName>
    <definedName name="periods_per_year" localSheetId="2">Payment_Opt2!$E$14</definedName>
    <definedName name="periods_per_year" localSheetId="0">Schedule!$D$14</definedName>
    <definedName name="pmtType" localSheetId="1">Payment_Opt1!$E$16</definedName>
    <definedName name="pmtType" localSheetId="2">Payment_Opt2!$E$16</definedName>
    <definedName name="pmtType" localSheetId="0">Schedule!$D$16</definedName>
    <definedName name="_xlnm.Print_Area" localSheetId="1">OFFSET(Payment_Opt1!$A$1,0,0,ROW(Payment_Opt1!$A$59)+1+MAX(Payment_Opt1!$A$60:$A$841),COLUMNS(Payment_Opt1!$A$1:$J$1))</definedName>
    <definedName name="_xlnm.Print_Area" localSheetId="2">OFFSET(Payment_Opt2!$A$1,0,0,ROW(Payment_Opt2!$A$59)+1+MAX(Payment_Opt2!$A$60:$A$841),COLUMNS(Payment_Opt2!$A$1:$J$1))</definedName>
    <definedName name="_xlnm.Print_Area" localSheetId="0">OFFSET(Schedule!$A$1,0,0,ROW(Schedule!$A$59)+1+Schedule!$D$18,8)</definedName>
    <definedName name="_xlnm.Print_Titles" localSheetId="1">Payment_Opt1!$59:$59</definedName>
    <definedName name="_xlnm.Print_Titles" localSheetId="2">Payment_Opt2!$59:$59</definedName>
    <definedName name="_xlnm.Print_Titles" localSheetId="0">Schedule!$59:$59</definedName>
    <definedName name="rate" localSheetId="1">Payment_Opt1!$J$6</definedName>
    <definedName name="rate" localSheetId="2">Payment_Opt2!$J$6</definedName>
    <definedName name="rate" localSheetId="0">Schedule!$H$6</definedName>
    <definedName name="roundOpt" localSheetId="1">Payment_Opt1!$E$19</definedName>
    <definedName name="roundOpt" localSheetId="2">Payment_Opt2!$E$19</definedName>
    <definedName name="roundOpt" localSheetId="0">Schedule!$D$19</definedName>
    <definedName name="term" localSheetId="1">Payment_Opt1!$E$8</definedName>
    <definedName name="term" localSheetId="2">Payment_Opt2!$E$8</definedName>
    <definedName name="term" localSheetId="0">Schedule!$D$8</definedName>
    <definedName name="valuevx">42.314159</definedName>
    <definedName name="vertex42_copyright" hidden="1">"© 2008-2019 Vertex42 LLC"</definedName>
    <definedName name="vertex42_id" hidden="1">"loan-amortization-schedule.xlsx"</definedName>
    <definedName name="vertex42_title" hidden="1">"Loan Amortization Schedule"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3" l="1"/>
  <c r="J2" i="7"/>
  <c r="J2" i="6"/>
  <c r="H2" i="5" l="1"/>
  <c r="J24" i="7" l="1"/>
  <c r="H24" i="7"/>
  <c r="H25" i="7"/>
  <c r="B26" i="7"/>
  <c r="B27" i="7" s="1"/>
  <c r="B28" i="7" s="1"/>
  <c r="B29" i="7" s="1"/>
  <c r="B30" i="7" l="1"/>
  <c r="B26"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B27" i="6"/>
  <c r="J25" i="6"/>
  <c r="B26" i="5"/>
  <c r="H25" i="5"/>
  <c r="B31" i="7" l="1"/>
  <c r="B28" i="6"/>
  <c r="B27" i="5"/>
  <c r="B32" i="7" l="1"/>
  <c r="B29" i="6"/>
  <c r="B28" i="5"/>
  <c r="B33" i="7" l="1"/>
  <c r="B30" i="6"/>
  <c r="B29" i="5"/>
  <c r="B30" i="5" s="1"/>
  <c r="B34" i="7" l="1"/>
  <c r="B31" i="6"/>
  <c r="B31" i="5"/>
  <c r="B35" i="7" l="1"/>
  <c r="B32" i="6"/>
  <c r="B32" i="5"/>
  <c r="B36" i="7" l="1"/>
  <c r="B33" i="6"/>
  <c r="B33" i="5"/>
  <c r="B37" i="7" l="1"/>
  <c r="B34" i="6"/>
  <c r="B34" i="5"/>
  <c r="B38" i="7" l="1"/>
  <c r="B35" i="6"/>
  <c r="B35" i="5"/>
  <c r="B39" i="7" l="1"/>
  <c r="B36" i="6"/>
  <c r="B36" i="5"/>
  <c r="B40" i="7" l="1"/>
  <c r="B37" i="6"/>
  <c r="B37" i="5"/>
  <c r="B41" i="7" l="1"/>
  <c r="B38" i="6"/>
  <c r="B38" i="5"/>
  <c r="B42" i="7" l="1"/>
  <c r="B39" i="6"/>
  <c r="B39" i="5"/>
  <c r="B43" i="7" l="1"/>
  <c r="B40" i="6"/>
  <c r="B40" i="5"/>
  <c r="B44" i="7" l="1"/>
  <c r="B41" i="6"/>
  <c r="B41" i="5"/>
  <c r="B45" i="7" l="1"/>
  <c r="B42" i="6"/>
  <c r="B43" i="6" s="1"/>
  <c r="B42" i="5"/>
  <c r="B46" i="7" l="1"/>
  <c r="B47" i="7" s="1"/>
  <c r="B48" i="7" s="1"/>
  <c r="B49" i="7" s="1"/>
  <c r="B50" i="7" s="1"/>
  <c r="B51" i="7" s="1"/>
  <c r="B52" i="7" s="1"/>
  <c r="B53" i="7" s="1"/>
  <c r="B54" i="7" s="1"/>
  <c r="B55" i="7" s="1"/>
  <c r="B56" i="7" s="1"/>
  <c r="B44" i="6"/>
  <c r="B43" i="5"/>
  <c r="B45" i="6" l="1"/>
  <c r="B44" i="5"/>
  <c r="B46" i="6" l="1"/>
  <c r="B45" i="5"/>
  <c r="B47" i="6" l="1"/>
  <c r="B46" i="5"/>
  <c r="B47" i="5" s="1"/>
  <c r="B48" i="6" l="1"/>
  <c r="B48" i="5"/>
  <c r="B49" i="6" l="1"/>
  <c r="B49" i="5"/>
  <c r="B50" i="6" l="1"/>
  <c r="B50" i="5"/>
  <c r="B51" i="6" l="1"/>
  <c r="B52" i="6" s="1"/>
  <c r="B51" i="5"/>
  <c r="B53" i="6" l="1"/>
  <c r="B52" i="5"/>
  <c r="B54" i="6" l="1"/>
  <c r="B53" i="5"/>
  <c r="B55" i="6" l="1"/>
  <c r="B56" i="6" s="1"/>
  <c r="B54" i="5"/>
  <c r="B55" i="5" l="1"/>
  <c r="B56" i="5" l="1"/>
  <c r="G76" i="7" l="1"/>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I698" i="7"/>
  <c r="I699" i="7"/>
  <c r="I700" i="7"/>
  <c r="I701" i="7"/>
  <c r="I702" i="7"/>
  <c r="I703" i="7"/>
  <c r="I704" i="7"/>
  <c r="I705" i="7"/>
  <c r="I706" i="7"/>
  <c r="I707" i="7"/>
  <c r="I708" i="7"/>
  <c r="I709" i="7"/>
  <c r="I710" i="7"/>
  <c r="I711" i="7"/>
  <c r="I712" i="7"/>
  <c r="I713" i="7"/>
  <c r="I714" i="7"/>
  <c r="I715" i="7"/>
  <c r="I716" i="7"/>
  <c r="I717" i="7"/>
  <c r="I718" i="7"/>
  <c r="I719" i="7"/>
  <c r="I720" i="7"/>
  <c r="I721" i="7"/>
  <c r="I722" i="7"/>
  <c r="I723" i="7"/>
  <c r="I724" i="7"/>
  <c r="I725" i="7"/>
  <c r="I726" i="7"/>
  <c r="I727" i="7"/>
  <c r="I728" i="7"/>
  <c r="I729" i="7"/>
  <c r="I730" i="7"/>
  <c r="I731" i="7"/>
  <c r="I732" i="7"/>
  <c r="I733" i="7"/>
  <c r="I734" i="7"/>
  <c r="I735" i="7"/>
  <c r="I736" i="7"/>
  <c r="I737" i="7"/>
  <c r="I738" i="7"/>
  <c r="I739" i="7"/>
  <c r="I740" i="7"/>
  <c r="I741" i="7"/>
  <c r="I742" i="7"/>
  <c r="I743" i="7"/>
  <c r="I744" i="7"/>
  <c r="I745" i="7"/>
  <c r="I746" i="7"/>
  <c r="I747" i="7"/>
  <c r="I748" i="7"/>
  <c r="I749" i="7"/>
  <c r="I750" i="7"/>
  <c r="I751" i="7"/>
  <c r="I752" i="7"/>
  <c r="I753" i="7"/>
  <c r="I754" i="7"/>
  <c r="I755" i="7"/>
  <c r="I756" i="7"/>
  <c r="I757" i="7"/>
  <c r="I758" i="7"/>
  <c r="I759" i="7"/>
  <c r="I760" i="7"/>
  <c r="I761" i="7"/>
  <c r="I762" i="7"/>
  <c r="I763" i="7"/>
  <c r="I764" i="7"/>
  <c r="I765" i="7"/>
  <c r="I766" i="7"/>
  <c r="I767" i="7"/>
  <c r="I768" i="7"/>
  <c r="I769" i="7"/>
  <c r="I770" i="7"/>
  <c r="I771" i="7"/>
  <c r="I772" i="7"/>
  <c r="I773" i="7"/>
  <c r="I774" i="7"/>
  <c r="I775" i="7"/>
  <c r="I776" i="7"/>
  <c r="I777" i="7"/>
  <c r="I778" i="7"/>
  <c r="I779" i="7"/>
  <c r="I780" i="7"/>
  <c r="I781" i="7"/>
  <c r="I782" i="7"/>
  <c r="I783" i="7"/>
  <c r="I784" i="7"/>
  <c r="I785" i="7"/>
  <c r="I786" i="7"/>
  <c r="I787" i="7"/>
  <c r="I788" i="7"/>
  <c r="I789" i="7"/>
  <c r="I790" i="7"/>
  <c r="I791" i="7"/>
  <c r="I792" i="7"/>
  <c r="I793" i="7"/>
  <c r="I794" i="7"/>
  <c r="I795" i="7"/>
  <c r="I796" i="7"/>
  <c r="I797" i="7"/>
  <c r="I798" i="7"/>
  <c r="I799" i="7"/>
  <c r="I800" i="7"/>
  <c r="I801" i="7"/>
  <c r="I802" i="7"/>
  <c r="I803" i="7"/>
  <c r="I804" i="7"/>
  <c r="I805" i="7"/>
  <c r="I806" i="7"/>
  <c r="I807" i="7"/>
  <c r="I808" i="7"/>
  <c r="I809" i="7"/>
  <c r="I810" i="7"/>
  <c r="I811" i="7"/>
  <c r="I812" i="7"/>
  <c r="I813" i="7"/>
  <c r="I814" i="7"/>
  <c r="I815" i="7"/>
  <c r="I816" i="7"/>
  <c r="I817" i="7"/>
  <c r="I818" i="7"/>
  <c r="I819" i="7"/>
  <c r="I820" i="7"/>
  <c r="I821" i="7"/>
  <c r="I822" i="7"/>
  <c r="I823" i="7"/>
  <c r="I824" i="7"/>
  <c r="I825" i="7"/>
  <c r="I826" i="7"/>
  <c r="I827" i="7"/>
  <c r="I828" i="7"/>
  <c r="I829" i="7"/>
  <c r="I830" i="7"/>
  <c r="I831" i="7"/>
  <c r="I832" i="7"/>
  <c r="I833" i="7"/>
  <c r="I834" i="7"/>
  <c r="I835" i="7"/>
  <c r="I836" i="7"/>
  <c r="I837" i="7"/>
  <c r="I838" i="7"/>
  <c r="I839" i="7"/>
  <c r="I840"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J840" i="7" l="1"/>
  <c r="F840" i="7"/>
  <c r="A840" i="7"/>
  <c r="B840" i="7" s="1"/>
  <c r="J839" i="7"/>
  <c r="F839" i="7"/>
  <c r="A839" i="7"/>
  <c r="B839" i="7" s="1"/>
  <c r="J838" i="7"/>
  <c r="F838" i="7"/>
  <c r="A838" i="7"/>
  <c r="B838" i="7" s="1"/>
  <c r="J837" i="7"/>
  <c r="F837" i="7"/>
  <c r="A837" i="7"/>
  <c r="C837" i="7" s="1"/>
  <c r="J836" i="7"/>
  <c r="F836" i="7"/>
  <c r="A836" i="7"/>
  <c r="B836" i="7" s="1"/>
  <c r="J835" i="7"/>
  <c r="F835" i="7"/>
  <c r="A835" i="7"/>
  <c r="B835" i="7" s="1"/>
  <c r="J834" i="7"/>
  <c r="F834" i="7"/>
  <c r="A834" i="7"/>
  <c r="B834" i="7" s="1"/>
  <c r="J833" i="7"/>
  <c r="F833" i="7"/>
  <c r="A833" i="7"/>
  <c r="B833" i="7" s="1"/>
  <c r="J832" i="7"/>
  <c r="F832" i="7"/>
  <c r="A832" i="7"/>
  <c r="B832" i="7" s="1"/>
  <c r="J831" i="7"/>
  <c r="F831" i="7"/>
  <c r="A831" i="7"/>
  <c r="B831" i="7" s="1"/>
  <c r="J830" i="7"/>
  <c r="F830" i="7"/>
  <c r="A830" i="7"/>
  <c r="B830" i="7" s="1"/>
  <c r="J829" i="7"/>
  <c r="F829" i="7"/>
  <c r="A829" i="7"/>
  <c r="B829" i="7" s="1"/>
  <c r="J828" i="7"/>
  <c r="F828" i="7"/>
  <c r="A828" i="7"/>
  <c r="B828" i="7" s="1"/>
  <c r="J827" i="7"/>
  <c r="F827" i="7"/>
  <c r="A827" i="7"/>
  <c r="B827" i="7" s="1"/>
  <c r="J826" i="7"/>
  <c r="F826" i="7"/>
  <c r="A826" i="7"/>
  <c r="B826" i="7" s="1"/>
  <c r="J825" i="7"/>
  <c r="F825" i="7"/>
  <c r="A825" i="7"/>
  <c r="B825" i="7" s="1"/>
  <c r="J824" i="7"/>
  <c r="F824" i="7"/>
  <c r="A824" i="7"/>
  <c r="B824" i="7" s="1"/>
  <c r="J823" i="7"/>
  <c r="F823" i="7"/>
  <c r="A823" i="7"/>
  <c r="B823" i="7" s="1"/>
  <c r="J822" i="7"/>
  <c r="F822" i="7"/>
  <c r="A822" i="7"/>
  <c r="B822" i="7" s="1"/>
  <c r="J821" i="7"/>
  <c r="F821" i="7"/>
  <c r="A821" i="7"/>
  <c r="B821" i="7" s="1"/>
  <c r="J820" i="7"/>
  <c r="F820" i="7"/>
  <c r="A820" i="7"/>
  <c r="B820" i="7" s="1"/>
  <c r="J819" i="7"/>
  <c r="F819" i="7"/>
  <c r="A819" i="7"/>
  <c r="B819" i="7" s="1"/>
  <c r="J818" i="7"/>
  <c r="F818" i="7"/>
  <c r="A818" i="7"/>
  <c r="B818" i="7" s="1"/>
  <c r="J817" i="7"/>
  <c r="F817" i="7"/>
  <c r="A817" i="7"/>
  <c r="B817" i="7" s="1"/>
  <c r="J816" i="7"/>
  <c r="F816" i="7"/>
  <c r="A816" i="7"/>
  <c r="B816" i="7" s="1"/>
  <c r="J815" i="7"/>
  <c r="F815" i="7"/>
  <c r="A815" i="7"/>
  <c r="B815" i="7" s="1"/>
  <c r="J814" i="7"/>
  <c r="F814" i="7"/>
  <c r="A814" i="7"/>
  <c r="B814" i="7" s="1"/>
  <c r="J813" i="7"/>
  <c r="F813" i="7"/>
  <c r="A813" i="7"/>
  <c r="B813" i="7" s="1"/>
  <c r="J812" i="7"/>
  <c r="F812" i="7"/>
  <c r="A812" i="7"/>
  <c r="B812" i="7" s="1"/>
  <c r="J811" i="7"/>
  <c r="F811" i="7"/>
  <c r="A811" i="7"/>
  <c r="B811" i="7" s="1"/>
  <c r="J810" i="7"/>
  <c r="F810" i="7"/>
  <c r="A810" i="7"/>
  <c r="B810" i="7" s="1"/>
  <c r="J809" i="7"/>
  <c r="F809" i="7"/>
  <c r="A809" i="7"/>
  <c r="B809" i="7" s="1"/>
  <c r="J808" i="7"/>
  <c r="F808" i="7"/>
  <c r="A808" i="7"/>
  <c r="B808" i="7" s="1"/>
  <c r="J807" i="7"/>
  <c r="F807" i="7"/>
  <c r="A807" i="7"/>
  <c r="B807" i="7" s="1"/>
  <c r="J806" i="7"/>
  <c r="F806" i="7"/>
  <c r="A806" i="7"/>
  <c r="B806" i="7" s="1"/>
  <c r="J805" i="7"/>
  <c r="F805" i="7"/>
  <c r="A805" i="7"/>
  <c r="B805" i="7" s="1"/>
  <c r="J804" i="7"/>
  <c r="F804" i="7"/>
  <c r="A804" i="7"/>
  <c r="B804" i="7" s="1"/>
  <c r="J803" i="7"/>
  <c r="F803" i="7"/>
  <c r="A803" i="7"/>
  <c r="B803" i="7" s="1"/>
  <c r="J802" i="7"/>
  <c r="F802" i="7"/>
  <c r="A802" i="7"/>
  <c r="B802" i="7" s="1"/>
  <c r="J801" i="7"/>
  <c r="F801" i="7"/>
  <c r="A801" i="7"/>
  <c r="B801" i="7" s="1"/>
  <c r="J800" i="7"/>
  <c r="F800" i="7"/>
  <c r="A800" i="7"/>
  <c r="B800" i="7" s="1"/>
  <c r="J799" i="7"/>
  <c r="F799" i="7"/>
  <c r="A799" i="7"/>
  <c r="B799" i="7" s="1"/>
  <c r="J798" i="7"/>
  <c r="F798" i="7"/>
  <c r="A798" i="7"/>
  <c r="B798" i="7" s="1"/>
  <c r="J797" i="7"/>
  <c r="F797" i="7"/>
  <c r="A797" i="7"/>
  <c r="B797" i="7" s="1"/>
  <c r="J796" i="7"/>
  <c r="F796" i="7"/>
  <c r="A796" i="7"/>
  <c r="B796" i="7" s="1"/>
  <c r="J795" i="7"/>
  <c r="F795" i="7"/>
  <c r="A795" i="7"/>
  <c r="B795" i="7" s="1"/>
  <c r="J794" i="7"/>
  <c r="F794" i="7"/>
  <c r="A794" i="7"/>
  <c r="B794" i="7" s="1"/>
  <c r="J793" i="7"/>
  <c r="F793" i="7"/>
  <c r="A793" i="7"/>
  <c r="B793" i="7" s="1"/>
  <c r="J792" i="7"/>
  <c r="F792" i="7"/>
  <c r="A792" i="7"/>
  <c r="B792" i="7" s="1"/>
  <c r="J791" i="7"/>
  <c r="F791" i="7"/>
  <c r="A791" i="7"/>
  <c r="B791" i="7" s="1"/>
  <c r="J790" i="7"/>
  <c r="F790" i="7"/>
  <c r="A790" i="7"/>
  <c r="B790" i="7" s="1"/>
  <c r="J789" i="7"/>
  <c r="F789" i="7"/>
  <c r="A789" i="7"/>
  <c r="B789" i="7" s="1"/>
  <c r="J788" i="7"/>
  <c r="F788" i="7"/>
  <c r="A788" i="7"/>
  <c r="B788" i="7" s="1"/>
  <c r="J787" i="7"/>
  <c r="F787" i="7"/>
  <c r="A787" i="7"/>
  <c r="B787" i="7" s="1"/>
  <c r="J786" i="7"/>
  <c r="F786" i="7"/>
  <c r="A786" i="7"/>
  <c r="B786" i="7" s="1"/>
  <c r="J785" i="7"/>
  <c r="F785" i="7"/>
  <c r="A785" i="7"/>
  <c r="B785" i="7" s="1"/>
  <c r="J784" i="7"/>
  <c r="F784" i="7"/>
  <c r="A784" i="7"/>
  <c r="B784" i="7" s="1"/>
  <c r="J783" i="7"/>
  <c r="F783" i="7"/>
  <c r="A783" i="7"/>
  <c r="B783" i="7" s="1"/>
  <c r="J782" i="7"/>
  <c r="F782" i="7"/>
  <c r="A782" i="7"/>
  <c r="B782" i="7" s="1"/>
  <c r="J781" i="7"/>
  <c r="F781" i="7"/>
  <c r="A781" i="7"/>
  <c r="B781" i="7" s="1"/>
  <c r="J780" i="7"/>
  <c r="F780" i="7"/>
  <c r="A780" i="7"/>
  <c r="B780" i="7" s="1"/>
  <c r="J779" i="7"/>
  <c r="F779" i="7"/>
  <c r="A779" i="7"/>
  <c r="B779" i="7" s="1"/>
  <c r="J778" i="7"/>
  <c r="F778" i="7"/>
  <c r="A778" i="7"/>
  <c r="B778" i="7" s="1"/>
  <c r="J777" i="7"/>
  <c r="F777" i="7"/>
  <c r="A777" i="7"/>
  <c r="B777" i="7" s="1"/>
  <c r="J776" i="7"/>
  <c r="F776" i="7"/>
  <c r="A776" i="7"/>
  <c r="B776" i="7" s="1"/>
  <c r="J775" i="7"/>
  <c r="F775" i="7"/>
  <c r="A775" i="7"/>
  <c r="B775" i="7" s="1"/>
  <c r="J774" i="7"/>
  <c r="F774" i="7"/>
  <c r="A774" i="7"/>
  <c r="B774" i="7" s="1"/>
  <c r="J773" i="7"/>
  <c r="F773" i="7"/>
  <c r="A773" i="7"/>
  <c r="B773" i="7" s="1"/>
  <c r="J772" i="7"/>
  <c r="F772" i="7"/>
  <c r="A772" i="7"/>
  <c r="B772" i="7" s="1"/>
  <c r="J771" i="7"/>
  <c r="F771" i="7"/>
  <c r="A771" i="7"/>
  <c r="B771" i="7" s="1"/>
  <c r="J770" i="7"/>
  <c r="F770" i="7"/>
  <c r="A770" i="7"/>
  <c r="B770" i="7" s="1"/>
  <c r="J769" i="7"/>
  <c r="F769" i="7"/>
  <c r="A769" i="7"/>
  <c r="B769" i="7" s="1"/>
  <c r="J768" i="7"/>
  <c r="F768" i="7"/>
  <c r="A768" i="7"/>
  <c r="B768" i="7" s="1"/>
  <c r="J767" i="7"/>
  <c r="F767" i="7"/>
  <c r="A767" i="7"/>
  <c r="B767" i="7" s="1"/>
  <c r="J766" i="7"/>
  <c r="F766" i="7"/>
  <c r="A766" i="7"/>
  <c r="B766" i="7" s="1"/>
  <c r="J765" i="7"/>
  <c r="F765" i="7"/>
  <c r="A765" i="7"/>
  <c r="B765" i="7" s="1"/>
  <c r="J764" i="7"/>
  <c r="F764" i="7"/>
  <c r="A764" i="7"/>
  <c r="B764" i="7" s="1"/>
  <c r="J763" i="7"/>
  <c r="F763" i="7"/>
  <c r="A763" i="7"/>
  <c r="B763" i="7" s="1"/>
  <c r="J762" i="7"/>
  <c r="F762" i="7"/>
  <c r="A762" i="7"/>
  <c r="B762" i="7" s="1"/>
  <c r="J761" i="7"/>
  <c r="F761" i="7"/>
  <c r="A761" i="7"/>
  <c r="B761" i="7" s="1"/>
  <c r="J760" i="7"/>
  <c r="F760" i="7"/>
  <c r="A760" i="7"/>
  <c r="B760" i="7" s="1"/>
  <c r="J759" i="7"/>
  <c r="F759" i="7"/>
  <c r="A759" i="7"/>
  <c r="B759" i="7" s="1"/>
  <c r="J758" i="7"/>
  <c r="F758" i="7"/>
  <c r="A758" i="7"/>
  <c r="B758" i="7" s="1"/>
  <c r="J757" i="7"/>
  <c r="F757" i="7"/>
  <c r="A757" i="7"/>
  <c r="B757" i="7" s="1"/>
  <c r="J756" i="7"/>
  <c r="F756" i="7"/>
  <c r="A756" i="7"/>
  <c r="B756" i="7" s="1"/>
  <c r="J755" i="7"/>
  <c r="F755" i="7"/>
  <c r="A755" i="7"/>
  <c r="B755" i="7" s="1"/>
  <c r="J754" i="7"/>
  <c r="F754" i="7"/>
  <c r="A754" i="7"/>
  <c r="B754" i="7" s="1"/>
  <c r="J753" i="7"/>
  <c r="F753" i="7"/>
  <c r="A753" i="7"/>
  <c r="B753" i="7" s="1"/>
  <c r="J752" i="7"/>
  <c r="F752" i="7"/>
  <c r="A752" i="7"/>
  <c r="B752" i="7" s="1"/>
  <c r="J751" i="7"/>
  <c r="F751" i="7"/>
  <c r="A751" i="7"/>
  <c r="B751" i="7" s="1"/>
  <c r="J750" i="7"/>
  <c r="F750" i="7"/>
  <c r="A750" i="7"/>
  <c r="B750" i="7" s="1"/>
  <c r="J749" i="7"/>
  <c r="F749" i="7"/>
  <c r="A749" i="7"/>
  <c r="B749" i="7" s="1"/>
  <c r="J748" i="7"/>
  <c r="F748" i="7"/>
  <c r="A748" i="7"/>
  <c r="B748" i="7" s="1"/>
  <c r="J747" i="7"/>
  <c r="F747" i="7"/>
  <c r="A747" i="7"/>
  <c r="B747" i="7" s="1"/>
  <c r="J746" i="7"/>
  <c r="F746" i="7"/>
  <c r="A746" i="7"/>
  <c r="B746" i="7" s="1"/>
  <c r="J745" i="7"/>
  <c r="F745" i="7"/>
  <c r="A745" i="7"/>
  <c r="B745" i="7" s="1"/>
  <c r="J744" i="7"/>
  <c r="F744" i="7"/>
  <c r="A744" i="7"/>
  <c r="B744" i="7" s="1"/>
  <c r="J743" i="7"/>
  <c r="F743" i="7"/>
  <c r="A743" i="7"/>
  <c r="B743" i="7" s="1"/>
  <c r="J742" i="7"/>
  <c r="F742" i="7"/>
  <c r="A742" i="7"/>
  <c r="B742" i="7" s="1"/>
  <c r="J741" i="7"/>
  <c r="F741" i="7"/>
  <c r="A741" i="7"/>
  <c r="B741" i="7" s="1"/>
  <c r="J740" i="7"/>
  <c r="F740" i="7"/>
  <c r="A740" i="7"/>
  <c r="B740" i="7" s="1"/>
  <c r="J739" i="7"/>
  <c r="F739" i="7"/>
  <c r="A739" i="7"/>
  <c r="B739" i="7" s="1"/>
  <c r="J738" i="7"/>
  <c r="F738" i="7"/>
  <c r="A738" i="7"/>
  <c r="B738" i="7" s="1"/>
  <c r="J737" i="7"/>
  <c r="F737" i="7"/>
  <c r="A737" i="7"/>
  <c r="B737" i="7" s="1"/>
  <c r="J736" i="7"/>
  <c r="F736" i="7"/>
  <c r="A736" i="7"/>
  <c r="B736" i="7" s="1"/>
  <c r="J735" i="7"/>
  <c r="F735" i="7"/>
  <c r="A735" i="7"/>
  <c r="B735" i="7" s="1"/>
  <c r="J734" i="7"/>
  <c r="F734" i="7"/>
  <c r="A734" i="7"/>
  <c r="B734" i="7" s="1"/>
  <c r="J733" i="7"/>
  <c r="F733" i="7"/>
  <c r="A733" i="7"/>
  <c r="B733" i="7" s="1"/>
  <c r="J732" i="7"/>
  <c r="F732" i="7"/>
  <c r="A732" i="7"/>
  <c r="B732" i="7" s="1"/>
  <c r="J731" i="7"/>
  <c r="F731" i="7"/>
  <c r="A731" i="7"/>
  <c r="B731" i="7" s="1"/>
  <c r="J730" i="7"/>
  <c r="F730" i="7"/>
  <c r="A730" i="7"/>
  <c r="B730" i="7" s="1"/>
  <c r="J729" i="7"/>
  <c r="F729" i="7"/>
  <c r="A729" i="7"/>
  <c r="B729" i="7" s="1"/>
  <c r="J728" i="7"/>
  <c r="F728" i="7"/>
  <c r="A728" i="7"/>
  <c r="B728" i="7" s="1"/>
  <c r="J727" i="7"/>
  <c r="F727" i="7"/>
  <c r="A727" i="7"/>
  <c r="B727" i="7" s="1"/>
  <c r="J726" i="7"/>
  <c r="F726" i="7"/>
  <c r="A726" i="7"/>
  <c r="J725" i="7"/>
  <c r="F725" i="7"/>
  <c r="A725" i="7"/>
  <c r="B725" i="7" s="1"/>
  <c r="J724" i="7"/>
  <c r="F724" i="7"/>
  <c r="A724" i="7"/>
  <c r="J723" i="7"/>
  <c r="F723" i="7"/>
  <c r="A723" i="7"/>
  <c r="B723" i="7" s="1"/>
  <c r="J722" i="7"/>
  <c r="F722" i="7"/>
  <c r="A722" i="7"/>
  <c r="J721" i="7"/>
  <c r="F721" i="7"/>
  <c r="A721" i="7"/>
  <c r="B721" i="7" s="1"/>
  <c r="J720" i="7"/>
  <c r="F720" i="7"/>
  <c r="A720" i="7"/>
  <c r="J719" i="7"/>
  <c r="F719" i="7"/>
  <c r="A719" i="7"/>
  <c r="B719" i="7" s="1"/>
  <c r="J718" i="7"/>
  <c r="F718" i="7"/>
  <c r="A718" i="7"/>
  <c r="J717" i="7"/>
  <c r="F717" i="7"/>
  <c r="A717" i="7"/>
  <c r="B717" i="7" s="1"/>
  <c r="J716" i="7"/>
  <c r="F716" i="7"/>
  <c r="A716" i="7"/>
  <c r="J715" i="7"/>
  <c r="F715" i="7"/>
  <c r="A715" i="7"/>
  <c r="B715" i="7" s="1"/>
  <c r="J714" i="7"/>
  <c r="F714" i="7"/>
  <c r="A714" i="7"/>
  <c r="J713" i="7"/>
  <c r="F713" i="7"/>
  <c r="A713" i="7"/>
  <c r="B713" i="7" s="1"/>
  <c r="J712" i="7"/>
  <c r="F712" i="7"/>
  <c r="A712" i="7"/>
  <c r="J711" i="7"/>
  <c r="F711" i="7"/>
  <c r="A711" i="7"/>
  <c r="B711" i="7" s="1"/>
  <c r="J710" i="7"/>
  <c r="F710" i="7"/>
  <c r="A710" i="7"/>
  <c r="J709" i="7"/>
  <c r="F709" i="7"/>
  <c r="A709" i="7"/>
  <c r="B709" i="7" s="1"/>
  <c r="J708" i="7"/>
  <c r="F708" i="7"/>
  <c r="A708" i="7"/>
  <c r="J707" i="7"/>
  <c r="F707" i="7"/>
  <c r="A707" i="7"/>
  <c r="B707" i="7" s="1"/>
  <c r="J706" i="7"/>
  <c r="F706" i="7"/>
  <c r="A706" i="7"/>
  <c r="J705" i="7"/>
  <c r="F705" i="7"/>
  <c r="A705" i="7"/>
  <c r="B705" i="7" s="1"/>
  <c r="J704" i="7"/>
  <c r="F704" i="7"/>
  <c r="A704" i="7"/>
  <c r="J703" i="7"/>
  <c r="F703" i="7"/>
  <c r="A703" i="7"/>
  <c r="B703" i="7" s="1"/>
  <c r="J702" i="7"/>
  <c r="F702" i="7"/>
  <c r="A702" i="7"/>
  <c r="J701" i="7"/>
  <c r="F701" i="7"/>
  <c r="A701" i="7"/>
  <c r="B701" i="7" s="1"/>
  <c r="J700" i="7"/>
  <c r="F700" i="7"/>
  <c r="A700" i="7"/>
  <c r="J699" i="7"/>
  <c r="F699" i="7"/>
  <c r="A699" i="7"/>
  <c r="B699" i="7" s="1"/>
  <c r="J698" i="7"/>
  <c r="F698" i="7"/>
  <c r="A698" i="7"/>
  <c r="J697" i="7"/>
  <c r="F697" i="7"/>
  <c r="A697" i="7"/>
  <c r="B697" i="7" s="1"/>
  <c r="J696" i="7"/>
  <c r="F696" i="7"/>
  <c r="A696" i="7"/>
  <c r="J695" i="7"/>
  <c r="F695" i="7"/>
  <c r="A695" i="7"/>
  <c r="B695" i="7" s="1"/>
  <c r="J694" i="7"/>
  <c r="F694" i="7"/>
  <c r="A694" i="7"/>
  <c r="J693" i="7"/>
  <c r="F693" i="7"/>
  <c r="A693" i="7"/>
  <c r="B693" i="7" s="1"/>
  <c r="J692" i="7"/>
  <c r="F692" i="7"/>
  <c r="A692" i="7"/>
  <c r="J691" i="7"/>
  <c r="F691" i="7"/>
  <c r="A691" i="7"/>
  <c r="B691" i="7" s="1"/>
  <c r="J690" i="7"/>
  <c r="F690" i="7"/>
  <c r="A690" i="7"/>
  <c r="J689" i="7"/>
  <c r="F689" i="7"/>
  <c r="A689" i="7"/>
  <c r="B689" i="7" s="1"/>
  <c r="J688" i="7"/>
  <c r="F688" i="7"/>
  <c r="A688" i="7"/>
  <c r="J687" i="7"/>
  <c r="F687" i="7"/>
  <c r="A687" i="7"/>
  <c r="B687" i="7" s="1"/>
  <c r="J686" i="7"/>
  <c r="F686" i="7"/>
  <c r="A686" i="7"/>
  <c r="J685" i="7"/>
  <c r="F685" i="7"/>
  <c r="A685" i="7"/>
  <c r="B685" i="7" s="1"/>
  <c r="J684" i="7"/>
  <c r="F684" i="7"/>
  <c r="A684" i="7"/>
  <c r="J683" i="7"/>
  <c r="F683" i="7"/>
  <c r="A683" i="7"/>
  <c r="B683" i="7" s="1"/>
  <c r="J682" i="7"/>
  <c r="F682" i="7"/>
  <c r="A682" i="7"/>
  <c r="C682" i="7" s="1"/>
  <c r="J681" i="7"/>
  <c r="F681" i="7"/>
  <c r="A681" i="7"/>
  <c r="B681" i="7" s="1"/>
  <c r="J680" i="7"/>
  <c r="F680" i="7"/>
  <c r="A680" i="7"/>
  <c r="C680" i="7" s="1"/>
  <c r="J679" i="7"/>
  <c r="F679" i="7"/>
  <c r="A679" i="7"/>
  <c r="C679" i="7" s="1"/>
  <c r="J678" i="7"/>
  <c r="F678" i="7"/>
  <c r="A678" i="7"/>
  <c r="C678" i="7" s="1"/>
  <c r="J677" i="7"/>
  <c r="F677" i="7"/>
  <c r="A677" i="7"/>
  <c r="B677" i="7" s="1"/>
  <c r="J676" i="7"/>
  <c r="F676" i="7"/>
  <c r="A676" i="7"/>
  <c r="C676" i="7" s="1"/>
  <c r="J675" i="7"/>
  <c r="F675" i="7"/>
  <c r="A675" i="7"/>
  <c r="B675" i="7" s="1"/>
  <c r="J674" i="7"/>
  <c r="F674" i="7"/>
  <c r="A674" i="7"/>
  <c r="C674" i="7" s="1"/>
  <c r="J673" i="7"/>
  <c r="F673" i="7"/>
  <c r="A673" i="7"/>
  <c r="C673" i="7" s="1"/>
  <c r="J672" i="7"/>
  <c r="F672" i="7"/>
  <c r="A672" i="7"/>
  <c r="C672" i="7" s="1"/>
  <c r="J671" i="7"/>
  <c r="F671" i="7"/>
  <c r="A671" i="7"/>
  <c r="C671" i="7" s="1"/>
  <c r="J670" i="7"/>
  <c r="F670" i="7"/>
  <c r="A670" i="7"/>
  <c r="B670" i="7" s="1"/>
  <c r="J669" i="7"/>
  <c r="F669" i="7"/>
  <c r="A669" i="7"/>
  <c r="C669" i="7" s="1"/>
  <c r="J668" i="7"/>
  <c r="F668" i="7"/>
  <c r="A668" i="7"/>
  <c r="B668" i="7" s="1"/>
  <c r="J667" i="7"/>
  <c r="F667" i="7"/>
  <c r="A667" i="7"/>
  <c r="C667" i="7" s="1"/>
  <c r="J666" i="7"/>
  <c r="F666" i="7"/>
  <c r="A666" i="7"/>
  <c r="B666" i="7" s="1"/>
  <c r="J665" i="7"/>
  <c r="F665" i="7"/>
  <c r="A665" i="7"/>
  <c r="C665" i="7" s="1"/>
  <c r="J664" i="7"/>
  <c r="F664" i="7"/>
  <c r="A664" i="7"/>
  <c r="B664" i="7" s="1"/>
  <c r="J663" i="7"/>
  <c r="F663" i="7"/>
  <c r="A663" i="7"/>
  <c r="C663" i="7" s="1"/>
  <c r="J662" i="7"/>
  <c r="F662" i="7"/>
  <c r="A662" i="7"/>
  <c r="B662" i="7" s="1"/>
  <c r="J661" i="7"/>
  <c r="F661" i="7"/>
  <c r="A661" i="7"/>
  <c r="C661" i="7" s="1"/>
  <c r="J660" i="7"/>
  <c r="F660" i="7"/>
  <c r="A660" i="7"/>
  <c r="B660" i="7" s="1"/>
  <c r="J659" i="7"/>
  <c r="F659" i="7"/>
  <c r="A659" i="7"/>
  <c r="C659" i="7" s="1"/>
  <c r="J658" i="7"/>
  <c r="F658" i="7"/>
  <c r="A658" i="7"/>
  <c r="B658" i="7" s="1"/>
  <c r="J657" i="7"/>
  <c r="F657" i="7"/>
  <c r="A657" i="7"/>
  <c r="C657" i="7" s="1"/>
  <c r="J656" i="7"/>
  <c r="F656" i="7"/>
  <c r="A656" i="7"/>
  <c r="B656" i="7" s="1"/>
  <c r="J655" i="7"/>
  <c r="F655" i="7"/>
  <c r="A655" i="7"/>
  <c r="C655" i="7" s="1"/>
  <c r="J654" i="7"/>
  <c r="F654" i="7"/>
  <c r="A654" i="7"/>
  <c r="B654" i="7" s="1"/>
  <c r="J653" i="7"/>
  <c r="F653" i="7"/>
  <c r="A653" i="7"/>
  <c r="C653" i="7" s="1"/>
  <c r="J652" i="7"/>
  <c r="F652" i="7"/>
  <c r="A652" i="7"/>
  <c r="B652" i="7" s="1"/>
  <c r="J651" i="7"/>
  <c r="F651" i="7"/>
  <c r="A651" i="7"/>
  <c r="C651" i="7" s="1"/>
  <c r="J650" i="7"/>
  <c r="F650" i="7"/>
  <c r="A650" i="7"/>
  <c r="B650" i="7" s="1"/>
  <c r="J649" i="7"/>
  <c r="F649" i="7"/>
  <c r="A649" i="7"/>
  <c r="C649" i="7" s="1"/>
  <c r="J648" i="7"/>
  <c r="F648" i="7"/>
  <c r="A648" i="7"/>
  <c r="B648" i="7" s="1"/>
  <c r="J647" i="7"/>
  <c r="F647" i="7"/>
  <c r="A647" i="7"/>
  <c r="C647" i="7" s="1"/>
  <c r="J646" i="7"/>
  <c r="F646" i="7"/>
  <c r="A646" i="7"/>
  <c r="B646" i="7" s="1"/>
  <c r="J645" i="7"/>
  <c r="F645" i="7"/>
  <c r="A645" i="7"/>
  <c r="C645" i="7" s="1"/>
  <c r="J644" i="7"/>
  <c r="F644" i="7"/>
  <c r="A644" i="7"/>
  <c r="B644" i="7" s="1"/>
  <c r="J643" i="7"/>
  <c r="F643" i="7"/>
  <c r="A643" i="7"/>
  <c r="C643" i="7" s="1"/>
  <c r="J642" i="7"/>
  <c r="F642" i="7"/>
  <c r="A642" i="7"/>
  <c r="B642" i="7" s="1"/>
  <c r="J641" i="7"/>
  <c r="F641" i="7"/>
  <c r="A641" i="7"/>
  <c r="C641" i="7" s="1"/>
  <c r="J640" i="7"/>
  <c r="F640" i="7"/>
  <c r="A640" i="7"/>
  <c r="B640" i="7" s="1"/>
  <c r="J639" i="7"/>
  <c r="F639" i="7"/>
  <c r="A639" i="7"/>
  <c r="C639" i="7" s="1"/>
  <c r="J638" i="7"/>
  <c r="F638" i="7"/>
  <c r="A638" i="7"/>
  <c r="B638" i="7" s="1"/>
  <c r="J637" i="7"/>
  <c r="F637" i="7"/>
  <c r="A637" i="7"/>
  <c r="C637" i="7" s="1"/>
  <c r="J636" i="7"/>
  <c r="F636" i="7"/>
  <c r="A636" i="7"/>
  <c r="B636" i="7" s="1"/>
  <c r="J635" i="7"/>
  <c r="F635" i="7"/>
  <c r="A635" i="7"/>
  <c r="C635" i="7" s="1"/>
  <c r="J634" i="7"/>
  <c r="F634" i="7"/>
  <c r="A634" i="7"/>
  <c r="B634" i="7" s="1"/>
  <c r="J633" i="7"/>
  <c r="F633" i="7"/>
  <c r="A633" i="7"/>
  <c r="C633" i="7" s="1"/>
  <c r="J632" i="7"/>
  <c r="F632" i="7"/>
  <c r="A632" i="7"/>
  <c r="B632" i="7" s="1"/>
  <c r="J631" i="7"/>
  <c r="F631" i="7"/>
  <c r="A631" i="7"/>
  <c r="C631" i="7" s="1"/>
  <c r="J630" i="7"/>
  <c r="F630" i="7"/>
  <c r="A630" i="7"/>
  <c r="B630" i="7" s="1"/>
  <c r="J629" i="7"/>
  <c r="F629" i="7"/>
  <c r="A629" i="7"/>
  <c r="C629" i="7" s="1"/>
  <c r="J628" i="7"/>
  <c r="F628" i="7"/>
  <c r="A628" i="7"/>
  <c r="B628" i="7" s="1"/>
  <c r="J627" i="7"/>
  <c r="F627" i="7"/>
  <c r="A627" i="7"/>
  <c r="C627" i="7" s="1"/>
  <c r="J626" i="7"/>
  <c r="F626" i="7"/>
  <c r="A626" i="7"/>
  <c r="B626" i="7" s="1"/>
  <c r="J625" i="7"/>
  <c r="F625" i="7"/>
  <c r="A625" i="7"/>
  <c r="C625" i="7" s="1"/>
  <c r="J624" i="7"/>
  <c r="F624" i="7"/>
  <c r="A624" i="7"/>
  <c r="B624" i="7" s="1"/>
  <c r="J623" i="7"/>
  <c r="F623" i="7"/>
  <c r="A623" i="7"/>
  <c r="C623" i="7" s="1"/>
  <c r="J622" i="7"/>
  <c r="F622" i="7"/>
  <c r="A622" i="7"/>
  <c r="B622" i="7" s="1"/>
  <c r="J621" i="7"/>
  <c r="F621" i="7"/>
  <c r="A621" i="7"/>
  <c r="C621" i="7" s="1"/>
  <c r="J620" i="7"/>
  <c r="F620" i="7"/>
  <c r="A620" i="7"/>
  <c r="B620" i="7" s="1"/>
  <c r="J619" i="7"/>
  <c r="F619" i="7"/>
  <c r="A619" i="7"/>
  <c r="C619" i="7" s="1"/>
  <c r="J618" i="7"/>
  <c r="F618" i="7"/>
  <c r="A618" i="7"/>
  <c r="B618" i="7" s="1"/>
  <c r="J617" i="7"/>
  <c r="F617" i="7"/>
  <c r="A617" i="7"/>
  <c r="C617" i="7" s="1"/>
  <c r="J616" i="7"/>
  <c r="F616" i="7"/>
  <c r="A616" i="7"/>
  <c r="B616" i="7" s="1"/>
  <c r="J615" i="7"/>
  <c r="F615" i="7"/>
  <c r="A615" i="7"/>
  <c r="C615" i="7" s="1"/>
  <c r="J614" i="7"/>
  <c r="F614" i="7"/>
  <c r="A614" i="7"/>
  <c r="B614" i="7" s="1"/>
  <c r="J613" i="7"/>
  <c r="F613" i="7"/>
  <c r="A613" i="7"/>
  <c r="C613" i="7" s="1"/>
  <c r="J612" i="7"/>
  <c r="F612" i="7"/>
  <c r="A612" i="7"/>
  <c r="B612" i="7" s="1"/>
  <c r="J611" i="7"/>
  <c r="F611" i="7"/>
  <c r="A611" i="7"/>
  <c r="C611" i="7" s="1"/>
  <c r="J610" i="7"/>
  <c r="F610" i="7"/>
  <c r="A610" i="7"/>
  <c r="B610" i="7" s="1"/>
  <c r="J609" i="7"/>
  <c r="F609" i="7"/>
  <c r="A609" i="7"/>
  <c r="C609" i="7" s="1"/>
  <c r="J608" i="7"/>
  <c r="F608" i="7"/>
  <c r="A608" i="7"/>
  <c r="B608" i="7" s="1"/>
  <c r="J607" i="7"/>
  <c r="F607" i="7"/>
  <c r="A607" i="7"/>
  <c r="C607" i="7" s="1"/>
  <c r="J606" i="7"/>
  <c r="F606" i="7"/>
  <c r="A606" i="7"/>
  <c r="B606" i="7" s="1"/>
  <c r="J605" i="7"/>
  <c r="F605" i="7"/>
  <c r="A605" i="7"/>
  <c r="C605" i="7" s="1"/>
  <c r="J604" i="7"/>
  <c r="F604" i="7"/>
  <c r="A604" i="7"/>
  <c r="B604" i="7" s="1"/>
  <c r="J603" i="7"/>
  <c r="F603" i="7"/>
  <c r="A603" i="7"/>
  <c r="C603" i="7" s="1"/>
  <c r="J602" i="7"/>
  <c r="F602" i="7"/>
  <c r="A602" i="7"/>
  <c r="B602" i="7" s="1"/>
  <c r="J601" i="7"/>
  <c r="F601" i="7"/>
  <c r="A601" i="7"/>
  <c r="C601" i="7" s="1"/>
  <c r="J600" i="7"/>
  <c r="F600" i="7"/>
  <c r="A600" i="7"/>
  <c r="B600" i="7" s="1"/>
  <c r="J599" i="7"/>
  <c r="F599" i="7"/>
  <c r="A599" i="7"/>
  <c r="C599" i="7" s="1"/>
  <c r="J598" i="7"/>
  <c r="F598" i="7"/>
  <c r="A598" i="7"/>
  <c r="B598" i="7" s="1"/>
  <c r="J597" i="7"/>
  <c r="F597" i="7"/>
  <c r="A597" i="7"/>
  <c r="C597" i="7" s="1"/>
  <c r="J596" i="7"/>
  <c r="F596" i="7"/>
  <c r="A596" i="7"/>
  <c r="B596" i="7" s="1"/>
  <c r="J595" i="7"/>
  <c r="F595" i="7"/>
  <c r="A595" i="7"/>
  <c r="C595" i="7" s="1"/>
  <c r="J594" i="7"/>
  <c r="F594" i="7"/>
  <c r="A594" i="7"/>
  <c r="B594" i="7" s="1"/>
  <c r="J593" i="7"/>
  <c r="F593" i="7"/>
  <c r="A593" i="7"/>
  <c r="C593" i="7" s="1"/>
  <c r="J592" i="7"/>
  <c r="F592" i="7"/>
  <c r="A592" i="7"/>
  <c r="B592" i="7" s="1"/>
  <c r="J591" i="7"/>
  <c r="F591" i="7"/>
  <c r="A591" i="7"/>
  <c r="C591" i="7" s="1"/>
  <c r="J590" i="7"/>
  <c r="F590" i="7"/>
  <c r="A590" i="7"/>
  <c r="B590" i="7" s="1"/>
  <c r="J589" i="7"/>
  <c r="F589" i="7"/>
  <c r="A589" i="7"/>
  <c r="C589" i="7" s="1"/>
  <c r="J588" i="7"/>
  <c r="F588" i="7"/>
  <c r="A588" i="7"/>
  <c r="B588" i="7" s="1"/>
  <c r="J587" i="7"/>
  <c r="F587" i="7"/>
  <c r="A587" i="7"/>
  <c r="C587" i="7" s="1"/>
  <c r="J586" i="7"/>
  <c r="F586" i="7"/>
  <c r="A586" i="7"/>
  <c r="B586" i="7" s="1"/>
  <c r="J585" i="7"/>
  <c r="F585" i="7"/>
  <c r="A585" i="7"/>
  <c r="C585" i="7" s="1"/>
  <c r="J584" i="7"/>
  <c r="F584" i="7"/>
  <c r="A584" i="7"/>
  <c r="B584" i="7" s="1"/>
  <c r="J583" i="7"/>
  <c r="F583" i="7"/>
  <c r="A583" i="7"/>
  <c r="C583" i="7" s="1"/>
  <c r="J582" i="7"/>
  <c r="F582" i="7"/>
  <c r="A582" i="7"/>
  <c r="B582" i="7" s="1"/>
  <c r="J581" i="7"/>
  <c r="F581" i="7"/>
  <c r="A581" i="7"/>
  <c r="C581" i="7" s="1"/>
  <c r="J580" i="7"/>
  <c r="F580" i="7"/>
  <c r="A580" i="7"/>
  <c r="B580" i="7" s="1"/>
  <c r="J579" i="7"/>
  <c r="F579" i="7"/>
  <c r="A579" i="7"/>
  <c r="J578" i="7"/>
  <c r="F578" i="7"/>
  <c r="A578" i="7"/>
  <c r="B578" i="7" s="1"/>
  <c r="J577" i="7"/>
  <c r="F577" i="7"/>
  <c r="A577" i="7"/>
  <c r="J576" i="7"/>
  <c r="F576" i="7"/>
  <c r="A576" i="7"/>
  <c r="B576" i="7" s="1"/>
  <c r="J575" i="7"/>
  <c r="F575" i="7"/>
  <c r="A575" i="7"/>
  <c r="J574" i="7"/>
  <c r="F574" i="7"/>
  <c r="A574" i="7"/>
  <c r="B574" i="7" s="1"/>
  <c r="J573" i="7"/>
  <c r="F573" i="7"/>
  <c r="A573" i="7"/>
  <c r="J572" i="7"/>
  <c r="F572" i="7"/>
  <c r="A572" i="7"/>
  <c r="B572" i="7" s="1"/>
  <c r="J571" i="7"/>
  <c r="F571" i="7"/>
  <c r="A571" i="7"/>
  <c r="J570" i="7"/>
  <c r="F570" i="7"/>
  <c r="A570" i="7"/>
  <c r="B570" i="7" s="1"/>
  <c r="J569" i="7"/>
  <c r="F569" i="7"/>
  <c r="A569" i="7"/>
  <c r="J568" i="7"/>
  <c r="F568" i="7"/>
  <c r="A568" i="7"/>
  <c r="B568" i="7" s="1"/>
  <c r="J567" i="7"/>
  <c r="F567" i="7"/>
  <c r="A567" i="7"/>
  <c r="J566" i="7"/>
  <c r="F566" i="7"/>
  <c r="A566" i="7"/>
  <c r="B566" i="7" s="1"/>
  <c r="J565" i="7"/>
  <c r="F565" i="7"/>
  <c r="A565" i="7"/>
  <c r="J564" i="7"/>
  <c r="F564" i="7"/>
  <c r="A564" i="7"/>
  <c r="B564" i="7" s="1"/>
  <c r="J563" i="7"/>
  <c r="F563" i="7"/>
  <c r="A563" i="7"/>
  <c r="J562" i="7"/>
  <c r="F562" i="7"/>
  <c r="A562" i="7"/>
  <c r="B562" i="7" s="1"/>
  <c r="J561" i="7"/>
  <c r="F561" i="7"/>
  <c r="A561" i="7"/>
  <c r="J560" i="7"/>
  <c r="F560" i="7"/>
  <c r="A560" i="7"/>
  <c r="B560" i="7" s="1"/>
  <c r="J559" i="7"/>
  <c r="F559" i="7"/>
  <c r="A559" i="7"/>
  <c r="J558" i="7"/>
  <c r="F558" i="7"/>
  <c r="A558" i="7"/>
  <c r="B558" i="7" s="1"/>
  <c r="J557" i="7"/>
  <c r="F557" i="7"/>
  <c r="A557" i="7"/>
  <c r="J556" i="7"/>
  <c r="F556" i="7"/>
  <c r="A556" i="7"/>
  <c r="B556" i="7" s="1"/>
  <c r="J555" i="7"/>
  <c r="F555" i="7"/>
  <c r="A555" i="7"/>
  <c r="J554" i="7"/>
  <c r="F554" i="7"/>
  <c r="A554" i="7"/>
  <c r="B554" i="7" s="1"/>
  <c r="J553" i="7"/>
  <c r="F553" i="7"/>
  <c r="A553" i="7"/>
  <c r="J552" i="7"/>
  <c r="F552" i="7"/>
  <c r="A552" i="7"/>
  <c r="B552" i="7" s="1"/>
  <c r="J551" i="7"/>
  <c r="F551" i="7"/>
  <c r="A551" i="7"/>
  <c r="J550" i="7"/>
  <c r="F550" i="7"/>
  <c r="A550" i="7"/>
  <c r="B550" i="7" s="1"/>
  <c r="J549" i="7"/>
  <c r="F549" i="7"/>
  <c r="A549" i="7"/>
  <c r="J548" i="7"/>
  <c r="F548" i="7"/>
  <c r="A548" i="7"/>
  <c r="B548" i="7" s="1"/>
  <c r="J547" i="7"/>
  <c r="F547" i="7"/>
  <c r="A547" i="7"/>
  <c r="J546" i="7"/>
  <c r="F546" i="7"/>
  <c r="A546" i="7"/>
  <c r="B546" i="7" s="1"/>
  <c r="J545" i="7"/>
  <c r="F545" i="7"/>
  <c r="A545" i="7"/>
  <c r="J544" i="7"/>
  <c r="F544" i="7"/>
  <c r="A544" i="7"/>
  <c r="B544" i="7" s="1"/>
  <c r="J543" i="7"/>
  <c r="F543" i="7"/>
  <c r="A543" i="7"/>
  <c r="J542" i="7"/>
  <c r="F542" i="7"/>
  <c r="A542" i="7"/>
  <c r="B542" i="7" s="1"/>
  <c r="J541" i="7"/>
  <c r="F541" i="7"/>
  <c r="A541" i="7"/>
  <c r="J540" i="7"/>
  <c r="F540" i="7"/>
  <c r="A540" i="7"/>
  <c r="B540" i="7" s="1"/>
  <c r="J539" i="7"/>
  <c r="F539" i="7"/>
  <c r="A539" i="7"/>
  <c r="J538" i="7"/>
  <c r="F538" i="7"/>
  <c r="A538" i="7"/>
  <c r="B538" i="7" s="1"/>
  <c r="J537" i="7"/>
  <c r="F537" i="7"/>
  <c r="A537" i="7"/>
  <c r="J536" i="7"/>
  <c r="F536" i="7"/>
  <c r="A536" i="7"/>
  <c r="B536" i="7" s="1"/>
  <c r="J535" i="7"/>
  <c r="F535" i="7"/>
  <c r="A535" i="7"/>
  <c r="J534" i="7"/>
  <c r="F534" i="7"/>
  <c r="A534" i="7"/>
  <c r="B534" i="7" s="1"/>
  <c r="J533" i="7"/>
  <c r="F533" i="7"/>
  <c r="A533" i="7"/>
  <c r="J532" i="7"/>
  <c r="F532" i="7"/>
  <c r="A532" i="7"/>
  <c r="B532" i="7" s="1"/>
  <c r="J531" i="7"/>
  <c r="F531" i="7"/>
  <c r="A531" i="7"/>
  <c r="J530" i="7"/>
  <c r="F530" i="7"/>
  <c r="A530" i="7"/>
  <c r="B530" i="7" s="1"/>
  <c r="J529" i="7"/>
  <c r="F529" i="7"/>
  <c r="A529" i="7"/>
  <c r="J528" i="7"/>
  <c r="F528" i="7"/>
  <c r="A528" i="7"/>
  <c r="B528" i="7" s="1"/>
  <c r="J527" i="7"/>
  <c r="F527" i="7"/>
  <c r="A527" i="7"/>
  <c r="J526" i="7"/>
  <c r="F526" i="7"/>
  <c r="A526" i="7"/>
  <c r="B526" i="7" s="1"/>
  <c r="J525" i="7"/>
  <c r="F525" i="7"/>
  <c r="A525" i="7"/>
  <c r="C525" i="7" s="1"/>
  <c r="J524" i="7"/>
  <c r="F524" i="7"/>
  <c r="A524" i="7"/>
  <c r="J523" i="7"/>
  <c r="F523" i="7"/>
  <c r="A523" i="7"/>
  <c r="C523" i="7" s="1"/>
  <c r="J522" i="7"/>
  <c r="F522" i="7"/>
  <c r="A522" i="7"/>
  <c r="B522" i="7" s="1"/>
  <c r="J521" i="7"/>
  <c r="F521" i="7"/>
  <c r="A521" i="7"/>
  <c r="B521" i="7" s="1"/>
  <c r="J520" i="7"/>
  <c r="F520" i="7"/>
  <c r="A520" i="7"/>
  <c r="B520" i="7" s="1"/>
  <c r="J519" i="7"/>
  <c r="F519" i="7"/>
  <c r="A519" i="7"/>
  <c r="C519" i="7" s="1"/>
  <c r="J518" i="7"/>
  <c r="F518" i="7"/>
  <c r="A518" i="7"/>
  <c r="B518" i="7" s="1"/>
  <c r="J517" i="7"/>
  <c r="F517" i="7"/>
  <c r="A517" i="7"/>
  <c r="B517" i="7" s="1"/>
  <c r="J516" i="7"/>
  <c r="F516" i="7"/>
  <c r="A516" i="7"/>
  <c r="B516" i="7" s="1"/>
  <c r="J515" i="7"/>
  <c r="F515" i="7"/>
  <c r="A515" i="7"/>
  <c r="J514" i="7"/>
  <c r="F514" i="7"/>
  <c r="A514" i="7"/>
  <c r="B514" i="7" s="1"/>
  <c r="J513" i="7"/>
  <c r="F513" i="7"/>
  <c r="A513" i="7"/>
  <c r="B513" i="7" s="1"/>
  <c r="J512" i="7"/>
  <c r="F512" i="7"/>
  <c r="A512" i="7"/>
  <c r="B512" i="7" s="1"/>
  <c r="J511" i="7"/>
  <c r="F511" i="7"/>
  <c r="A511" i="7"/>
  <c r="J510" i="7"/>
  <c r="F510" i="7"/>
  <c r="A510" i="7"/>
  <c r="B510" i="7" s="1"/>
  <c r="J509" i="7"/>
  <c r="F509" i="7"/>
  <c r="A509" i="7"/>
  <c r="B509" i="7" s="1"/>
  <c r="J508" i="7"/>
  <c r="F508" i="7"/>
  <c r="A508" i="7"/>
  <c r="B508" i="7" s="1"/>
  <c r="J507" i="7"/>
  <c r="F507" i="7"/>
  <c r="A507" i="7"/>
  <c r="C507" i="7" s="1"/>
  <c r="J506" i="7"/>
  <c r="F506" i="7"/>
  <c r="A506" i="7"/>
  <c r="J505" i="7"/>
  <c r="F505" i="7"/>
  <c r="A505" i="7"/>
  <c r="B505" i="7" s="1"/>
  <c r="J504" i="7"/>
  <c r="F504" i="7"/>
  <c r="A504" i="7"/>
  <c r="B504" i="7" s="1"/>
  <c r="J503" i="7"/>
  <c r="F503" i="7"/>
  <c r="A503" i="7"/>
  <c r="B503" i="7" s="1"/>
  <c r="J502" i="7"/>
  <c r="F502" i="7"/>
  <c r="A502" i="7"/>
  <c r="B502" i="7" s="1"/>
  <c r="J501" i="7"/>
  <c r="F501" i="7"/>
  <c r="A501" i="7"/>
  <c r="B501" i="7" s="1"/>
  <c r="J500" i="7"/>
  <c r="F500" i="7"/>
  <c r="A500" i="7"/>
  <c r="B500" i="7" s="1"/>
  <c r="J499" i="7"/>
  <c r="F499" i="7"/>
  <c r="A499" i="7"/>
  <c r="B499" i="7" s="1"/>
  <c r="J498" i="7"/>
  <c r="F498" i="7"/>
  <c r="A498" i="7"/>
  <c r="B498" i="7" s="1"/>
  <c r="J497" i="7"/>
  <c r="F497" i="7"/>
  <c r="A497" i="7"/>
  <c r="B497" i="7" s="1"/>
  <c r="J496" i="7"/>
  <c r="F496" i="7"/>
  <c r="A496" i="7"/>
  <c r="B496" i="7" s="1"/>
  <c r="J495" i="7"/>
  <c r="F495" i="7"/>
  <c r="A495" i="7"/>
  <c r="B495" i="7" s="1"/>
  <c r="J494" i="7"/>
  <c r="F494" i="7"/>
  <c r="A494" i="7"/>
  <c r="B494" i="7" s="1"/>
  <c r="J493" i="7"/>
  <c r="F493" i="7"/>
  <c r="A493" i="7"/>
  <c r="B493" i="7" s="1"/>
  <c r="J492" i="7"/>
  <c r="F492" i="7"/>
  <c r="A492" i="7"/>
  <c r="B492" i="7" s="1"/>
  <c r="J491" i="7"/>
  <c r="F491" i="7"/>
  <c r="A491" i="7"/>
  <c r="B491" i="7" s="1"/>
  <c r="J490" i="7"/>
  <c r="F490" i="7"/>
  <c r="A490" i="7"/>
  <c r="B490" i="7" s="1"/>
  <c r="J489" i="7"/>
  <c r="F489" i="7"/>
  <c r="A489" i="7"/>
  <c r="B489" i="7" s="1"/>
  <c r="J488" i="7"/>
  <c r="F488" i="7"/>
  <c r="A488" i="7"/>
  <c r="B488" i="7" s="1"/>
  <c r="J487" i="7"/>
  <c r="F487" i="7"/>
  <c r="A487" i="7"/>
  <c r="B487" i="7" s="1"/>
  <c r="J486" i="7"/>
  <c r="F486" i="7"/>
  <c r="A486" i="7"/>
  <c r="B486" i="7" s="1"/>
  <c r="J485" i="7"/>
  <c r="F485" i="7"/>
  <c r="A485" i="7"/>
  <c r="B485" i="7" s="1"/>
  <c r="J484" i="7"/>
  <c r="F484" i="7"/>
  <c r="A484" i="7"/>
  <c r="B484" i="7" s="1"/>
  <c r="J483" i="7"/>
  <c r="F483" i="7"/>
  <c r="A483" i="7"/>
  <c r="B483" i="7" s="1"/>
  <c r="J482" i="7"/>
  <c r="F482" i="7"/>
  <c r="A482" i="7"/>
  <c r="B482" i="7" s="1"/>
  <c r="J481" i="7"/>
  <c r="F481" i="7"/>
  <c r="A481" i="7"/>
  <c r="B481" i="7" s="1"/>
  <c r="J480" i="7"/>
  <c r="F480" i="7"/>
  <c r="A480" i="7"/>
  <c r="B480" i="7" s="1"/>
  <c r="J479" i="7"/>
  <c r="F479" i="7"/>
  <c r="A479" i="7"/>
  <c r="B479" i="7" s="1"/>
  <c r="J478" i="7"/>
  <c r="F478" i="7"/>
  <c r="A478" i="7"/>
  <c r="B478" i="7" s="1"/>
  <c r="J477" i="7"/>
  <c r="F477" i="7"/>
  <c r="A477" i="7"/>
  <c r="B477" i="7" s="1"/>
  <c r="J476" i="7"/>
  <c r="F476" i="7"/>
  <c r="A476" i="7"/>
  <c r="B476" i="7" s="1"/>
  <c r="J475" i="7"/>
  <c r="F475" i="7"/>
  <c r="A475" i="7"/>
  <c r="B475" i="7" s="1"/>
  <c r="J474" i="7"/>
  <c r="F474" i="7"/>
  <c r="A474" i="7"/>
  <c r="B474" i="7" s="1"/>
  <c r="J473" i="7"/>
  <c r="F473" i="7"/>
  <c r="A473" i="7"/>
  <c r="B473" i="7" s="1"/>
  <c r="J472" i="7"/>
  <c r="F472" i="7"/>
  <c r="A472" i="7"/>
  <c r="B472" i="7" s="1"/>
  <c r="J471" i="7"/>
  <c r="F471" i="7"/>
  <c r="A471" i="7"/>
  <c r="B471" i="7" s="1"/>
  <c r="J470" i="7"/>
  <c r="F470" i="7"/>
  <c r="A470" i="7"/>
  <c r="B470" i="7" s="1"/>
  <c r="J469" i="7"/>
  <c r="F469" i="7"/>
  <c r="A469" i="7"/>
  <c r="B469" i="7" s="1"/>
  <c r="J468" i="7"/>
  <c r="F468" i="7"/>
  <c r="A468" i="7"/>
  <c r="B468" i="7" s="1"/>
  <c r="J467" i="7"/>
  <c r="F467" i="7"/>
  <c r="A467" i="7"/>
  <c r="B467" i="7" s="1"/>
  <c r="J466" i="7"/>
  <c r="F466" i="7"/>
  <c r="A466" i="7"/>
  <c r="B466" i="7" s="1"/>
  <c r="J465" i="7"/>
  <c r="F465" i="7"/>
  <c r="A465" i="7"/>
  <c r="B465" i="7" s="1"/>
  <c r="J464" i="7"/>
  <c r="F464" i="7"/>
  <c r="A464" i="7"/>
  <c r="B464" i="7" s="1"/>
  <c r="J463" i="7"/>
  <c r="F463" i="7"/>
  <c r="A463" i="7"/>
  <c r="B463" i="7" s="1"/>
  <c r="J462" i="7"/>
  <c r="F462" i="7"/>
  <c r="A462" i="7"/>
  <c r="B462" i="7" s="1"/>
  <c r="J461" i="7"/>
  <c r="F461" i="7"/>
  <c r="A461" i="7"/>
  <c r="B461" i="7" s="1"/>
  <c r="J460" i="7"/>
  <c r="F460" i="7"/>
  <c r="A460" i="7"/>
  <c r="B460" i="7" s="1"/>
  <c r="J459" i="7"/>
  <c r="F459" i="7"/>
  <c r="A459" i="7"/>
  <c r="B459" i="7" s="1"/>
  <c r="J458" i="7"/>
  <c r="F458" i="7"/>
  <c r="A458" i="7"/>
  <c r="B458" i="7" s="1"/>
  <c r="J457" i="7"/>
  <c r="F457" i="7"/>
  <c r="A457" i="7"/>
  <c r="B457" i="7" s="1"/>
  <c r="J456" i="7"/>
  <c r="F456" i="7"/>
  <c r="A456" i="7"/>
  <c r="C456" i="7" s="1"/>
  <c r="J455" i="7"/>
  <c r="F455" i="7"/>
  <c r="A455" i="7"/>
  <c r="B455" i="7" s="1"/>
  <c r="J454" i="7"/>
  <c r="F454" i="7"/>
  <c r="A454" i="7"/>
  <c r="B454" i="7" s="1"/>
  <c r="J453" i="7"/>
  <c r="F453" i="7"/>
  <c r="A453" i="7"/>
  <c r="B453" i="7" s="1"/>
  <c r="J452" i="7"/>
  <c r="F452" i="7"/>
  <c r="A452" i="7"/>
  <c r="C452" i="7" s="1"/>
  <c r="J451" i="7"/>
  <c r="F451" i="7"/>
  <c r="A451" i="7"/>
  <c r="B451" i="7" s="1"/>
  <c r="J450" i="7"/>
  <c r="F450" i="7"/>
  <c r="A450" i="7"/>
  <c r="B450" i="7" s="1"/>
  <c r="J449" i="7"/>
  <c r="F449" i="7"/>
  <c r="A449" i="7"/>
  <c r="B449" i="7" s="1"/>
  <c r="J448" i="7"/>
  <c r="F448" i="7"/>
  <c r="A448" i="7"/>
  <c r="B448" i="7" s="1"/>
  <c r="J447" i="7"/>
  <c r="F447" i="7"/>
  <c r="A447" i="7"/>
  <c r="B447" i="7" s="1"/>
  <c r="J446" i="7"/>
  <c r="F446" i="7"/>
  <c r="A446" i="7"/>
  <c r="B446" i="7" s="1"/>
  <c r="J445" i="7"/>
  <c r="F445" i="7"/>
  <c r="A445" i="7"/>
  <c r="B445" i="7" s="1"/>
  <c r="J444" i="7"/>
  <c r="F444" i="7"/>
  <c r="A444" i="7"/>
  <c r="B444" i="7" s="1"/>
  <c r="J443" i="7"/>
  <c r="F443" i="7"/>
  <c r="A443" i="7"/>
  <c r="B443" i="7" s="1"/>
  <c r="J442" i="7"/>
  <c r="F442" i="7"/>
  <c r="A442" i="7"/>
  <c r="B442" i="7" s="1"/>
  <c r="J441" i="7"/>
  <c r="F441" i="7"/>
  <c r="A441" i="7"/>
  <c r="B441" i="7" s="1"/>
  <c r="J440" i="7"/>
  <c r="F440" i="7"/>
  <c r="A440" i="7"/>
  <c r="C440" i="7" s="1"/>
  <c r="J439" i="7"/>
  <c r="F439" i="7"/>
  <c r="A439" i="7"/>
  <c r="B439" i="7" s="1"/>
  <c r="J438" i="7"/>
  <c r="F438" i="7"/>
  <c r="A438" i="7"/>
  <c r="B438" i="7" s="1"/>
  <c r="J437" i="7"/>
  <c r="F437" i="7"/>
  <c r="A437" i="7"/>
  <c r="B437" i="7" s="1"/>
  <c r="J436" i="7"/>
  <c r="F436" i="7"/>
  <c r="A436" i="7"/>
  <c r="C436" i="7" s="1"/>
  <c r="J435" i="7"/>
  <c r="F435" i="7"/>
  <c r="A435" i="7"/>
  <c r="B435" i="7" s="1"/>
  <c r="J434" i="7"/>
  <c r="F434" i="7"/>
  <c r="A434" i="7"/>
  <c r="B434" i="7" s="1"/>
  <c r="J433" i="7"/>
  <c r="F433" i="7"/>
  <c r="A433" i="7"/>
  <c r="B433" i="7" s="1"/>
  <c r="J432" i="7"/>
  <c r="F432" i="7"/>
  <c r="A432" i="7"/>
  <c r="B432" i="7" s="1"/>
  <c r="J431" i="7"/>
  <c r="F431" i="7"/>
  <c r="A431" i="7"/>
  <c r="B431" i="7" s="1"/>
  <c r="J430" i="7"/>
  <c r="F430" i="7"/>
  <c r="A430" i="7"/>
  <c r="B430" i="7" s="1"/>
  <c r="J429" i="7"/>
  <c r="F429" i="7"/>
  <c r="A429" i="7"/>
  <c r="B429" i="7" s="1"/>
  <c r="J428" i="7"/>
  <c r="F428" i="7"/>
  <c r="A428" i="7"/>
  <c r="B428" i="7" s="1"/>
  <c r="J427" i="7"/>
  <c r="F427" i="7"/>
  <c r="A427" i="7"/>
  <c r="B427" i="7" s="1"/>
  <c r="J426" i="7"/>
  <c r="F426" i="7"/>
  <c r="A426" i="7"/>
  <c r="C426" i="7" s="1"/>
  <c r="J425" i="7"/>
  <c r="F425" i="7"/>
  <c r="A425" i="7"/>
  <c r="B425" i="7" s="1"/>
  <c r="J424" i="7"/>
  <c r="F424" i="7"/>
  <c r="A424" i="7"/>
  <c r="B424" i="7" s="1"/>
  <c r="J423" i="7"/>
  <c r="F423" i="7"/>
  <c r="A423" i="7"/>
  <c r="B423" i="7" s="1"/>
  <c r="J422" i="7"/>
  <c r="F422" i="7"/>
  <c r="A422" i="7"/>
  <c r="C422" i="7" s="1"/>
  <c r="J421" i="7"/>
  <c r="F421" i="7"/>
  <c r="A421" i="7"/>
  <c r="B421" i="7" s="1"/>
  <c r="J420" i="7"/>
  <c r="F420" i="7"/>
  <c r="A420" i="7"/>
  <c r="B420" i="7" s="1"/>
  <c r="J419" i="7"/>
  <c r="F419" i="7"/>
  <c r="A419" i="7"/>
  <c r="B419" i="7" s="1"/>
  <c r="J418" i="7"/>
  <c r="F418" i="7"/>
  <c r="A418" i="7"/>
  <c r="C418" i="7" s="1"/>
  <c r="J417" i="7"/>
  <c r="F417" i="7"/>
  <c r="A417" i="7"/>
  <c r="B417" i="7" s="1"/>
  <c r="J416" i="7"/>
  <c r="F416" i="7"/>
  <c r="A416" i="7"/>
  <c r="B416" i="7" s="1"/>
  <c r="J415" i="7"/>
  <c r="F415" i="7"/>
  <c r="A415" i="7"/>
  <c r="B415" i="7" s="1"/>
  <c r="J414" i="7"/>
  <c r="F414" i="7"/>
  <c r="A414" i="7"/>
  <c r="C414" i="7" s="1"/>
  <c r="J413" i="7"/>
  <c r="F413" i="7"/>
  <c r="A413" i="7"/>
  <c r="B413" i="7" s="1"/>
  <c r="J412" i="7"/>
  <c r="F412" i="7"/>
  <c r="A412" i="7"/>
  <c r="B412" i="7" s="1"/>
  <c r="J411" i="7"/>
  <c r="F411" i="7"/>
  <c r="A411" i="7"/>
  <c r="B411" i="7" s="1"/>
  <c r="J410" i="7"/>
  <c r="F410" i="7"/>
  <c r="A410" i="7"/>
  <c r="C410" i="7" s="1"/>
  <c r="J409" i="7"/>
  <c r="F409" i="7"/>
  <c r="A409" i="7"/>
  <c r="B409" i="7" s="1"/>
  <c r="J408" i="7"/>
  <c r="F408" i="7"/>
  <c r="A408" i="7"/>
  <c r="B408" i="7" s="1"/>
  <c r="J407" i="7"/>
  <c r="F407" i="7"/>
  <c r="A407" i="7"/>
  <c r="B407" i="7" s="1"/>
  <c r="J406" i="7"/>
  <c r="F406" i="7"/>
  <c r="A406" i="7"/>
  <c r="C406" i="7" s="1"/>
  <c r="J405" i="7"/>
  <c r="F405" i="7"/>
  <c r="A405" i="7"/>
  <c r="B405" i="7" s="1"/>
  <c r="J404" i="7"/>
  <c r="F404" i="7"/>
  <c r="A404" i="7"/>
  <c r="B404" i="7" s="1"/>
  <c r="J403" i="7"/>
  <c r="F403" i="7"/>
  <c r="A403" i="7"/>
  <c r="B403" i="7" s="1"/>
  <c r="J402" i="7"/>
  <c r="F402" i="7"/>
  <c r="A402" i="7"/>
  <c r="C402" i="7" s="1"/>
  <c r="J401" i="7"/>
  <c r="F401" i="7"/>
  <c r="A401" i="7"/>
  <c r="B401" i="7" s="1"/>
  <c r="J400" i="7"/>
  <c r="F400" i="7"/>
  <c r="A400" i="7"/>
  <c r="B400" i="7" s="1"/>
  <c r="J399" i="7"/>
  <c r="F399" i="7"/>
  <c r="A399" i="7"/>
  <c r="B399" i="7" s="1"/>
  <c r="J398" i="7"/>
  <c r="F398" i="7"/>
  <c r="A398" i="7"/>
  <c r="C398" i="7" s="1"/>
  <c r="J397" i="7"/>
  <c r="F397" i="7"/>
  <c r="A397" i="7"/>
  <c r="B397" i="7" s="1"/>
  <c r="J396" i="7"/>
  <c r="F396" i="7"/>
  <c r="A396" i="7"/>
  <c r="B396" i="7" s="1"/>
  <c r="J395" i="7"/>
  <c r="F395" i="7"/>
  <c r="A395" i="7"/>
  <c r="B395" i="7" s="1"/>
  <c r="J394" i="7"/>
  <c r="F394" i="7"/>
  <c r="A394" i="7"/>
  <c r="C394" i="7" s="1"/>
  <c r="J393" i="7"/>
  <c r="F393" i="7"/>
  <c r="A393" i="7"/>
  <c r="B393" i="7" s="1"/>
  <c r="J392" i="7"/>
  <c r="F392" i="7"/>
  <c r="A392" i="7"/>
  <c r="B392" i="7" s="1"/>
  <c r="J391" i="7"/>
  <c r="F391" i="7"/>
  <c r="A391" i="7"/>
  <c r="B391" i="7" s="1"/>
  <c r="J390" i="7"/>
  <c r="F390" i="7"/>
  <c r="A390" i="7"/>
  <c r="C390" i="7" s="1"/>
  <c r="J389" i="7"/>
  <c r="F389" i="7"/>
  <c r="A389" i="7"/>
  <c r="B389" i="7" s="1"/>
  <c r="J388" i="7"/>
  <c r="F388" i="7"/>
  <c r="A388" i="7"/>
  <c r="B388" i="7" s="1"/>
  <c r="J387" i="7"/>
  <c r="F387" i="7"/>
  <c r="A387" i="7"/>
  <c r="B387" i="7" s="1"/>
  <c r="J386" i="7"/>
  <c r="F386" i="7"/>
  <c r="A386" i="7"/>
  <c r="C386" i="7" s="1"/>
  <c r="J385" i="7"/>
  <c r="F385" i="7"/>
  <c r="A385" i="7"/>
  <c r="B385" i="7" s="1"/>
  <c r="J384" i="7"/>
  <c r="F384" i="7"/>
  <c r="A384" i="7"/>
  <c r="B384" i="7" s="1"/>
  <c r="J383" i="7"/>
  <c r="F383" i="7"/>
  <c r="A383" i="7"/>
  <c r="B383" i="7" s="1"/>
  <c r="J382" i="7"/>
  <c r="F382" i="7"/>
  <c r="A382" i="7"/>
  <c r="C382" i="7" s="1"/>
  <c r="J381" i="7"/>
  <c r="F381" i="7"/>
  <c r="A381" i="7"/>
  <c r="B381" i="7" s="1"/>
  <c r="J380" i="7"/>
  <c r="F380" i="7"/>
  <c r="A380" i="7"/>
  <c r="B380" i="7" s="1"/>
  <c r="J379" i="7"/>
  <c r="F379" i="7"/>
  <c r="A379" i="7"/>
  <c r="B379" i="7" s="1"/>
  <c r="J378" i="7"/>
  <c r="F378" i="7"/>
  <c r="A378" i="7"/>
  <c r="C378" i="7" s="1"/>
  <c r="J377" i="7"/>
  <c r="F377" i="7"/>
  <c r="A377" i="7"/>
  <c r="B377" i="7" s="1"/>
  <c r="J376" i="7"/>
  <c r="F376" i="7"/>
  <c r="A376" i="7"/>
  <c r="B376" i="7" s="1"/>
  <c r="J375" i="7"/>
  <c r="F375" i="7"/>
  <c r="A375" i="7"/>
  <c r="B375" i="7" s="1"/>
  <c r="J374" i="7"/>
  <c r="F374" i="7"/>
  <c r="A374" i="7"/>
  <c r="C374" i="7" s="1"/>
  <c r="J373" i="7"/>
  <c r="F373" i="7"/>
  <c r="A373" i="7"/>
  <c r="B373" i="7" s="1"/>
  <c r="J372" i="7"/>
  <c r="F372" i="7"/>
  <c r="A372" i="7"/>
  <c r="B372" i="7" s="1"/>
  <c r="J371" i="7"/>
  <c r="F371" i="7"/>
  <c r="A371" i="7"/>
  <c r="B371" i="7" s="1"/>
  <c r="J370" i="7"/>
  <c r="F370" i="7"/>
  <c r="A370" i="7"/>
  <c r="C370" i="7" s="1"/>
  <c r="J369" i="7"/>
  <c r="F369" i="7"/>
  <c r="A369" i="7"/>
  <c r="B369" i="7" s="1"/>
  <c r="J368" i="7"/>
  <c r="F368" i="7"/>
  <c r="A368" i="7"/>
  <c r="B368" i="7" s="1"/>
  <c r="J367" i="7"/>
  <c r="F367" i="7"/>
  <c r="A367" i="7"/>
  <c r="B367" i="7" s="1"/>
  <c r="J366" i="7"/>
  <c r="F366" i="7"/>
  <c r="A366" i="7"/>
  <c r="C366" i="7" s="1"/>
  <c r="J365" i="7"/>
  <c r="F365" i="7"/>
  <c r="A365" i="7"/>
  <c r="B365" i="7" s="1"/>
  <c r="J364" i="7"/>
  <c r="F364" i="7"/>
  <c r="A364" i="7"/>
  <c r="B364" i="7" s="1"/>
  <c r="J363" i="7"/>
  <c r="F363" i="7"/>
  <c r="A363" i="7"/>
  <c r="B363" i="7" s="1"/>
  <c r="J362" i="7"/>
  <c r="F362" i="7"/>
  <c r="A362" i="7"/>
  <c r="C362" i="7" s="1"/>
  <c r="J361" i="7"/>
  <c r="F361" i="7"/>
  <c r="A361" i="7"/>
  <c r="B361" i="7" s="1"/>
  <c r="J360" i="7"/>
  <c r="F360" i="7"/>
  <c r="A360" i="7"/>
  <c r="B360" i="7" s="1"/>
  <c r="J359" i="7"/>
  <c r="F359" i="7"/>
  <c r="A359" i="7"/>
  <c r="B359" i="7" s="1"/>
  <c r="J358" i="7"/>
  <c r="F358" i="7"/>
  <c r="A358" i="7"/>
  <c r="C358" i="7" s="1"/>
  <c r="J357" i="7"/>
  <c r="F357" i="7"/>
  <c r="A357" i="7"/>
  <c r="B357" i="7" s="1"/>
  <c r="J356" i="7"/>
  <c r="F356" i="7"/>
  <c r="A356" i="7"/>
  <c r="B356" i="7" s="1"/>
  <c r="J355" i="7"/>
  <c r="F355" i="7"/>
  <c r="A355" i="7"/>
  <c r="B355" i="7" s="1"/>
  <c r="J354" i="7"/>
  <c r="F354" i="7"/>
  <c r="A354" i="7"/>
  <c r="C354" i="7" s="1"/>
  <c r="J353" i="7"/>
  <c r="F353" i="7"/>
  <c r="A353" i="7"/>
  <c r="B353" i="7" s="1"/>
  <c r="J352" i="7"/>
  <c r="F352" i="7"/>
  <c r="A352" i="7"/>
  <c r="B352" i="7" s="1"/>
  <c r="J351" i="7"/>
  <c r="F351" i="7"/>
  <c r="A351" i="7"/>
  <c r="B351" i="7" s="1"/>
  <c r="J350" i="7"/>
  <c r="F350" i="7"/>
  <c r="A350" i="7"/>
  <c r="C350" i="7" s="1"/>
  <c r="J349" i="7"/>
  <c r="F349" i="7"/>
  <c r="A349" i="7"/>
  <c r="B349" i="7" s="1"/>
  <c r="J348" i="7"/>
  <c r="F348" i="7"/>
  <c r="A348" i="7"/>
  <c r="B348" i="7" s="1"/>
  <c r="J347" i="7"/>
  <c r="F347" i="7"/>
  <c r="A347" i="7"/>
  <c r="B347" i="7" s="1"/>
  <c r="J346" i="7"/>
  <c r="F346" i="7"/>
  <c r="A346" i="7"/>
  <c r="C346" i="7" s="1"/>
  <c r="J345" i="7"/>
  <c r="F345" i="7"/>
  <c r="A345" i="7"/>
  <c r="B345" i="7" s="1"/>
  <c r="J344" i="7"/>
  <c r="F344" i="7"/>
  <c r="A344" i="7"/>
  <c r="B344" i="7" s="1"/>
  <c r="J343" i="7"/>
  <c r="F343" i="7"/>
  <c r="A343" i="7"/>
  <c r="B343" i="7" s="1"/>
  <c r="J342" i="7"/>
  <c r="F342" i="7"/>
  <c r="A342" i="7"/>
  <c r="C342" i="7" s="1"/>
  <c r="J341" i="7"/>
  <c r="F341" i="7"/>
  <c r="A341" i="7"/>
  <c r="B341" i="7" s="1"/>
  <c r="J340" i="7"/>
  <c r="F340" i="7"/>
  <c r="A340" i="7"/>
  <c r="B340" i="7" s="1"/>
  <c r="J339" i="7"/>
  <c r="F339" i="7"/>
  <c r="A339" i="7"/>
  <c r="B339" i="7" s="1"/>
  <c r="J338" i="7"/>
  <c r="F338" i="7"/>
  <c r="A338" i="7"/>
  <c r="C338" i="7" s="1"/>
  <c r="J337" i="7"/>
  <c r="F337" i="7"/>
  <c r="A337" i="7"/>
  <c r="B337" i="7" s="1"/>
  <c r="J336" i="7"/>
  <c r="F336" i="7"/>
  <c r="A336" i="7"/>
  <c r="B336" i="7" s="1"/>
  <c r="J335" i="7"/>
  <c r="F335" i="7"/>
  <c r="A335" i="7"/>
  <c r="B335" i="7" s="1"/>
  <c r="J334" i="7"/>
  <c r="F334" i="7"/>
  <c r="A334" i="7"/>
  <c r="C334" i="7" s="1"/>
  <c r="J333" i="7"/>
  <c r="F333" i="7"/>
  <c r="A333" i="7"/>
  <c r="B333" i="7" s="1"/>
  <c r="J332" i="7"/>
  <c r="F332" i="7"/>
  <c r="A332" i="7"/>
  <c r="B332" i="7" s="1"/>
  <c r="J331" i="7"/>
  <c r="F331" i="7"/>
  <c r="A331" i="7"/>
  <c r="B331" i="7" s="1"/>
  <c r="J330" i="7"/>
  <c r="F330" i="7"/>
  <c r="A330" i="7"/>
  <c r="C330" i="7" s="1"/>
  <c r="J329" i="7"/>
  <c r="F329" i="7"/>
  <c r="A329" i="7"/>
  <c r="B329" i="7" s="1"/>
  <c r="J328" i="7"/>
  <c r="F328" i="7"/>
  <c r="A328" i="7"/>
  <c r="B328" i="7" s="1"/>
  <c r="J327" i="7"/>
  <c r="F327" i="7"/>
  <c r="A327" i="7"/>
  <c r="B327" i="7" s="1"/>
  <c r="J326" i="7"/>
  <c r="F326" i="7"/>
  <c r="A326" i="7"/>
  <c r="C326" i="7" s="1"/>
  <c r="J325" i="7"/>
  <c r="F325" i="7"/>
  <c r="A325" i="7"/>
  <c r="B325" i="7" s="1"/>
  <c r="J324" i="7"/>
  <c r="F324" i="7"/>
  <c r="A324" i="7"/>
  <c r="B324" i="7" s="1"/>
  <c r="J323" i="7"/>
  <c r="F323" i="7"/>
  <c r="A323" i="7"/>
  <c r="B323" i="7" s="1"/>
  <c r="J322" i="7"/>
  <c r="F322" i="7"/>
  <c r="A322" i="7"/>
  <c r="C322" i="7" s="1"/>
  <c r="J321" i="7"/>
  <c r="F321" i="7"/>
  <c r="A321" i="7"/>
  <c r="B321" i="7" s="1"/>
  <c r="J320" i="7"/>
  <c r="F320" i="7"/>
  <c r="A320" i="7"/>
  <c r="B320" i="7" s="1"/>
  <c r="J319" i="7"/>
  <c r="F319" i="7"/>
  <c r="A319" i="7"/>
  <c r="B319" i="7" s="1"/>
  <c r="J318" i="7"/>
  <c r="F318" i="7"/>
  <c r="A318" i="7"/>
  <c r="C318" i="7" s="1"/>
  <c r="J317" i="7"/>
  <c r="F317" i="7"/>
  <c r="A317" i="7"/>
  <c r="B317" i="7" s="1"/>
  <c r="J316" i="7"/>
  <c r="F316" i="7"/>
  <c r="A316" i="7"/>
  <c r="B316" i="7" s="1"/>
  <c r="J315" i="7"/>
  <c r="F315" i="7"/>
  <c r="A315" i="7"/>
  <c r="B315" i="7" s="1"/>
  <c r="J314" i="7"/>
  <c r="F314" i="7"/>
  <c r="A314" i="7"/>
  <c r="C314" i="7" s="1"/>
  <c r="J313" i="7"/>
  <c r="F313" i="7"/>
  <c r="A313" i="7"/>
  <c r="B313" i="7" s="1"/>
  <c r="J312" i="7"/>
  <c r="F312" i="7"/>
  <c r="A312" i="7"/>
  <c r="B312" i="7" s="1"/>
  <c r="J311" i="7"/>
  <c r="F311" i="7"/>
  <c r="A311" i="7"/>
  <c r="B311" i="7" s="1"/>
  <c r="J310" i="7"/>
  <c r="F310" i="7"/>
  <c r="A310" i="7"/>
  <c r="C310" i="7" s="1"/>
  <c r="J309" i="7"/>
  <c r="F309" i="7"/>
  <c r="A309" i="7"/>
  <c r="B309" i="7" s="1"/>
  <c r="J308" i="7"/>
  <c r="F308" i="7"/>
  <c r="A308" i="7"/>
  <c r="B308" i="7" s="1"/>
  <c r="J307" i="7"/>
  <c r="F307" i="7"/>
  <c r="A307" i="7"/>
  <c r="B307" i="7" s="1"/>
  <c r="J306" i="7"/>
  <c r="F306" i="7"/>
  <c r="A306" i="7"/>
  <c r="C306" i="7" s="1"/>
  <c r="J305" i="7"/>
  <c r="F305" i="7"/>
  <c r="A305" i="7"/>
  <c r="B305" i="7" s="1"/>
  <c r="J304" i="7"/>
  <c r="F304" i="7"/>
  <c r="A304" i="7"/>
  <c r="B304" i="7" s="1"/>
  <c r="J303" i="7"/>
  <c r="F303" i="7"/>
  <c r="A303" i="7"/>
  <c r="B303" i="7" s="1"/>
  <c r="J302" i="7"/>
  <c r="F302" i="7"/>
  <c r="A302" i="7"/>
  <c r="C302" i="7" s="1"/>
  <c r="J301" i="7"/>
  <c r="F301" i="7"/>
  <c r="A301" i="7"/>
  <c r="B301" i="7" s="1"/>
  <c r="J300" i="7"/>
  <c r="F300" i="7"/>
  <c r="A300" i="7"/>
  <c r="B300" i="7" s="1"/>
  <c r="J299" i="7"/>
  <c r="F299" i="7"/>
  <c r="A299" i="7"/>
  <c r="B299" i="7" s="1"/>
  <c r="J298" i="7"/>
  <c r="F298" i="7"/>
  <c r="A298" i="7"/>
  <c r="C298" i="7" s="1"/>
  <c r="J297" i="7"/>
  <c r="F297" i="7"/>
  <c r="A297" i="7"/>
  <c r="B297" i="7" s="1"/>
  <c r="J296" i="7"/>
  <c r="F296" i="7"/>
  <c r="A296" i="7"/>
  <c r="B296" i="7" s="1"/>
  <c r="J295" i="7"/>
  <c r="F295" i="7"/>
  <c r="A295" i="7"/>
  <c r="J294" i="7"/>
  <c r="F294" i="7"/>
  <c r="A294" i="7"/>
  <c r="C294" i="7" s="1"/>
  <c r="J293" i="7"/>
  <c r="F293" i="7"/>
  <c r="A293" i="7"/>
  <c r="J292" i="7"/>
  <c r="F292" i="7"/>
  <c r="A292" i="7"/>
  <c r="B292" i="7" s="1"/>
  <c r="J291" i="7"/>
  <c r="F291" i="7"/>
  <c r="A291" i="7"/>
  <c r="J290" i="7"/>
  <c r="F290" i="7"/>
  <c r="A290" i="7"/>
  <c r="C290" i="7" s="1"/>
  <c r="J289" i="7"/>
  <c r="F289" i="7"/>
  <c r="A289" i="7"/>
  <c r="J288" i="7"/>
  <c r="F288" i="7"/>
  <c r="A288" i="7"/>
  <c r="B288" i="7" s="1"/>
  <c r="J287" i="7"/>
  <c r="F287" i="7"/>
  <c r="A287" i="7"/>
  <c r="J286" i="7"/>
  <c r="F286" i="7"/>
  <c r="A286" i="7"/>
  <c r="C286" i="7" s="1"/>
  <c r="J285" i="7"/>
  <c r="F285" i="7"/>
  <c r="A285" i="7"/>
  <c r="J284" i="7"/>
  <c r="F284" i="7"/>
  <c r="A284" i="7"/>
  <c r="B284" i="7" s="1"/>
  <c r="J283" i="7"/>
  <c r="F283" i="7"/>
  <c r="A283" i="7"/>
  <c r="J282" i="7"/>
  <c r="F282" i="7"/>
  <c r="A282" i="7"/>
  <c r="C282" i="7" s="1"/>
  <c r="J281" i="7"/>
  <c r="F281" i="7"/>
  <c r="A281" i="7"/>
  <c r="J280" i="7"/>
  <c r="F280" i="7"/>
  <c r="A280" i="7"/>
  <c r="B280" i="7" s="1"/>
  <c r="J279" i="7"/>
  <c r="F279" i="7"/>
  <c r="A279" i="7"/>
  <c r="J278" i="7"/>
  <c r="F278" i="7"/>
  <c r="A278" i="7"/>
  <c r="C278" i="7" s="1"/>
  <c r="J277" i="7"/>
  <c r="F277" i="7"/>
  <c r="A277" i="7"/>
  <c r="J276" i="7"/>
  <c r="F276" i="7"/>
  <c r="A276" i="7"/>
  <c r="B276" i="7" s="1"/>
  <c r="J275" i="7"/>
  <c r="F275" i="7"/>
  <c r="A275" i="7"/>
  <c r="J274" i="7"/>
  <c r="F274" i="7"/>
  <c r="A274" i="7"/>
  <c r="C274" i="7" s="1"/>
  <c r="J273" i="7"/>
  <c r="F273" i="7"/>
  <c r="A273" i="7"/>
  <c r="J272" i="7"/>
  <c r="F272" i="7"/>
  <c r="A272" i="7"/>
  <c r="B272" i="7" s="1"/>
  <c r="J271" i="7"/>
  <c r="F271" i="7"/>
  <c r="A271" i="7"/>
  <c r="J270" i="7"/>
  <c r="F270" i="7"/>
  <c r="A270" i="7"/>
  <c r="C270" i="7" s="1"/>
  <c r="J269" i="7"/>
  <c r="F269" i="7"/>
  <c r="A269" i="7"/>
  <c r="J268" i="7"/>
  <c r="F268" i="7"/>
  <c r="A268" i="7"/>
  <c r="B268" i="7" s="1"/>
  <c r="J267" i="7"/>
  <c r="F267" i="7"/>
  <c r="A267" i="7"/>
  <c r="J266" i="7"/>
  <c r="F266" i="7"/>
  <c r="A266" i="7"/>
  <c r="C266" i="7" s="1"/>
  <c r="J265" i="7"/>
  <c r="F265" i="7"/>
  <c r="A265" i="7"/>
  <c r="J264" i="7"/>
  <c r="F264" i="7"/>
  <c r="A264" i="7"/>
  <c r="B264" i="7" s="1"/>
  <c r="J263" i="7"/>
  <c r="F263" i="7"/>
  <c r="A263" i="7"/>
  <c r="J262" i="7"/>
  <c r="F262" i="7"/>
  <c r="A262" i="7"/>
  <c r="C262" i="7" s="1"/>
  <c r="J261" i="7"/>
  <c r="F261" i="7"/>
  <c r="A261" i="7"/>
  <c r="J260" i="7"/>
  <c r="F260" i="7"/>
  <c r="A260" i="7"/>
  <c r="B260" i="7" s="1"/>
  <c r="J259" i="7"/>
  <c r="F259" i="7"/>
  <c r="A259" i="7"/>
  <c r="J258" i="7"/>
  <c r="F258" i="7"/>
  <c r="A258" i="7"/>
  <c r="J257" i="7"/>
  <c r="F257" i="7"/>
  <c r="A257" i="7"/>
  <c r="J256" i="7"/>
  <c r="F256" i="7"/>
  <c r="A256" i="7"/>
  <c r="B256" i="7" s="1"/>
  <c r="J255" i="7"/>
  <c r="F255" i="7"/>
  <c r="A255" i="7"/>
  <c r="J254" i="7"/>
  <c r="F254" i="7"/>
  <c r="A254" i="7"/>
  <c r="J253" i="7"/>
  <c r="F253" i="7"/>
  <c r="A253" i="7"/>
  <c r="J252" i="7"/>
  <c r="F252" i="7"/>
  <c r="A252" i="7"/>
  <c r="B252" i="7" s="1"/>
  <c r="J251" i="7"/>
  <c r="F251" i="7"/>
  <c r="A251" i="7"/>
  <c r="J250" i="7"/>
  <c r="F250" i="7"/>
  <c r="A250" i="7"/>
  <c r="J249" i="7"/>
  <c r="F249" i="7"/>
  <c r="A249" i="7"/>
  <c r="J248" i="7"/>
  <c r="F248" i="7"/>
  <c r="A248" i="7"/>
  <c r="B248" i="7" s="1"/>
  <c r="J247" i="7"/>
  <c r="F247" i="7"/>
  <c r="A247" i="7"/>
  <c r="J246" i="7"/>
  <c r="F246" i="7"/>
  <c r="A246" i="7"/>
  <c r="J245" i="7"/>
  <c r="F245" i="7"/>
  <c r="A245" i="7"/>
  <c r="J244" i="7"/>
  <c r="F244" i="7"/>
  <c r="A244" i="7"/>
  <c r="B244" i="7" s="1"/>
  <c r="J243" i="7"/>
  <c r="F243" i="7"/>
  <c r="A243" i="7"/>
  <c r="J242" i="7"/>
  <c r="F242" i="7"/>
  <c r="A242" i="7"/>
  <c r="J241" i="7"/>
  <c r="F241" i="7"/>
  <c r="A241" i="7"/>
  <c r="J240" i="7"/>
  <c r="F240" i="7"/>
  <c r="A240" i="7"/>
  <c r="B240" i="7" s="1"/>
  <c r="J239" i="7"/>
  <c r="F239" i="7"/>
  <c r="A239" i="7"/>
  <c r="J238" i="7"/>
  <c r="F238" i="7"/>
  <c r="A238" i="7"/>
  <c r="J237" i="7"/>
  <c r="F237" i="7"/>
  <c r="A237" i="7"/>
  <c r="J236" i="7"/>
  <c r="F236" i="7"/>
  <c r="A236" i="7"/>
  <c r="B236" i="7" s="1"/>
  <c r="J235" i="7"/>
  <c r="F235" i="7"/>
  <c r="A235" i="7"/>
  <c r="J234" i="7"/>
  <c r="F234" i="7"/>
  <c r="A234" i="7"/>
  <c r="J233" i="7"/>
  <c r="F233" i="7"/>
  <c r="A233" i="7"/>
  <c r="J232" i="7"/>
  <c r="F232" i="7"/>
  <c r="A232" i="7"/>
  <c r="B232" i="7" s="1"/>
  <c r="J231" i="7"/>
  <c r="F231" i="7"/>
  <c r="A231" i="7"/>
  <c r="J230" i="7"/>
  <c r="F230" i="7"/>
  <c r="A230" i="7"/>
  <c r="J229" i="7"/>
  <c r="F229" i="7"/>
  <c r="A229" i="7"/>
  <c r="J228" i="7"/>
  <c r="F228" i="7"/>
  <c r="A228" i="7"/>
  <c r="B228" i="7" s="1"/>
  <c r="J227" i="7"/>
  <c r="F227" i="7"/>
  <c r="A227" i="7"/>
  <c r="J226" i="7"/>
  <c r="F226" i="7"/>
  <c r="A226" i="7"/>
  <c r="J225" i="7"/>
  <c r="F225" i="7"/>
  <c r="A225" i="7"/>
  <c r="J224" i="7"/>
  <c r="F224" i="7"/>
  <c r="A224" i="7"/>
  <c r="B224" i="7" s="1"/>
  <c r="J223" i="7"/>
  <c r="F223" i="7"/>
  <c r="A223" i="7"/>
  <c r="J222" i="7"/>
  <c r="F222" i="7"/>
  <c r="A222" i="7"/>
  <c r="J221" i="7"/>
  <c r="F221" i="7"/>
  <c r="A221" i="7"/>
  <c r="J220" i="7"/>
  <c r="F220" i="7"/>
  <c r="A220" i="7"/>
  <c r="B220" i="7" s="1"/>
  <c r="J219" i="7"/>
  <c r="F219" i="7"/>
  <c r="A219" i="7"/>
  <c r="J218" i="7"/>
  <c r="F218" i="7"/>
  <c r="A218" i="7"/>
  <c r="J217" i="7"/>
  <c r="F217" i="7"/>
  <c r="A217" i="7"/>
  <c r="J216" i="7"/>
  <c r="F216" i="7"/>
  <c r="A216" i="7"/>
  <c r="B216" i="7" s="1"/>
  <c r="J215" i="7"/>
  <c r="F215" i="7"/>
  <c r="A215" i="7"/>
  <c r="J214" i="7"/>
  <c r="F214" i="7"/>
  <c r="A214" i="7"/>
  <c r="J213" i="7"/>
  <c r="F213" i="7"/>
  <c r="A213" i="7"/>
  <c r="J212" i="7"/>
  <c r="F212" i="7"/>
  <c r="A212" i="7"/>
  <c r="B212" i="7" s="1"/>
  <c r="J211" i="7"/>
  <c r="F211" i="7"/>
  <c r="A211" i="7"/>
  <c r="J210" i="7"/>
  <c r="F210" i="7"/>
  <c r="A210" i="7"/>
  <c r="J209" i="7"/>
  <c r="F209" i="7"/>
  <c r="A209" i="7"/>
  <c r="J208" i="7"/>
  <c r="F208" i="7"/>
  <c r="A208" i="7"/>
  <c r="B208" i="7" s="1"/>
  <c r="J207" i="7"/>
  <c r="F207" i="7"/>
  <c r="A207" i="7"/>
  <c r="J206" i="7"/>
  <c r="F206" i="7"/>
  <c r="A206" i="7"/>
  <c r="J205" i="7"/>
  <c r="F205" i="7"/>
  <c r="A205" i="7"/>
  <c r="J204" i="7"/>
  <c r="F204" i="7"/>
  <c r="A204" i="7"/>
  <c r="B204" i="7" s="1"/>
  <c r="J203" i="7"/>
  <c r="F203" i="7"/>
  <c r="A203" i="7"/>
  <c r="J202" i="7"/>
  <c r="F202" i="7"/>
  <c r="A202" i="7"/>
  <c r="J201" i="7"/>
  <c r="F201" i="7"/>
  <c r="A201" i="7"/>
  <c r="J200" i="7"/>
  <c r="F200" i="7"/>
  <c r="A200" i="7"/>
  <c r="B200" i="7" s="1"/>
  <c r="J199" i="7"/>
  <c r="F199" i="7"/>
  <c r="A199" i="7"/>
  <c r="J198" i="7"/>
  <c r="F198" i="7"/>
  <c r="A198" i="7"/>
  <c r="J197" i="7"/>
  <c r="F197" i="7"/>
  <c r="A197" i="7"/>
  <c r="J196" i="7"/>
  <c r="F196" i="7"/>
  <c r="A196" i="7"/>
  <c r="B196" i="7" s="1"/>
  <c r="J195" i="7"/>
  <c r="F195" i="7"/>
  <c r="A195" i="7"/>
  <c r="J194" i="7"/>
  <c r="F194" i="7"/>
  <c r="A194" i="7"/>
  <c r="J193" i="7"/>
  <c r="F193" i="7"/>
  <c r="A193" i="7"/>
  <c r="J192" i="7"/>
  <c r="F192" i="7"/>
  <c r="A192" i="7"/>
  <c r="B192" i="7" s="1"/>
  <c r="J191" i="7"/>
  <c r="F191" i="7"/>
  <c r="A191" i="7"/>
  <c r="J190" i="7"/>
  <c r="F190" i="7"/>
  <c r="A190" i="7"/>
  <c r="J189" i="7"/>
  <c r="F189" i="7"/>
  <c r="A189" i="7"/>
  <c r="J188" i="7"/>
  <c r="F188" i="7"/>
  <c r="A188" i="7"/>
  <c r="B188" i="7" s="1"/>
  <c r="J187" i="7"/>
  <c r="F187" i="7"/>
  <c r="A187" i="7"/>
  <c r="J186" i="7"/>
  <c r="F186" i="7"/>
  <c r="A186" i="7"/>
  <c r="B186" i="7" s="1"/>
  <c r="J185" i="7"/>
  <c r="F185" i="7"/>
  <c r="A185" i="7"/>
  <c r="J184" i="7"/>
  <c r="F184" i="7"/>
  <c r="A184" i="7"/>
  <c r="B184" i="7" s="1"/>
  <c r="J183" i="7"/>
  <c r="F183" i="7"/>
  <c r="A183" i="7"/>
  <c r="J182" i="7"/>
  <c r="F182" i="7"/>
  <c r="A182" i="7"/>
  <c r="B182" i="7" s="1"/>
  <c r="J181" i="7"/>
  <c r="F181" i="7"/>
  <c r="A181" i="7"/>
  <c r="C181" i="7" s="1"/>
  <c r="J180" i="7"/>
  <c r="F180" i="7"/>
  <c r="A180" i="7"/>
  <c r="C180" i="7" s="1"/>
  <c r="J179" i="7"/>
  <c r="F179" i="7"/>
  <c r="A179" i="7"/>
  <c r="J178" i="7"/>
  <c r="F178" i="7"/>
  <c r="A178" i="7"/>
  <c r="B178" i="7" s="1"/>
  <c r="J177" i="7"/>
  <c r="F177" i="7"/>
  <c r="A177" i="7"/>
  <c r="C177" i="7" s="1"/>
  <c r="J176" i="7"/>
  <c r="F176" i="7"/>
  <c r="A176" i="7"/>
  <c r="C176" i="7" s="1"/>
  <c r="J175" i="7"/>
  <c r="F175" i="7"/>
  <c r="A175" i="7"/>
  <c r="J174" i="7"/>
  <c r="F174" i="7"/>
  <c r="A174" i="7"/>
  <c r="C174" i="7" s="1"/>
  <c r="J173" i="7"/>
  <c r="F173" i="7"/>
  <c r="A173" i="7"/>
  <c r="C173" i="7" s="1"/>
  <c r="J172" i="7"/>
  <c r="F172" i="7"/>
  <c r="A172" i="7"/>
  <c r="C172" i="7" s="1"/>
  <c r="J171" i="7"/>
  <c r="F171" i="7"/>
  <c r="A171" i="7"/>
  <c r="C171" i="7" s="1"/>
  <c r="J170" i="7"/>
  <c r="F170" i="7"/>
  <c r="A170" i="7"/>
  <c r="B170" i="7" s="1"/>
  <c r="J169" i="7"/>
  <c r="F169" i="7"/>
  <c r="A169" i="7"/>
  <c r="C169" i="7" s="1"/>
  <c r="J168" i="7"/>
  <c r="F168" i="7"/>
  <c r="A168" i="7"/>
  <c r="C168" i="7" s="1"/>
  <c r="J167" i="7"/>
  <c r="F167" i="7"/>
  <c r="A167" i="7"/>
  <c r="J166" i="7"/>
  <c r="F166" i="7"/>
  <c r="A166" i="7"/>
  <c r="B166" i="7" s="1"/>
  <c r="J165" i="7"/>
  <c r="F165" i="7"/>
  <c r="A165" i="7"/>
  <c r="C165" i="7" s="1"/>
  <c r="J164" i="7"/>
  <c r="F164" i="7"/>
  <c r="A164" i="7"/>
  <c r="C164" i="7" s="1"/>
  <c r="J163" i="7"/>
  <c r="F163" i="7"/>
  <c r="A163" i="7"/>
  <c r="C163" i="7" s="1"/>
  <c r="J162" i="7"/>
  <c r="F162" i="7"/>
  <c r="A162" i="7"/>
  <c r="B162" i="7" s="1"/>
  <c r="J161" i="7"/>
  <c r="F161" i="7"/>
  <c r="A161" i="7"/>
  <c r="C161" i="7" s="1"/>
  <c r="J160" i="7"/>
  <c r="F160" i="7"/>
  <c r="A160" i="7"/>
  <c r="C160" i="7" s="1"/>
  <c r="J159" i="7"/>
  <c r="F159" i="7"/>
  <c r="A159" i="7"/>
  <c r="J158" i="7"/>
  <c r="F158" i="7"/>
  <c r="A158" i="7"/>
  <c r="B158" i="7" s="1"/>
  <c r="J157" i="7"/>
  <c r="F157" i="7"/>
  <c r="A157" i="7"/>
  <c r="C157" i="7" s="1"/>
  <c r="J156" i="7"/>
  <c r="F156" i="7"/>
  <c r="A156" i="7"/>
  <c r="C156" i="7" s="1"/>
  <c r="J155" i="7"/>
  <c r="F155" i="7"/>
  <c r="A155" i="7"/>
  <c r="C155" i="7" s="1"/>
  <c r="J154" i="7"/>
  <c r="F154" i="7"/>
  <c r="A154" i="7"/>
  <c r="B154" i="7" s="1"/>
  <c r="J153" i="7"/>
  <c r="F153" i="7"/>
  <c r="A153" i="7"/>
  <c r="C153" i="7" s="1"/>
  <c r="J152" i="7"/>
  <c r="F152" i="7"/>
  <c r="A152" i="7"/>
  <c r="C152" i="7" s="1"/>
  <c r="J151" i="7"/>
  <c r="F151" i="7"/>
  <c r="A151" i="7"/>
  <c r="J150" i="7"/>
  <c r="F150" i="7"/>
  <c r="A150" i="7"/>
  <c r="B150" i="7" s="1"/>
  <c r="J149" i="7"/>
  <c r="F149" i="7"/>
  <c r="A149" i="7"/>
  <c r="C149" i="7" s="1"/>
  <c r="J148" i="7"/>
  <c r="F148" i="7"/>
  <c r="A148" i="7"/>
  <c r="B148" i="7" s="1"/>
  <c r="J147" i="7"/>
  <c r="F147" i="7"/>
  <c r="A147" i="7"/>
  <c r="C147" i="7" s="1"/>
  <c r="J146" i="7"/>
  <c r="F146" i="7"/>
  <c r="A146" i="7"/>
  <c r="C146" i="7" s="1"/>
  <c r="J145" i="7"/>
  <c r="F145" i="7"/>
  <c r="A145" i="7"/>
  <c r="C145" i="7" s="1"/>
  <c r="J144" i="7"/>
  <c r="F144" i="7"/>
  <c r="A144" i="7"/>
  <c r="C144" i="7" s="1"/>
  <c r="J143" i="7"/>
  <c r="F143" i="7"/>
  <c r="A143" i="7"/>
  <c r="C143" i="7" s="1"/>
  <c r="J142" i="7"/>
  <c r="F142" i="7"/>
  <c r="A142" i="7"/>
  <c r="B142" i="7" s="1"/>
  <c r="J141" i="7"/>
  <c r="F141" i="7"/>
  <c r="A141" i="7"/>
  <c r="C141" i="7" s="1"/>
  <c r="J140" i="7"/>
  <c r="F140" i="7"/>
  <c r="A140" i="7"/>
  <c r="C140" i="7" s="1"/>
  <c r="J139" i="7"/>
  <c r="F139" i="7"/>
  <c r="A139" i="7"/>
  <c r="C139" i="7" s="1"/>
  <c r="J138" i="7"/>
  <c r="F138" i="7"/>
  <c r="A138" i="7"/>
  <c r="B138" i="7" s="1"/>
  <c r="J137" i="7"/>
  <c r="F137" i="7"/>
  <c r="A137" i="7"/>
  <c r="C137" i="7" s="1"/>
  <c r="J136" i="7"/>
  <c r="F136" i="7"/>
  <c r="A136" i="7"/>
  <c r="C136" i="7" s="1"/>
  <c r="J135" i="7"/>
  <c r="F135" i="7"/>
  <c r="A135" i="7"/>
  <c r="C135" i="7" s="1"/>
  <c r="J134" i="7"/>
  <c r="F134" i="7"/>
  <c r="A134" i="7"/>
  <c r="B134" i="7" s="1"/>
  <c r="J133" i="7"/>
  <c r="F133" i="7"/>
  <c r="A133" i="7"/>
  <c r="C133" i="7" s="1"/>
  <c r="J132" i="7"/>
  <c r="F132" i="7"/>
  <c r="A132" i="7"/>
  <c r="B132" i="7" s="1"/>
  <c r="J131" i="7"/>
  <c r="F131" i="7"/>
  <c r="A131" i="7"/>
  <c r="C131" i="7" s="1"/>
  <c r="J130" i="7"/>
  <c r="F130" i="7"/>
  <c r="A130" i="7"/>
  <c r="C130" i="7" s="1"/>
  <c r="J129" i="7"/>
  <c r="F129" i="7"/>
  <c r="A129" i="7"/>
  <c r="C129" i="7" s="1"/>
  <c r="J128" i="7"/>
  <c r="F128" i="7"/>
  <c r="A128" i="7"/>
  <c r="C128" i="7" s="1"/>
  <c r="J127" i="7"/>
  <c r="F127" i="7"/>
  <c r="A127" i="7"/>
  <c r="C127" i="7" s="1"/>
  <c r="J126" i="7"/>
  <c r="F126" i="7"/>
  <c r="A126" i="7"/>
  <c r="B126" i="7" s="1"/>
  <c r="J125" i="7"/>
  <c r="F125" i="7"/>
  <c r="A125" i="7"/>
  <c r="C125" i="7" s="1"/>
  <c r="J124" i="7"/>
  <c r="F124" i="7"/>
  <c r="A124" i="7"/>
  <c r="C124" i="7" s="1"/>
  <c r="J123" i="7"/>
  <c r="F123" i="7"/>
  <c r="A123" i="7"/>
  <c r="C123" i="7" s="1"/>
  <c r="J122" i="7"/>
  <c r="F122" i="7"/>
  <c r="A122" i="7"/>
  <c r="B122" i="7" s="1"/>
  <c r="J121" i="7"/>
  <c r="F121" i="7"/>
  <c r="A121" i="7"/>
  <c r="C121" i="7" s="1"/>
  <c r="J120" i="7"/>
  <c r="F120" i="7"/>
  <c r="A120" i="7"/>
  <c r="C120" i="7" s="1"/>
  <c r="J119" i="7"/>
  <c r="F119" i="7"/>
  <c r="A119" i="7"/>
  <c r="C119" i="7" s="1"/>
  <c r="J118" i="7"/>
  <c r="F118" i="7"/>
  <c r="A118" i="7"/>
  <c r="B118" i="7" s="1"/>
  <c r="J117" i="7"/>
  <c r="F117" i="7"/>
  <c r="A117" i="7"/>
  <c r="C117" i="7" s="1"/>
  <c r="J116" i="7"/>
  <c r="F116" i="7"/>
  <c r="A116" i="7"/>
  <c r="B116" i="7" s="1"/>
  <c r="J115" i="7"/>
  <c r="F115" i="7"/>
  <c r="A115" i="7"/>
  <c r="C115" i="7" s="1"/>
  <c r="J114" i="7"/>
  <c r="F114" i="7"/>
  <c r="A114" i="7"/>
  <c r="C114" i="7" s="1"/>
  <c r="J113" i="7"/>
  <c r="F113" i="7"/>
  <c r="A113" i="7"/>
  <c r="C113" i="7" s="1"/>
  <c r="J112" i="7"/>
  <c r="F112" i="7"/>
  <c r="A112" i="7"/>
  <c r="C112" i="7" s="1"/>
  <c r="J111" i="7"/>
  <c r="F111" i="7"/>
  <c r="A111" i="7"/>
  <c r="C111" i="7" s="1"/>
  <c r="J110" i="7"/>
  <c r="F110" i="7"/>
  <c r="A110" i="7"/>
  <c r="B110" i="7" s="1"/>
  <c r="J109" i="7"/>
  <c r="F109" i="7"/>
  <c r="A109" i="7"/>
  <c r="C109" i="7" s="1"/>
  <c r="J108" i="7"/>
  <c r="F108" i="7"/>
  <c r="A108" i="7"/>
  <c r="C108" i="7" s="1"/>
  <c r="J107" i="7"/>
  <c r="F107" i="7"/>
  <c r="A107" i="7"/>
  <c r="C107" i="7" s="1"/>
  <c r="J106" i="7"/>
  <c r="F106" i="7"/>
  <c r="A106" i="7"/>
  <c r="C106" i="7" s="1"/>
  <c r="J105" i="7"/>
  <c r="F105" i="7"/>
  <c r="A105" i="7"/>
  <c r="C105" i="7" s="1"/>
  <c r="J104" i="7"/>
  <c r="F104" i="7"/>
  <c r="A104" i="7"/>
  <c r="C104" i="7" s="1"/>
  <c r="J103" i="7"/>
  <c r="F103" i="7"/>
  <c r="A103" i="7"/>
  <c r="C103" i="7" s="1"/>
  <c r="J102" i="7"/>
  <c r="F102" i="7"/>
  <c r="A102" i="7"/>
  <c r="B102" i="7" s="1"/>
  <c r="J101" i="7"/>
  <c r="F101" i="7"/>
  <c r="A101" i="7"/>
  <c r="C101" i="7" s="1"/>
  <c r="J100" i="7"/>
  <c r="F100" i="7"/>
  <c r="A100" i="7"/>
  <c r="B100" i="7" s="1"/>
  <c r="J99" i="7"/>
  <c r="F99" i="7"/>
  <c r="A99" i="7"/>
  <c r="C99" i="7" s="1"/>
  <c r="J98" i="7"/>
  <c r="F98" i="7"/>
  <c r="A98" i="7"/>
  <c r="C98" i="7" s="1"/>
  <c r="J97" i="7"/>
  <c r="F97" i="7"/>
  <c r="A97" i="7"/>
  <c r="C97" i="7" s="1"/>
  <c r="J96" i="7"/>
  <c r="F96" i="7"/>
  <c r="A96" i="7"/>
  <c r="C96" i="7" s="1"/>
  <c r="J95" i="7"/>
  <c r="F95" i="7"/>
  <c r="A95" i="7"/>
  <c r="C95" i="7" s="1"/>
  <c r="J94" i="7"/>
  <c r="F94" i="7"/>
  <c r="A94" i="7"/>
  <c r="B94" i="7" s="1"/>
  <c r="J93" i="7"/>
  <c r="F93" i="7"/>
  <c r="A93" i="7"/>
  <c r="C93" i="7" s="1"/>
  <c r="J92" i="7"/>
  <c r="F92" i="7"/>
  <c r="A92" i="7"/>
  <c r="C92" i="7" s="1"/>
  <c r="J91" i="7"/>
  <c r="F91" i="7"/>
  <c r="A91" i="7"/>
  <c r="C91" i="7" s="1"/>
  <c r="J90" i="7"/>
  <c r="F90" i="7"/>
  <c r="A90" i="7"/>
  <c r="B90" i="7" s="1"/>
  <c r="J89" i="7"/>
  <c r="F89" i="7"/>
  <c r="A89" i="7"/>
  <c r="C89" i="7" s="1"/>
  <c r="J88" i="7"/>
  <c r="F88" i="7"/>
  <c r="A88" i="7"/>
  <c r="C88" i="7" s="1"/>
  <c r="J87" i="7"/>
  <c r="F87" i="7"/>
  <c r="A87" i="7"/>
  <c r="C87" i="7" s="1"/>
  <c r="J86" i="7"/>
  <c r="F86" i="7"/>
  <c r="A86" i="7"/>
  <c r="B86" i="7" s="1"/>
  <c r="J85" i="7"/>
  <c r="F85" i="7"/>
  <c r="A85" i="7"/>
  <c r="C85" i="7" s="1"/>
  <c r="J84" i="7"/>
  <c r="F84" i="7"/>
  <c r="A84" i="7"/>
  <c r="C84" i="7" s="1"/>
  <c r="J83" i="7"/>
  <c r="F83" i="7"/>
  <c r="A83" i="7"/>
  <c r="C83" i="7" s="1"/>
  <c r="J82" i="7"/>
  <c r="F82" i="7"/>
  <c r="A82" i="7"/>
  <c r="B82" i="7" s="1"/>
  <c r="J81" i="7"/>
  <c r="F81" i="7"/>
  <c r="A81" i="7"/>
  <c r="C81" i="7" s="1"/>
  <c r="J80" i="7"/>
  <c r="F80" i="7"/>
  <c r="A80" i="7"/>
  <c r="C80" i="7" s="1"/>
  <c r="J79" i="7"/>
  <c r="F79" i="7"/>
  <c r="A79" i="7"/>
  <c r="C79" i="7" s="1"/>
  <c r="J78" i="7"/>
  <c r="F78" i="7"/>
  <c r="A78" i="7"/>
  <c r="B78" i="7" s="1"/>
  <c r="J77" i="7"/>
  <c r="F77" i="7"/>
  <c r="A77" i="7"/>
  <c r="C77" i="7" s="1"/>
  <c r="J76" i="7"/>
  <c r="F76" i="7"/>
  <c r="J60" i="7"/>
  <c r="J25" i="7" s="1"/>
  <c r="D21" i="7"/>
  <c r="E19" i="7"/>
  <c r="E16" i="7"/>
  <c r="E14" i="7"/>
  <c r="E18" i="7" s="1"/>
  <c r="E11" i="7"/>
  <c r="E15" i="7" s="1"/>
  <c r="J13" i="7"/>
  <c r="C544" i="7" l="1"/>
  <c r="C721" i="7"/>
  <c r="C348" i="7"/>
  <c r="C656" i="7"/>
  <c r="C761" i="7"/>
  <c r="C396" i="7"/>
  <c r="C809" i="7"/>
  <c r="C817" i="7"/>
  <c r="C777" i="7"/>
  <c r="C833" i="7"/>
  <c r="C284" i="7"/>
  <c r="C616" i="7"/>
  <c r="C785" i="7"/>
  <c r="B124" i="7"/>
  <c r="C462" i="7"/>
  <c r="C737" i="7"/>
  <c r="C801" i="7"/>
  <c r="B173" i="7"/>
  <c r="C825" i="7"/>
  <c r="J21" i="7"/>
  <c r="B146" i="7"/>
  <c r="C102" i="7"/>
  <c r="C220" i="7"/>
  <c r="C681" i="7"/>
  <c r="C90" i="7"/>
  <c r="B135" i="7"/>
  <c r="C188" i="7"/>
  <c r="C316" i="7"/>
  <c r="B422" i="7"/>
  <c r="C520" i="7"/>
  <c r="C600" i="7"/>
  <c r="C675" i="7"/>
  <c r="C745" i="7"/>
  <c r="B113" i="7"/>
  <c r="C162" i="7"/>
  <c r="C252" i="7"/>
  <c r="C364" i="7"/>
  <c r="C492" i="7"/>
  <c r="C548" i="7"/>
  <c r="C632" i="7"/>
  <c r="C494" i="7"/>
  <c r="C592" i="7"/>
  <c r="B97" i="7"/>
  <c r="B119" i="7"/>
  <c r="B140" i="7"/>
  <c r="B168" i="7"/>
  <c r="C204" i="7"/>
  <c r="C268" i="7"/>
  <c r="C332" i="7"/>
  <c r="C392" i="7"/>
  <c r="B440" i="7"/>
  <c r="C648" i="7"/>
  <c r="C82" i="7"/>
  <c r="B108" i="7"/>
  <c r="B130" i="7"/>
  <c r="C158" i="7"/>
  <c r="B180" i="7"/>
  <c r="C236" i="7"/>
  <c r="C300" i="7"/>
  <c r="C360" i="7"/>
  <c r="C420" i="7"/>
  <c r="C460" i="7"/>
  <c r="B519" i="7"/>
  <c r="C584" i="7"/>
  <c r="C624" i="7"/>
  <c r="C664" i="7"/>
  <c r="C705" i="7"/>
  <c r="C753" i="7"/>
  <c r="C797" i="7"/>
  <c r="E17" i="7"/>
  <c r="B88" i="7"/>
  <c r="C100" i="7"/>
  <c r="B111" i="7"/>
  <c r="C122" i="7"/>
  <c r="C132" i="7"/>
  <c r="B145" i="7"/>
  <c r="B157" i="7"/>
  <c r="C166" i="7"/>
  <c r="B177" i="7"/>
  <c r="C200" i="7"/>
  <c r="C232" i="7"/>
  <c r="C264" i="7"/>
  <c r="C296" i="7"/>
  <c r="C328" i="7"/>
  <c r="C781" i="7"/>
  <c r="C821" i="7"/>
  <c r="B80" i="7"/>
  <c r="B95" i="7"/>
  <c r="B106" i="7"/>
  <c r="C116" i="7"/>
  <c r="B129" i="7"/>
  <c r="C138" i="7"/>
  <c r="B152" i="7"/>
  <c r="B161" i="7"/>
  <c r="C170" i="7"/>
  <c r="C186" i="7"/>
  <c r="C216" i="7"/>
  <c r="C248" i="7"/>
  <c r="C280" i="7"/>
  <c r="C312" i="7"/>
  <c r="C344" i="7"/>
  <c r="C376" i="7"/>
  <c r="C408" i="7"/>
  <c r="C428" i="7"/>
  <c r="C450" i="7"/>
  <c r="C476" i="7"/>
  <c r="C508" i="7"/>
  <c r="C528" i="7"/>
  <c r="C560" i="7"/>
  <c r="C380" i="7"/>
  <c r="C412" i="7"/>
  <c r="C430" i="7"/>
  <c r="B452" i="7"/>
  <c r="C478" i="7"/>
  <c r="C509" i="7"/>
  <c r="C532" i="7"/>
  <c r="C576" i="7"/>
  <c r="C608" i="7"/>
  <c r="C640" i="7"/>
  <c r="B673" i="7"/>
  <c r="C689" i="7"/>
  <c r="C741" i="7"/>
  <c r="C769" i="7"/>
  <c r="C793" i="7"/>
  <c r="C813" i="7"/>
  <c r="C829" i="7"/>
  <c r="C564" i="7"/>
  <c r="C580" i="7"/>
  <c r="C596" i="7"/>
  <c r="C612" i="7"/>
  <c r="C628" i="7"/>
  <c r="C644" i="7"/>
  <c r="C660" i="7"/>
  <c r="B674" i="7"/>
  <c r="C693" i="7"/>
  <c r="C709" i="7"/>
  <c r="C725" i="7"/>
  <c r="C757" i="7"/>
  <c r="C773" i="7"/>
  <c r="C789" i="7"/>
  <c r="C805" i="7"/>
  <c r="B84" i="7"/>
  <c r="B92" i="7"/>
  <c r="B98" i="7"/>
  <c r="B103" i="7"/>
  <c r="B114" i="7"/>
  <c r="B121" i="7"/>
  <c r="B137" i="7"/>
  <c r="C154" i="7"/>
  <c r="B160" i="7"/>
  <c r="B165" i="7"/>
  <c r="B176" i="7"/>
  <c r="B181" i="7"/>
  <c r="C192" i="7"/>
  <c r="C208" i="7"/>
  <c r="C224" i="7"/>
  <c r="C240" i="7"/>
  <c r="C256" i="7"/>
  <c r="C272" i="7"/>
  <c r="C288" i="7"/>
  <c r="C304" i="7"/>
  <c r="C320" i="7"/>
  <c r="C336" i="7"/>
  <c r="C352" i="7"/>
  <c r="C368" i="7"/>
  <c r="C384" i="7"/>
  <c r="C400" i="7"/>
  <c r="C416" i="7"/>
  <c r="C424" i="7"/>
  <c r="C434" i="7"/>
  <c r="C444" i="7"/>
  <c r="B456" i="7"/>
  <c r="C468" i="7"/>
  <c r="C484" i="7"/>
  <c r="C500" i="7"/>
  <c r="C514" i="7"/>
  <c r="B523" i="7"/>
  <c r="C536" i="7"/>
  <c r="C552" i="7"/>
  <c r="C568" i="7"/>
  <c r="B682" i="7"/>
  <c r="C697" i="7"/>
  <c r="C713" i="7"/>
  <c r="C729" i="7"/>
  <c r="C78" i="7"/>
  <c r="C86" i="7"/>
  <c r="C94" i="7"/>
  <c r="B105" i="7"/>
  <c r="C110" i="7"/>
  <c r="B127" i="7"/>
  <c r="B143" i="7"/>
  <c r="C148" i="7"/>
  <c r="B155" i="7"/>
  <c r="B169" i="7"/>
  <c r="C182" i="7"/>
  <c r="C196" i="7"/>
  <c r="C212" i="7"/>
  <c r="C228" i="7"/>
  <c r="C244" i="7"/>
  <c r="C260" i="7"/>
  <c r="C276" i="7"/>
  <c r="C292" i="7"/>
  <c r="C308" i="7"/>
  <c r="C324" i="7"/>
  <c r="C340" i="7"/>
  <c r="C356" i="7"/>
  <c r="C372" i="7"/>
  <c r="C388" i="7"/>
  <c r="C404" i="7"/>
  <c r="B418" i="7"/>
  <c r="B426" i="7"/>
  <c r="B436" i="7"/>
  <c r="C446" i="7"/>
  <c r="C470" i="7"/>
  <c r="C486" i="7"/>
  <c r="C502" i="7"/>
  <c r="C516" i="7"/>
  <c r="B525" i="7"/>
  <c r="C540" i="7"/>
  <c r="C556" i="7"/>
  <c r="C572" i="7"/>
  <c r="C588" i="7"/>
  <c r="C604" i="7"/>
  <c r="C620" i="7"/>
  <c r="C636" i="7"/>
  <c r="C652" i="7"/>
  <c r="C668" i="7"/>
  <c r="B679" i="7"/>
  <c r="C685" i="7"/>
  <c r="C701" i="7"/>
  <c r="C717" i="7"/>
  <c r="C733" i="7"/>
  <c r="C749" i="7"/>
  <c r="C765" i="7"/>
  <c r="C118" i="7"/>
  <c r="C126" i="7"/>
  <c r="C134" i="7"/>
  <c r="C142" i="7"/>
  <c r="C150" i="7"/>
  <c r="C151" i="7"/>
  <c r="B151" i="7"/>
  <c r="B172" i="7"/>
  <c r="C202" i="7"/>
  <c r="B202" i="7"/>
  <c r="C218" i="7"/>
  <c r="B218" i="7"/>
  <c r="C234" i="7"/>
  <c r="B234" i="7"/>
  <c r="C250" i="7"/>
  <c r="B250" i="7"/>
  <c r="C159" i="7"/>
  <c r="B159" i="7"/>
  <c r="C190" i="7"/>
  <c r="B190" i="7"/>
  <c r="C206" i="7"/>
  <c r="B206" i="7"/>
  <c r="C222" i="7"/>
  <c r="B222" i="7"/>
  <c r="C238" i="7"/>
  <c r="B238" i="7"/>
  <c r="C254" i="7"/>
  <c r="B254" i="7"/>
  <c r="B96" i="7"/>
  <c r="B101" i="7"/>
  <c r="B104" i="7"/>
  <c r="B109" i="7"/>
  <c r="B112" i="7"/>
  <c r="B117" i="7"/>
  <c r="B120" i="7"/>
  <c r="B125" i="7"/>
  <c r="B128" i="7"/>
  <c r="B133" i="7"/>
  <c r="B136" i="7"/>
  <c r="B141" i="7"/>
  <c r="B144" i="7"/>
  <c r="B149" i="7"/>
  <c r="B156" i="7"/>
  <c r="B163" i="7"/>
  <c r="C167" i="7"/>
  <c r="B167" i="7"/>
  <c r="B174" i="7"/>
  <c r="C194" i="7"/>
  <c r="B194" i="7"/>
  <c r="C210" i="7"/>
  <c r="B210" i="7"/>
  <c r="C226" i="7"/>
  <c r="B226" i="7"/>
  <c r="C242" i="7"/>
  <c r="B242" i="7"/>
  <c r="C258" i="7"/>
  <c r="B258" i="7"/>
  <c r="J6" i="7"/>
  <c r="B99" i="7"/>
  <c r="B107" i="7"/>
  <c r="B115" i="7"/>
  <c r="B123" i="7"/>
  <c r="B131" i="7"/>
  <c r="B139" i="7"/>
  <c r="B147" i="7"/>
  <c r="B153" i="7"/>
  <c r="B164" i="7"/>
  <c r="B171" i="7"/>
  <c r="C175" i="7"/>
  <c r="B175" i="7"/>
  <c r="C178" i="7"/>
  <c r="C179" i="7"/>
  <c r="B179" i="7"/>
  <c r="C184" i="7"/>
  <c r="C198" i="7"/>
  <c r="B198" i="7"/>
  <c r="C214" i="7"/>
  <c r="B214" i="7"/>
  <c r="C230" i="7"/>
  <c r="B230" i="7"/>
  <c r="C246" i="7"/>
  <c r="B246" i="7"/>
  <c r="C432" i="7"/>
  <c r="C438" i="7"/>
  <c r="C448" i="7"/>
  <c r="C454" i="7"/>
  <c r="C466" i="7"/>
  <c r="C474" i="7"/>
  <c r="C482" i="7"/>
  <c r="C490" i="7"/>
  <c r="C498" i="7"/>
  <c r="B511" i="7"/>
  <c r="C511" i="7"/>
  <c r="B262" i="7"/>
  <c r="B266" i="7"/>
  <c r="B270" i="7"/>
  <c r="B274" i="7"/>
  <c r="B278" i="7"/>
  <c r="B282" i="7"/>
  <c r="B286" i="7"/>
  <c r="B290" i="7"/>
  <c r="B294" i="7"/>
  <c r="B298" i="7"/>
  <c r="B302" i="7"/>
  <c r="B306" i="7"/>
  <c r="B310" i="7"/>
  <c r="B314" i="7"/>
  <c r="B318" i="7"/>
  <c r="B322" i="7"/>
  <c r="B326" i="7"/>
  <c r="B330" i="7"/>
  <c r="B334" i="7"/>
  <c r="B338" i="7"/>
  <c r="B342" i="7"/>
  <c r="B346" i="7"/>
  <c r="B350" i="7"/>
  <c r="B354" i="7"/>
  <c r="B358" i="7"/>
  <c r="B362" i="7"/>
  <c r="B366" i="7"/>
  <c r="B370" i="7"/>
  <c r="B374" i="7"/>
  <c r="B378" i="7"/>
  <c r="B382" i="7"/>
  <c r="B386" i="7"/>
  <c r="B390" i="7"/>
  <c r="B394" i="7"/>
  <c r="B398" i="7"/>
  <c r="B402" i="7"/>
  <c r="B406" i="7"/>
  <c r="B410" i="7"/>
  <c r="B414" i="7"/>
  <c r="C515" i="7"/>
  <c r="B515" i="7"/>
  <c r="B524" i="7"/>
  <c r="C524" i="7"/>
  <c r="C442" i="7"/>
  <c r="C458" i="7"/>
  <c r="C464" i="7"/>
  <c r="C472" i="7"/>
  <c r="C480" i="7"/>
  <c r="C488" i="7"/>
  <c r="C496" i="7"/>
  <c r="C504" i="7"/>
  <c r="B506" i="7"/>
  <c r="C506" i="7"/>
  <c r="C677" i="7"/>
  <c r="C683" i="7"/>
  <c r="C687" i="7"/>
  <c r="C691" i="7"/>
  <c r="C695" i="7"/>
  <c r="C699" i="7"/>
  <c r="C703" i="7"/>
  <c r="C707" i="7"/>
  <c r="C711" i="7"/>
  <c r="C715" i="7"/>
  <c r="C719" i="7"/>
  <c r="C723" i="7"/>
  <c r="C727" i="7"/>
  <c r="C731" i="7"/>
  <c r="C735" i="7"/>
  <c r="C739" i="7"/>
  <c r="C743" i="7"/>
  <c r="C747" i="7"/>
  <c r="C751" i="7"/>
  <c r="C755" i="7"/>
  <c r="C759" i="7"/>
  <c r="C763" i="7"/>
  <c r="C767" i="7"/>
  <c r="C771" i="7"/>
  <c r="C775" i="7"/>
  <c r="C779" i="7"/>
  <c r="C783" i="7"/>
  <c r="C787" i="7"/>
  <c r="C791" i="7"/>
  <c r="C795" i="7"/>
  <c r="C799" i="7"/>
  <c r="C803" i="7"/>
  <c r="C807" i="7"/>
  <c r="C811" i="7"/>
  <c r="C815" i="7"/>
  <c r="C819" i="7"/>
  <c r="C823" i="7"/>
  <c r="C827" i="7"/>
  <c r="C831" i="7"/>
  <c r="C835" i="7"/>
  <c r="C839" i="7"/>
  <c r="C512" i="7"/>
  <c r="C517" i="7"/>
  <c r="C522" i="7"/>
  <c r="C526" i="7"/>
  <c r="C534" i="7"/>
  <c r="C542" i="7"/>
  <c r="C550" i="7"/>
  <c r="C558" i="7"/>
  <c r="C566" i="7"/>
  <c r="C574" i="7"/>
  <c r="C582" i="7"/>
  <c r="C590" i="7"/>
  <c r="C598" i="7"/>
  <c r="C606" i="7"/>
  <c r="C614" i="7"/>
  <c r="C622" i="7"/>
  <c r="C630" i="7"/>
  <c r="C638" i="7"/>
  <c r="C646" i="7"/>
  <c r="C654" i="7"/>
  <c r="C662" i="7"/>
  <c r="C670" i="7"/>
  <c r="B678" i="7"/>
  <c r="B837" i="7"/>
  <c r="C530" i="7"/>
  <c r="C538" i="7"/>
  <c r="C546" i="7"/>
  <c r="C554" i="7"/>
  <c r="C562" i="7"/>
  <c r="C570" i="7"/>
  <c r="C578" i="7"/>
  <c r="C586" i="7"/>
  <c r="C594" i="7"/>
  <c r="C602" i="7"/>
  <c r="C610" i="7"/>
  <c r="C618" i="7"/>
  <c r="C626" i="7"/>
  <c r="C634" i="7"/>
  <c r="C642" i="7"/>
  <c r="C650" i="7"/>
  <c r="C658" i="7"/>
  <c r="C666" i="7"/>
  <c r="F61" i="7"/>
  <c r="G61" i="7" s="1"/>
  <c r="E21" i="7"/>
  <c r="C61" i="7" s="1"/>
  <c r="B183" i="7"/>
  <c r="C183" i="7"/>
  <c r="B187" i="7"/>
  <c r="C187" i="7"/>
  <c r="B191" i="7"/>
  <c r="C191" i="7"/>
  <c r="B195" i="7"/>
  <c r="C195" i="7"/>
  <c r="B199" i="7"/>
  <c r="C199" i="7"/>
  <c r="B203" i="7"/>
  <c r="C203" i="7"/>
  <c r="B207" i="7"/>
  <c r="C207" i="7"/>
  <c r="B211" i="7"/>
  <c r="C211" i="7"/>
  <c r="B215" i="7"/>
  <c r="C215" i="7"/>
  <c r="B219" i="7"/>
  <c r="C219" i="7"/>
  <c r="B223" i="7"/>
  <c r="C223" i="7"/>
  <c r="B227" i="7"/>
  <c r="C227" i="7"/>
  <c r="B231" i="7"/>
  <c r="C231" i="7"/>
  <c r="B235" i="7"/>
  <c r="C235" i="7"/>
  <c r="B239" i="7"/>
  <c r="C239" i="7"/>
  <c r="B243" i="7"/>
  <c r="C243" i="7"/>
  <c r="B247" i="7"/>
  <c r="C247" i="7"/>
  <c r="B251" i="7"/>
  <c r="C251" i="7"/>
  <c r="B255" i="7"/>
  <c r="C255" i="7"/>
  <c r="B259" i="7"/>
  <c r="C259" i="7"/>
  <c r="B263" i="7"/>
  <c r="C263" i="7"/>
  <c r="B267" i="7"/>
  <c r="C267" i="7"/>
  <c r="B271" i="7"/>
  <c r="C271" i="7"/>
  <c r="B275" i="7"/>
  <c r="C275" i="7"/>
  <c r="B279" i="7"/>
  <c r="C279" i="7"/>
  <c r="B283" i="7"/>
  <c r="C283" i="7"/>
  <c r="B287" i="7"/>
  <c r="C287" i="7"/>
  <c r="B291" i="7"/>
  <c r="C291" i="7"/>
  <c r="B295" i="7"/>
  <c r="C295" i="7"/>
  <c r="B61" i="7"/>
  <c r="B89" i="7"/>
  <c r="B185" i="7"/>
  <c r="C185" i="7"/>
  <c r="B189" i="7"/>
  <c r="C189" i="7"/>
  <c r="B193" i="7"/>
  <c r="C193" i="7"/>
  <c r="B197" i="7"/>
  <c r="C197" i="7"/>
  <c r="B201" i="7"/>
  <c r="C201" i="7"/>
  <c r="B205" i="7"/>
  <c r="C205" i="7"/>
  <c r="B209" i="7"/>
  <c r="C209" i="7"/>
  <c r="B213" i="7"/>
  <c r="C213" i="7"/>
  <c r="B217" i="7"/>
  <c r="C217" i="7"/>
  <c r="B221" i="7"/>
  <c r="C221" i="7"/>
  <c r="B225" i="7"/>
  <c r="C225" i="7"/>
  <c r="B229" i="7"/>
  <c r="C229" i="7"/>
  <c r="B233" i="7"/>
  <c r="C233" i="7"/>
  <c r="B237" i="7"/>
  <c r="C237" i="7"/>
  <c r="B241" i="7"/>
  <c r="C241" i="7"/>
  <c r="B245" i="7"/>
  <c r="C245" i="7"/>
  <c r="B249" i="7"/>
  <c r="C249" i="7"/>
  <c r="B253" i="7"/>
  <c r="C253" i="7"/>
  <c r="B257" i="7"/>
  <c r="C257" i="7"/>
  <c r="B261" i="7"/>
  <c r="C261" i="7"/>
  <c r="B265" i="7"/>
  <c r="C265" i="7"/>
  <c r="B269" i="7"/>
  <c r="C269" i="7"/>
  <c r="B273" i="7"/>
  <c r="C273" i="7"/>
  <c r="B277" i="7"/>
  <c r="C277" i="7"/>
  <c r="B281" i="7"/>
  <c r="C281" i="7"/>
  <c r="B285" i="7"/>
  <c r="C285" i="7"/>
  <c r="B289" i="7"/>
  <c r="C289" i="7"/>
  <c r="B293" i="7"/>
  <c r="C293" i="7"/>
  <c r="B77" i="7"/>
  <c r="B79" i="7"/>
  <c r="B81" i="7"/>
  <c r="B83" i="7"/>
  <c r="B85" i="7"/>
  <c r="B87" i="7"/>
  <c r="B91" i="7"/>
  <c r="B93" i="7"/>
  <c r="C297" i="7"/>
  <c r="C299" i="7"/>
  <c r="C301" i="7"/>
  <c r="C303" i="7"/>
  <c r="C305" i="7"/>
  <c r="C307" i="7"/>
  <c r="C309" i="7"/>
  <c r="C311" i="7"/>
  <c r="C313" i="7"/>
  <c r="C315" i="7"/>
  <c r="C317" i="7"/>
  <c r="C319" i="7"/>
  <c r="C321" i="7"/>
  <c r="C323" i="7"/>
  <c r="C325" i="7"/>
  <c r="C327" i="7"/>
  <c r="C329" i="7"/>
  <c r="C331" i="7"/>
  <c r="C333" i="7"/>
  <c r="C335" i="7"/>
  <c r="C337" i="7"/>
  <c r="C339" i="7"/>
  <c r="C341" i="7"/>
  <c r="C343" i="7"/>
  <c r="C345" i="7"/>
  <c r="C347" i="7"/>
  <c r="C349" i="7"/>
  <c r="C351" i="7"/>
  <c r="C353" i="7"/>
  <c r="C355" i="7"/>
  <c r="C357" i="7"/>
  <c r="C359" i="7"/>
  <c r="C361" i="7"/>
  <c r="C363" i="7"/>
  <c r="C365" i="7"/>
  <c r="C367" i="7"/>
  <c r="C369" i="7"/>
  <c r="C371" i="7"/>
  <c r="C373" i="7"/>
  <c r="C375" i="7"/>
  <c r="C377" i="7"/>
  <c r="C379" i="7"/>
  <c r="C381" i="7"/>
  <c r="C383" i="7"/>
  <c r="C385" i="7"/>
  <c r="C387" i="7"/>
  <c r="C389" i="7"/>
  <c r="C391" i="7"/>
  <c r="C393" i="7"/>
  <c r="C395" i="7"/>
  <c r="C397" i="7"/>
  <c r="C399" i="7"/>
  <c r="C401" i="7"/>
  <c r="C403" i="7"/>
  <c r="C405" i="7"/>
  <c r="C407" i="7"/>
  <c r="C409" i="7"/>
  <c r="C411" i="7"/>
  <c r="C413" i="7"/>
  <c r="C415" i="7"/>
  <c r="C417" i="7"/>
  <c r="C419" i="7"/>
  <c r="C421" i="7"/>
  <c r="C423" i="7"/>
  <c r="C425" i="7"/>
  <c r="C427" i="7"/>
  <c r="C429" i="7"/>
  <c r="C431" i="7"/>
  <c r="C433" i="7"/>
  <c r="C435" i="7"/>
  <c r="C437" i="7"/>
  <c r="C439" i="7"/>
  <c r="C441" i="7"/>
  <c r="C443" i="7"/>
  <c r="C445" i="7"/>
  <c r="C447" i="7"/>
  <c r="C449" i="7"/>
  <c r="C451" i="7"/>
  <c r="C453" i="7"/>
  <c r="C455" i="7"/>
  <c r="C457" i="7"/>
  <c r="C459" i="7"/>
  <c r="C461" i="7"/>
  <c r="C463" i="7"/>
  <c r="C465" i="7"/>
  <c r="C467" i="7"/>
  <c r="C469" i="7"/>
  <c r="C471" i="7"/>
  <c r="C473" i="7"/>
  <c r="C475" i="7"/>
  <c r="C477" i="7"/>
  <c r="C479" i="7"/>
  <c r="C481" i="7"/>
  <c r="C483" i="7"/>
  <c r="C485" i="7"/>
  <c r="C487" i="7"/>
  <c r="C489" i="7"/>
  <c r="C491" i="7"/>
  <c r="C493" i="7"/>
  <c r="C495" i="7"/>
  <c r="C497" i="7"/>
  <c r="C499" i="7"/>
  <c r="C501" i="7"/>
  <c r="C503" i="7"/>
  <c r="C505" i="7"/>
  <c r="C513" i="7"/>
  <c r="C521" i="7"/>
  <c r="C533" i="7"/>
  <c r="B533" i="7"/>
  <c r="C541" i="7"/>
  <c r="B541" i="7"/>
  <c r="C549" i="7"/>
  <c r="B549" i="7"/>
  <c r="C557" i="7"/>
  <c r="B557" i="7"/>
  <c r="C565" i="7"/>
  <c r="B565" i="7"/>
  <c r="C573" i="7"/>
  <c r="B573" i="7"/>
  <c r="C527" i="7"/>
  <c r="B527" i="7"/>
  <c r="C535" i="7"/>
  <c r="B535" i="7"/>
  <c r="C543" i="7"/>
  <c r="B543" i="7"/>
  <c r="C551" i="7"/>
  <c r="B551" i="7"/>
  <c r="C559" i="7"/>
  <c r="B559" i="7"/>
  <c r="C567" i="7"/>
  <c r="B567" i="7"/>
  <c r="C575" i="7"/>
  <c r="B575" i="7"/>
  <c r="B507" i="7"/>
  <c r="C529" i="7"/>
  <c r="B529" i="7"/>
  <c r="C537" i="7"/>
  <c r="B537" i="7"/>
  <c r="C545" i="7"/>
  <c r="B545" i="7"/>
  <c r="C553" i="7"/>
  <c r="B553" i="7"/>
  <c r="C561" i="7"/>
  <c r="B561" i="7"/>
  <c r="C569" i="7"/>
  <c r="B569" i="7"/>
  <c r="C577" i="7"/>
  <c r="B577" i="7"/>
  <c r="C510" i="7"/>
  <c r="C518" i="7"/>
  <c r="C531" i="7"/>
  <c r="B531" i="7"/>
  <c r="C539" i="7"/>
  <c r="B539" i="7"/>
  <c r="C547" i="7"/>
  <c r="B547" i="7"/>
  <c r="C555" i="7"/>
  <c r="B555" i="7"/>
  <c r="C563" i="7"/>
  <c r="B563" i="7"/>
  <c r="C571" i="7"/>
  <c r="B571" i="7"/>
  <c r="C579" i="7"/>
  <c r="B579" i="7"/>
  <c r="B684" i="7"/>
  <c r="C684" i="7"/>
  <c r="B688" i="7"/>
  <c r="C688" i="7"/>
  <c r="B692" i="7"/>
  <c r="C692" i="7"/>
  <c r="B696" i="7"/>
  <c r="C696" i="7"/>
  <c r="B700" i="7"/>
  <c r="C700" i="7"/>
  <c r="B704" i="7"/>
  <c r="C704" i="7"/>
  <c r="B708" i="7"/>
  <c r="C708" i="7"/>
  <c r="B712" i="7"/>
  <c r="C712" i="7"/>
  <c r="B716" i="7"/>
  <c r="C716" i="7"/>
  <c r="B720" i="7"/>
  <c r="C720" i="7"/>
  <c r="B724" i="7"/>
  <c r="C724" i="7"/>
  <c r="B581" i="7"/>
  <c r="B583" i="7"/>
  <c r="B585" i="7"/>
  <c r="B587" i="7"/>
  <c r="B589" i="7"/>
  <c r="B591" i="7"/>
  <c r="B593" i="7"/>
  <c r="B595" i="7"/>
  <c r="B597" i="7"/>
  <c r="B599" i="7"/>
  <c r="B601" i="7"/>
  <c r="B603" i="7"/>
  <c r="B605" i="7"/>
  <c r="B607" i="7"/>
  <c r="B609" i="7"/>
  <c r="B611" i="7"/>
  <c r="B613" i="7"/>
  <c r="B615" i="7"/>
  <c r="B617" i="7"/>
  <c r="B619" i="7"/>
  <c r="B621" i="7"/>
  <c r="B623" i="7"/>
  <c r="B625" i="7"/>
  <c r="B627" i="7"/>
  <c r="B629" i="7"/>
  <c r="B631" i="7"/>
  <c r="B633" i="7"/>
  <c r="B635" i="7"/>
  <c r="B637" i="7"/>
  <c r="B639" i="7"/>
  <c r="B641" i="7"/>
  <c r="B643" i="7"/>
  <c r="B645" i="7"/>
  <c r="B647" i="7"/>
  <c r="B649" i="7"/>
  <c r="B651" i="7"/>
  <c r="B653" i="7"/>
  <c r="B655" i="7"/>
  <c r="B657" i="7"/>
  <c r="B659" i="7"/>
  <c r="B661" i="7"/>
  <c r="B663" i="7"/>
  <c r="B665" i="7"/>
  <c r="B667" i="7"/>
  <c r="B669" i="7"/>
  <c r="B671" i="7"/>
  <c r="B676" i="7"/>
  <c r="B686" i="7"/>
  <c r="C686" i="7"/>
  <c r="B690" i="7"/>
  <c r="C690" i="7"/>
  <c r="B694" i="7"/>
  <c r="C694" i="7"/>
  <c r="B698" i="7"/>
  <c r="C698" i="7"/>
  <c r="B702" i="7"/>
  <c r="C702" i="7"/>
  <c r="B706" i="7"/>
  <c r="C706" i="7"/>
  <c r="B710" i="7"/>
  <c r="C710" i="7"/>
  <c r="B714" i="7"/>
  <c r="C714" i="7"/>
  <c r="B718" i="7"/>
  <c r="C718" i="7"/>
  <c r="B722" i="7"/>
  <c r="C722" i="7"/>
  <c r="B726" i="7"/>
  <c r="C726" i="7"/>
  <c r="B672" i="7"/>
  <c r="B680" i="7"/>
  <c r="C728" i="7"/>
  <c r="C730" i="7"/>
  <c r="C732" i="7"/>
  <c r="C734" i="7"/>
  <c r="C736" i="7"/>
  <c r="C738" i="7"/>
  <c r="C740" i="7"/>
  <c r="C742" i="7"/>
  <c r="C744" i="7"/>
  <c r="C746" i="7"/>
  <c r="C748" i="7"/>
  <c r="C750" i="7"/>
  <c r="C752" i="7"/>
  <c r="C754" i="7"/>
  <c r="C756" i="7"/>
  <c r="C758" i="7"/>
  <c r="C760" i="7"/>
  <c r="C762" i="7"/>
  <c r="C764" i="7"/>
  <c r="C766" i="7"/>
  <c r="C768" i="7"/>
  <c r="C770" i="7"/>
  <c r="C772" i="7"/>
  <c r="C774" i="7"/>
  <c r="C776" i="7"/>
  <c r="C778" i="7"/>
  <c r="C780" i="7"/>
  <c r="C782" i="7"/>
  <c r="C784" i="7"/>
  <c r="C786" i="7"/>
  <c r="C788" i="7"/>
  <c r="C790" i="7"/>
  <c r="C792" i="7"/>
  <c r="C794" i="7"/>
  <c r="C796" i="7"/>
  <c r="C798" i="7"/>
  <c r="C800" i="7"/>
  <c r="C802" i="7"/>
  <c r="C804" i="7"/>
  <c r="C806" i="7"/>
  <c r="C808" i="7"/>
  <c r="C810" i="7"/>
  <c r="C812" i="7"/>
  <c r="C814" i="7"/>
  <c r="C816" i="7"/>
  <c r="C818" i="7"/>
  <c r="C820" i="7"/>
  <c r="C822" i="7"/>
  <c r="C824" i="7"/>
  <c r="C826" i="7"/>
  <c r="C828" i="7"/>
  <c r="C830" i="7"/>
  <c r="C832" i="7"/>
  <c r="C834" i="7"/>
  <c r="C836" i="7"/>
  <c r="C838" i="7"/>
  <c r="C840" i="7"/>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J60" i="6"/>
  <c r="E19" i="6"/>
  <c r="E16" i="6"/>
  <c r="E14" i="6"/>
  <c r="E17" i="6" s="1"/>
  <c r="D21" i="6"/>
  <c r="E11" i="6"/>
  <c r="E15" i="6" s="1"/>
  <c r="D11" i="5"/>
  <c r="D15" i="5" s="1"/>
  <c r="H60" i="5"/>
  <c r="C21" i="5"/>
  <c r="D19" i="5"/>
  <c r="D16" i="5"/>
  <c r="D14" i="5"/>
  <c r="D17" i="5" s="1"/>
  <c r="I61" i="7" l="1"/>
  <c r="J61" i="7" s="1"/>
  <c r="J13" i="6"/>
  <c r="J6" i="6"/>
  <c r="E18" i="6"/>
  <c r="H11" i="5"/>
  <c r="H6" i="5"/>
  <c r="D18" i="5"/>
  <c r="A61" i="5" s="1"/>
  <c r="H61" i="7" l="1"/>
  <c r="E21" i="6"/>
  <c r="C61" i="6" s="1"/>
  <c r="G61" i="6"/>
  <c r="A62" i="7"/>
  <c r="B61" i="6"/>
  <c r="D21" i="5"/>
  <c r="C61" i="5" s="1"/>
  <c r="F61" i="5"/>
  <c r="B61" i="5"/>
  <c r="I61" i="6" l="1"/>
  <c r="H61" i="6"/>
  <c r="F62" i="7"/>
  <c r="G62" i="7" s="1"/>
  <c r="B62" i="7"/>
  <c r="C62" i="7"/>
  <c r="G61" i="5"/>
  <c r="J61" i="6" l="1"/>
  <c r="H61" i="5"/>
  <c r="A62" i="5" s="1"/>
  <c r="F62" i="5" s="1"/>
  <c r="I62" i="7"/>
  <c r="H62" i="7"/>
  <c r="B62" i="5" l="1"/>
  <c r="C62" i="5"/>
  <c r="J62" i="7"/>
  <c r="A63" i="7" s="1"/>
  <c r="F63" i="7" s="1"/>
  <c r="A62" i="6"/>
  <c r="G62" i="5" l="1"/>
  <c r="H62" i="5" s="1"/>
  <c r="A63" i="5" s="1"/>
  <c r="B63" i="5" s="1"/>
  <c r="G63" i="7"/>
  <c r="B62" i="6"/>
  <c r="G62" i="6"/>
  <c r="C62" i="6"/>
  <c r="C63" i="7"/>
  <c r="B63" i="7"/>
  <c r="C63" i="5" l="1"/>
  <c r="F63" i="5"/>
  <c r="I62" i="6"/>
  <c r="I63" i="7"/>
  <c r="H63" i="7"/>
  <c r="H62" i="6"/>
  <c r="G63" i="5" l="1"/>
  <c r="H63" i="5" s="1"/>
  <c r="A64" i="5" s="1"/>
  <c r="C64" i="5" s="1"/>
  <c r="J62" i="6"/>
  <c r="A63" i="6" s="1"/>
  <c r="G63" i="6" s="1"/>
  <c r="J8" i="6" s="1"/>
  <c r="J63" i="7"/>
  <c r="A64" i="7" s="1"/>
  <c r="B64" i="7" s="1"/>
  <c r="B65" i="6"/>
  <c r="C65" i="6"/>
  <c r="B64" i="5" l="1"/>
  <c r="F64" i="5"/>
  <c r="F64" i="7"/>
  <c r="G64" i="7" s="1"/>
  <c r="C64" i="7"/>
  <c r="C63" i="6"/>
  <c r="B63" i="6"/>
  <c r="H63" i="6"/>
  <c r="J9" i="6" s="1"/>
  <c r="I63" i="6"/>
  <c r="C66" i="6"/>
  <c r="G64" i="5" l="1"/>
  <c r="H64" i="5" s="1"/>
  <c r="A65" i="5" s="1"/>
  <c r="B65" i="5" s="1"/>
  <c r="J63" i="6"/>
  <c r="A64" i="6" s="1"/>
  <c r="C64" i="6" s="1"/>
  <c r="J10" i="6"/>
  <c r="J11" i="6" s="1"/>
  <c r="I64" i="7"/>
  <c r="H64" i="7"/>
  <c r="C67" i="6"/>
  <c r="B66" i="6"/>
  <c r="B64" i="6" l="1"/>
  <c r="F65" i="5"/>
  <c r="C65" i="5"/>
  <c r="J64" i="7"/>
  <c r="A65" i="7" s="1"/>
  <c r="B65" i="7" s="1"/>
  <c r="B67" i="6"/>
  <c r="C68" i="6"/>
  <c r="G65" i="5" l="1"/>
  <c r="H65" i="5" s="1"/>
  <c r="A66" i="5" s="1"/>
  <c r="C66" i="5" s="1"/>
  <c r="F65" i="7"/>
  <c r="G65" i="7" s="1"/>
  <c r="H65" i="7" s="1"/>
  <c r="C65" i="7"/>
  <c r="B68" i="6"/>
  <c r="B66" i="5" l="1"/>
  <c r="F66" i="5"/>
  <c r="G66" i="5" s="1"/>
  <c r="H66" i="5" s="1"/>
  <c r="A67" i="5" s="1"/>
  <c r="I65" i="7"/>
  <c r="J65" i="7" s="1"/>
  <c r="A66" i="7" s="1"/>
  <c r="B66" i="7" s="1"/>
  <c r="B67" i="5" l="1"/>
  <c r="F67" i="5"/>
  <c r="C67" i="5"/>
  <c r="C66" i="7"/>
  <c r="F66" i="7"/>
  <c r="G66" i="7" s="1"/>
  <c r="I66" i="7" s="1"/>
  <c r="J66" i="7" s="1"/>
  <c r="A67" i="7" s="1"/>
  <c r="F67" i="7" s="1"/>
  <c r="C69" i="6"/>
  <c r="C70" i="6" s="1"/>
  <c r="B69" i="6"/>
  <c r="G67" i="5" l="1"/>
  <c r="H67" i="5" s="1"/>
  <c r="A68" i="5" s="1"/>
  <c r="B68" i="5" s="1"/>
  <c r="H66" i="7"/>
  <c r="G67" i="7" s="1"/>
  <c r="I67" i="7" s="1"/>
  <c r="J67" i="7" s="1"/>
  <c r="C67" i="7"/>
  <c r="B67" i="7"/>
  <c r="B70" i="6"/>
  <c r="C71" i="6"/>
  <c r="F68" i="5" l="1"/>
  <c r="C68" i="5"/>
  <c r="H67" i="7"/>
  <c r="A68" i="7"/>
  <c r="F68" i="7" s="1"/>
  <c r="B71" i="6"/>
  <c r="C72" i="6"/>
  <c r="G68" i="5" l="1"/>
  <c r="H68" i="5" s="1"/>
  <c r="A69" i="5" s="1"/>
  <c r="C68" i="7"/>
  <c r="G68" i="7"/>
  <c r="I68" i="7" s="1"/>
  <c r="J68" i="7" s="1"/>
  <c r="B68" i="7"/>
  <c r="B72" i="6"/>
  <c r="C69" i="5" l="1"/>
  <c r="B69" i="5"/>
  <c r="F69" i="5"/>
  <c r="H68" i="7"/>
  <c r="A69" i="7"/>
  <c r="F69" i="7" s="1"/>
  <c r="C73" i="6"/>
  <c r="G69" i="5" l="1"/>
  <c r="H69" i="5" s="1"/>
  <c r="A70" i="5" s="1"/>
  <c r="C69" i="7"/>
  <c r="G69" i="7"/>
  <c r="I69" i="7" s="1"/>
  <c r="J69" i="7" s="1"/>
  <c r="B69" i="7"/>
  <c r="B73" i="6"/>
  <c r="C74" i="6"/>
  <c r="F70" i="5" l="1"/>
  <c r="C70" i="5"/>
  <c r="B70" i="5"/>
  <c r="H69" i="7"/>
  <c r="A70" i="7"/>
  <c r="F70" i="7" s="1"/>
  <c r="B74" i="6"/>
  <c r="G70" i="5" l="1"/>
  <c r="H70" i="5" s="1"/>
  <c r="A71" i="5" s="1"/>
  <c r="B71" i="5" s="1"/>
  <c r="B70" i="7"/>
  <c r="G70" i="7"/>
  <c r="I70" i="7" s="1"/>
  <c r="J70" i="7" s="1"/>
  <c r="C70" i="7"/>
  <c r="C75" i="6"/>
  <c r="C71" i="5" l="1"/>
  <c r="F71" i="5"/>
  <c r="H70" i="7"/>
  <c r="A71" i="7"/>
  <c r="F71" i="7" s="1"/>
  <c r="C76" i="6"/>
  <c r="B75" i="6"/>
  <c r="G71" i="5" l="1"/>
  <c r="H71" i="5" s="1"/>
  <c r="A72" i="5" s="1"/>
  <c r="B72" i="5" s="1"/>
  <c r="C71" i="7"/>
  <c r="B71" i="7"/>
  <c r="G71" i="7"/>
  <c r="B76" i="6"/>
  <c r="C72" i="5" l="1"/>
  <c r="F72" i="5"/>
  <c r="I71" i="7"/>
  <c r="H71" i="7"/>
  <c r="C77" i="6"/>
  <c r="G72" i="5" l="1"/>
  <c r="H72" i="5" s="1"/>
  <c r="A73" i="5" s="1"/>
  <c r="J71" i="7"/>
  <c r="B77" i="6"/>
  <c r="A72" i="7" l="1"/>
  <c r="B72" i="7" s="1"/>
  <c r="F73" i="5"/>
  <c r="B73" i="5"/>
  <c r="C73" i="5"/>
  <c r="C72" i="7" l="1"/>
  <c r="F72" i="7"/>
  <c r="G73" i="5"/>
  <c r="H73" i="5" s="1"/>
  <c r="A74" i="5" s="1"/>
  <c r="F74" i="5" s="1"/>
  <c r="C78" i="6"/>
  <c r="C79" i="6" s="1"/>
  <c r="B78" i="6"/>
  <c r="G72" i="7" l="1"/>
  <c r="H72" i="7"/>
  <c r="B74" i="5"/>
  <c r="C74" i="5"/>
  <c r="G74" i="5" s="1"/>
  <c r="H74" i="5" s="1"/>
  <c r="A75" i="5" s="1"/>
  <c r="B79" i="6"/>
  <c r="I72" i="7" l="1"/>
  <c r="B75" i="5"/>
  <c r="F75" i="5"/>
  <c r="C75" i="5"/>
  <c r="C80" i="6"/>
  <c r="J72" i="7" l="1"/>
  <c r="G75" i="5"/>
  <c r="H75" i="5" s="1"/>
  <c r="A76" i="5" s="1"/>
  <c r="B80" i="6"/>
  <c r="A73" i="7" l="1"/>
  <c r="F73" i="7" s="1"/>
  <c r="F76" i="5"/>
  <c r="C76" i="5"/>
  <c r="B76" i="5"/>
  <c r="C81" i="6"/>
  <c r="C73" i="7" l="1"/>
  <c r="B73" i="7"/>
  <c r="G73" i="7"/>
  <c r="H73" i="7" s="1"/>
  <c r="G76" i="5"/>
  <c r="H76" i="5" s="1"/>
  <c r="A77" i="5" s="1"/>
  <c r="C77" i="5" s="1"/>
  <c r="C82" i="6"/>
  <c r="B81" i="6"/>
  <c r="I73" i="7" l="1"/>
  <c r="B77" i="5"/>
  <c r="F77" i="5"/>
  <c r="G77" i="5" s="1"/>
  <c r="H77" i="5" s="1"/>
  <c r="A78" i="5" s="1"/>
  <c r="F78" i="5" s="1"/>
  <c r="B82" i="6"/>
  <c r="J73" i="7" l="1"/>
  <c r="B78" i="5"/>
  <c r="C78" i="5"/>
  <c r="G78" i="5" s="1"/>
  <c r="H78" i="5" s="1"/>
  <c r="A79" i="5" s="1"/>
  <c r="F79" i="5" s="1"/>
  <c r="C83" i="6"/>
  <c r="A74" i="7" l="1"/>
  <c r="F74" i="7" s="1"/>
  <c r="B79" i="5"/>
  <c r="C79" i="5"/>
  <c r="G79" i="5" s="1"/>
  <c r="H79" i="5" s="1"/>
  <c r="A80" i="5" s="1"/>
  <c r="B80" i="5" s="1"/>
  <c r="B83" i="6"/>
  <c r="B74" i="7" l="1"/>
  <c r="C74" i="7"/>
  <c r="G74" i="7"/>
  <c r="H74" i="7" s="1"/>
  <c r="F80" i="5"/>
  <c r="C80" i="5"/>
  <c r="C84" i="6"/>
  <c r="G80" i="5" l="1"/>
  <c r="H80" i="5" s="1"/>
  <c r="A81" i="5" s="1"/>
  <c r="F81" i="5" s="1"/>
  <c r="I74" i="7"/>
  <c r="B84" i="6"/>
  <c r="C81" i="5" l="1"/>
  <c r="G81" i="5" s="1"/>
  <c r="H81" i="5" s="1"/>
  <c r="A82" i="5" s="1"/>
  <c r="F82" i="5" s="1"/>
  <c r="B81" i="5"/>
  <c r="J74" i="7"/>
  <c r="C85" i="6"/>
  <c r="C82" i="5" l="1"/>
  <c r="G82" i="5" s="1"/>
  <c r="H82" i="5" s="1"/>
  <c r="A83" i="5" s="1"/>
  <c r="B82" i="5"/>
  <c r="A75" i="7"/>
  <c r="F75" i="7" s="1"/>
  <c r="B85" i="6"/>
  <c r="B75" i="7" l="1"/>
  <c r="C75" i="7"/>
  <c r="G75" i="7"/>
  <c r="J8" i="7"/>
  <c r="H75" i="7"/>
  <c r="C83" i="5"/>
  <c r="B83" i="5"/>
  <c r="F83" i="5"/>
  <c r="C86" i="6"/>
  <c r="I75" i="7" l="1"/>
  <c r="J9" i="7"/>
  <c r="J10" i="7" s="1"/>
  <c r="G83" i="5"/>
  <c r="H83" i="5" s="1"/>
  <c r="A84" i="5" s="1"/>
  <c r="C84" i="5" s="1"/>
  <c r="B86" i="6"/>
  <c r="J11" i="7" l="1"/>
  <c r="J12" i="7" s="1"/>
  <c r="J75" i="7"/>
  <c r="A76" i="7" s="1"/>
  <c r="J7" i="7"/>
  <c r="B84" i="5"/>
  <c r="F84" i="5"/>
  <c r="G84" i="5" s="1"/>
  <c r="H84" i="5" s="1"/>
  <c r="A85" i="5" s="1"/>
  <c r="C87" i="6"/>
  <c r="C76" i="7" l="1"/>
  <c r="B76" i="7"/>
  <c r="B85" i="5"/>
  <c r="C85" i="5"/>
  <c r="F85" i="5"/>
  <c r="B87" i="6"/>
  <c r="F26" i="7" l="1"/>
  <c r="F27" i="7" s="1"/>
  <c r="F28" i="7" s="1"/>
  <c r="F29" i="7" s="1"/>
  <c r="F30" i="7" s="1"/>
  <c r="I26" i="7"/>
  <c r="J26" i="7" s="1"/>
  <c r="G26" i="7"/>
  <c r="G27" i="7" s="1"/>
  <c r="G28" i="7" s="1"/>
  <c r="E26" i="7"/>
  <c r="G85" i="5"/>
  <c r="H85" i="5" s="1"/>
  <c r="A86" i="5" s="1"/>
  <c r="B86" i="5" s="1"/>
  <c r="C88" i="6"/>
  <c r="I27" i="7" l="1"/>
  <c r="I28" i="7" s="1"/>
  <c r="I29" i="7" s="1"/>
  <c r="I30" i="7" s="1"/>
  <c r="I31" i="7" s="1"/>
  <c r="I32" i="7" s="1"/>
  <c r="F31" i="7"/>
  <c r="F32" i="7" s="1"/>
  <c r="F33" i="7" s="1"/>
  <c r="F34" i="7" s="1"/>
  <c r="G29" i="7"/>
  <c r="G30" i="7" s="1"/>
  <c r="E27" i="7"/>
  <c r="H26" i="7"/>
  <c r="H27" i="7" s="1"/>
  <c r="H28" i="7" s="1"/>
  <c r="F86" i="5"/>
  <c r="C86" i="5"/>
  <c r="B88" i="6"/>
  <c r="J27" i="7" l="1"/>
  <c r="J28" i="7" s="1"/>
  <c r="J29" i="7" s="1"/>
  <c r="J30" i="7" s="1"/>
  <c r="J31" i="7" s="1"/>
  <c r="J32" i="7" s="1"/>
  <c r="G86" i="5"/>
  <c r="H86" i="5" s="1"/>
  <c r="A87" i="5" s="1"/>
  <c r="B87" i="5" s="1"/>
  <c r="F35" i="7"/>
  <c r="F36" i="7" s="1"/>
  <c r="F37" i="7" s="1"/>
  <c r="F38" i="7" s="1"/>
  <c r="F39" i="7" s="1"/>
  <c r="F40" i="7" s="1"/>
  <c r="F41" i="7" s="1"/>
  <c r="F42" i="7" s="1"/>
  <c r="F43" i="7" s="1"/>
  <c r="F44" i="7" s="1"/>
  <c r="F45" i="7" s="1"/>
  <c r="F46" i="7" s="1"/>
  <c r="F47" i="7" s="1"/>
  <c r="F48" i="7" s="1"/>
  <c r="F49" i="7" s="1"/>
  <c r="F50" i="7" s="1"/>
  <c r="F51" i="7" s="1"/>
  <c r="F52" i="7" s="1"/>
  <c r="F53" i="7" s="1"/>
  <c r="F54" i="7" s="1"/>
  <c r="F55" i="7" s="1"/>
  <c r="F56" i="7" s="1"/>
  <c r="E28" i="7"/>
  <c r="E29" i="7" s="1"/>
  <c r="H29" i="7"/>
  <c r="H30" i="7" s="1"/>
  <c r="I33" i="7"/>
  <c r="I34" i="7" s="1"/>
  <c r="I35" i="7" s="1"/>
  <c r="I36" i="7" s="1"/>
  <c r="I37" i="7" s="1"/>
  <c r="I38" i="7" s="1"/>
  <c r="I39" i="7" s="1"/>
  <c r="I40" i="7" s="1"/>
  <c r="I41" i="7" s="1"/>
  <c r="I42" i="7" s="1"/>
  <c r="I43" i="7" s="1"/>
  <c r="I44" i="7" s="1"/>
  <c r="I45" i="7" s="1"/>
  <c r="I46" i="7" s="1"/>
  <c r="I47" i="7" s="1"/>
  <c r="I48" i="7" s="1"/>
  <c r="I49" i="7" s="1"/>
  <c r="I50" i="7" s="1"/>
  <c r="I51" i="7" s="1"/>
  <c r="I52" i="7" s="1"/>
  <c r="I53" i="7" s="1"/>
  <c r="I54" i="7" s="1"/>
  <c r="I55" i="7" s="1"/>
  <c r="I56" i="7" s="1"/>
  <c r="G31" i="7"/>
  <c r="G32" i="7" s="1"/>
  <c r="G33" i="7" s="1"/>
  <c r="G34" i="7" s="1"/>
  <c r="G35" i="7" s="1"/>
  <c r="G36" i="7" s="1"/>
  <c r="G37" i="7" s="1"/>
  <c r="G38" i="7" s="1"/>
  <c r="G39" i="7" s="1"/>
  <c r="G40" i="7" s="1"/>
  <c r="G41" i="7" s="1"/>
  <c r="G42" i="7" s="1"/>
  <c r="G43" i="7" s="1"/>
  <c r="G44" i="7" s="1"/>
  <c r="G45" i="7" s="1"/>
  <c r="G46" i="7" s="1"/>
  <c r="G47" i="7" s="1"/>
  <c r="G48" i="7" s="1"/>
  <c r="G49" i="7" s="1"/>
  <c r="G50" i="7" s="1"/>
  <c r="G51" i="7" s="1"/>
  <c r="G52" i="7" s="1"/>
  <c r="G53" i="7" s="1"/>
  <c r="G54" i="7" s="1"/>
  <c r="G55" i="7" s="1"/>
  <c r="G56" i="7" s="1"/>
  <c r="C89" i="6"/>
  <c r="F87" i="5" l="1"/>
  <c r="C87" i="5"/>
  <c r="H31" i="7"/>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J33" i="7"/>
  <c r="J34" i="7" s="1"/>
  <c r="J35" i="7" s="1"/>
  <c r="J36" i="7" s="1"/>
  <c r="J37" i="7" s="1"/>
  <c r="J38" i="7" s="1"/>
  <c r="J39" i="7" s="1"/>
  <c r="J40" i="7" s="1"/>
  <c r="J41" i="7" s="1"/>
  <c r="J42" i="7" s="1"/>
  <c r="J43" i="7" s="1"/>
  <c r="J44" i="7" s="1"/>
  <c r="J45" i="7" s="1"/>
  <c r="J46" i="7" s="1"/>
  <c r="J47" i="7" s="1"/>
  <c r="J48" i="7" s="1"/>
  <c r="J49" i="7" s="1"/>
  <c r="J50" i="7" s="1"/>
  <c r="J51" i="7" s="1"/>
  <c r="J52" i="7" s="1"/>
  <c r="J53" i="7" s="1"/>
  <c r="J54" i="7" s="1"/>
  <c r="J55" i="7" s="1"/>
  <c r="J56" i="7" s="1"/>
  <c r="E30" i="7"/>
  <c r="E31" i="7" s="1"/>
  <c r="B89" i="6"/>
  <c r="G87" i="5" l="1"/>
  <c r="H87" i="5" s="1"/>
  <c r="A88" i="5" s="1"/>
  <c r="E32" i="7"/>
  <c r="E33" i="7" s="1"/>
  <c r="C90" i="6"/>
  <c r="F88" i="5" l="1"/>
  <c r="C88" i="5"/>
  <c r="B88" i="5"/>
  <c r="E34" i="7"/>
  <c r="E35" i="7" s="1"/>
  <c r="E36" i="7" s="1"/>
  <c r="E37" i="7" s="1"/>
  <c r="E38" i="7" s="1"/>
  <c r="E39" i="7" s="1"/>
  <c r="E40" i="7" s="1"/>
  <c r="E41" i="7" s="1"/>
  <c r="E42" i="7" s="1"/>
  <c r="E43" i="7" s="1"/>
  <c r="E44" i="7" s="1"/>
  <c r="E45" i="7" s="1"/>
  <c r="E46" i="7" s="1"/>
  <c r="E47" i="7" s="1"/>
  <c r="E48" i="7" s="1"/>
  <c r="E49" i="7" s="1"/>
  <c r="E50" i="7" s="1"/>
  <c r="E51" i="7" s="1"/>
  <c r="E52" i="7" s="1"/>
  <c r="E53" i="7" s="1"/>
  <c r="E54" i="7" s="1"/>
  <c r="E55" i="7" s="1"/>
  <c r="E56" i="7" s="1"/>
  <c r="B90" i="6"/>
  <c r="G88" i="5" l="1"/>
  <c r="H88" i="5" s="1"/>
  <c r="A89" i="5" s="1"/>
  <c r="C89" i="5" s="1"/>
  <c r="C91" i="6"/>
  <c r="F89" i="5" l="1"/>
  <c r="G89" i="5" s="1"/>
  <c r="H89" i="5" s="1"/>
  <c r="A90" i="5" s="1"/>
  <c r="B90" i="5" s="1"/>
  <c r="B89" i="5"/>
  <c r="C92" i="6"/>
  <c r="B91" i="6"/>
  <c r="F90" i="5" l="1"/>
  <c r="C90" i="5"/>
  <c r="B92" i="6"/>
  <c r="C93" i="6"/>
  <c r="G90" i="5" l="1"/>
  <c r="H90" i="5" s="1"/>
  <c r="A91" i="5" s="1"/>
  <c r="C91" i="5" s="1"/>
  <c r="C94" i="6"/>
  <c r="B93" i="6"/>
  <c r="F91" i="5" l="1"/>
  <c r="G91" i="5" s="1"/>
  <c r="H91" i="5" s="1"/>
  <c r="A92" i="5" s="1"/>
  <c r="C92" i="5" s="1"/>
  <c r="B91" i="5"/>
  <c r="B94" i="6"/>
  <c r="F92" i="5" l="1"/>
  <c r="G92" i="5" s="1"/>
  <c r="H92" i="5" s="1"/>
  <c r="A93" i="5" s="1"/>
  <c r="B93" i="5" s="1"/>
  <c r="B92" i="5"/>
  <c r="C95" i="6"/>
  <c r="C93" i="5" l="1"/>
  <c r="F93" i="5"/>
  <c r="B95" i="6"/>
  <c r="C96" i="6"/>
  <c r="G93" i="5" l="1"/>
  <c r="H93" i="5" s="1"/>
  <c r="A94" i="5" s="1"/>
  <c r="B94" i="5" s="1"/>
  <c r="C97" i="6"/>
  <c r="B96" i="6"/>
  <c r="F94" i="5" l="1"/>
  <c r="C94" i="5"/>
  <c r="B97" i="6"/>
  <c r="C98" i="6"/>
  <c r="G94" i="5" l="1"/>
  <c r="H94" i="5" s="1"/>
  <c r="A95" i="5" s="1"/>
  <c r="C95" i="5" s="1"/>
  <c r="B98" i="6"/>
  <c r="C99" i="6"/>
  <c r="F95" i="5" l="1"/>
  <c r="G95" i="5" s="1"/>
  <c r="H95" i="5" s="1"/>
  <c r="A96" i="5" s="1"/>
  <c r="F96" i="5" s="1"/>
  <c r="B95" i="5"/>
  <c r="C100" i="6"/>
  <c r="B99" i="6"/>
  <c r="C96" i="5" l="1"/>
  <c r="G96" i="5" s="1"/>
  <c r="H96" i="5" s="1"/>
  <c r="A97" i="5" s="1"/>
  <c r="B97" i="5" s="1"/>
  <c r="B96" i="5"/>
  <c r="B100" i="6"/>
  <c r="C97" i="5" l="1"/>
  <c r="F97" i="5"/>
  <c r="C101" i="6"/>
  <c r="G97" i="5" l="1"/>
  <c r="H97" i="5" s="1"/>
  <c r="A98" i="5" s="1"/>
  <c r="F98" i="5" s="1"/>
  <c r="C102" i="6"/>
  <c r="B101" i="6"/>
  <c r="B98" i="5" l="1"/>
  <c r="C98" i="5"/>
  <c r="G98" i="5" s="1"/>
  <c r="H98" i="5" s="1"/>
  <c r="A99" i="5" s="1"/>
  <c r="C99" i="5" s="1"/>
  <c r="B102" i="6"/>
  <c r="C103" i="6"/>
  <c r="B99" i="5" l="1"/>
  <c r="F99" i="5"/>
  <c r="G99" i="5" s="1"/>
  <c r="H99" i="5" s="1"/>
  <c r="A100" i="5" s="1"/>
  <c r="B100" i="5" s="1"/>
  <c r="C104" i="6"/>
  <c r="B103" i="6"/>
  <c r="C100" i="5" l="1"/>
  <c r="F100" i="5"/>
  <c r="B104" i="6"/>
  <c r="G100" i="5" l="1"/>
  <c r="H100" i="5" s="1"/>
  <c r="A101" i="5" s="1"/>
  <c r="F101" i="5" l="1"/>
  <c r="B101" i="5"/>
  <c r="C101" i="5"/>
  <c r="C105" i="6"/>
  <c r="C106" i="6" s="1"/>
  <c r="B105" i="6"/>
  <c r="G101" i="5" l="1"/>
  <c r="H101" i="5" s="1"/>
  <c r="A102" i="5" s="1"/>
  <c r="C102" i="5" s="1"/>
  <c r="B106" i="6"/>
  <c r="B102" i="5" l="1"/>
  <c r="F102" i="5"/>
  <c r="G102" i="5" s="1"/>
  <c r="H102" i="5" s="1"/>
  <c r="A103" i="5" s="1"/>
  <c r="B103" i="5" s="1"/>
  <c r="F103" i="5" l="1"/>
  <c r="C103" i="5"/>
  <c r="G103" i="5" s="1"/>
  <c r="H103" i="5" s="1"/>
  <c r="A104" i="5" s="1"/>
  <c r="C104" i="5" s="1"/>
  <c r="C107" i="6"/>
  <c r="C108" i="6" s="1"/>
  <c r="B107" i="6"/>
  <c r="F104" i="5" l="1"/>
  <c r="G104" i="5" s="1"/>
  <c r="H104" i="5" s="1"/>
  <c r="A105" i="5" s="1"/>
  <c r="F105" i="5" s="1"/>
  <c r="B104" i="5"/>
  <c r="C109" i="6"/>
  <c r="B108" i="6"/>
  <c r="C105" i="5" l="1"/>
  <c r="G105" i="5" s="1"/>
  <c r="H105" i="5" s="1"/>
  <c r="A106" i="5" s="1"/>
  <c r="B105" i="5"/>
  <c r="B109" i="6"/>
  <c r="C110" i="6"/>
  <c r="C106" i="5" l="1"/>
  <c r="B106" i="5"/>
  <c r="F106" i="5"/>
  <c r="B110" i="6"/>
  <c r="G106" i="5" l="1"/>
  <c r="H106" i="5" s="1"/>
  <c r="A107" i="5" s="1"/>
  <c r="B107" i="5" s="1"/>
  <c r="C111" i="6"/>
  <c r="F107" i="5" l="1"/>
  <c r="C107" i="5"/>
  <c r="B111" i="6"/>
  <c r="G107" i="5" l="1"/>
  <c r="H107" i="5" s="1"/>
  <c r="A108" i="5" s="1"/>
  <c r="B108" i="5" s="1"/>
  <c r="C112" i="6"/>
  <c r="F108" i="5" l="1"/>
  <c r="C108" i="5"/>
  <c r="B112" i="6"/>
  <c r="G108" i="5" l="1"/>
  <c r="H108" i="5" s="1"/>
  <c r="A109" i="5" s="1"/>
  <c r="B109" i="5" s="1"/>
  <c r="C113" i="6"/>
  <c r="F109" i="5" l="1"/>
  <c r="C109" i="5"/>
  <c r="B113" i="6"/>
  <c r="G109" i="5" l="1"/>
  <c r="H109" i="5" s="1"/>
  <c r="A110" i="5" s="1"/>
  <c r="B110" i="5" s="1"/>
  <c r="C114" i="6"/>
  <c r="F110" i="5" l="1"/>
  <c r="C110" i="5"/>
  <c r="B114" i="6"/>
  <c r="C115" i="6"/>
  <c r="G110" i="5" l="1"/>
  <c r="H110" i="5" s="1"/>
  <c r="A111" i="5" s="1"/>
  <c r="F111" i="5" s="1"/>
  <c r="B115" i="6"/>
  <c r="B111" i="5" l="1"/>
  <c r="C111" i="5"/>
  <c r="G111" i="5" s="1"/>
  <c r="H111" i="5" s="1"/>
  <c r="A112" i="5" s="1"/>
  <c r="B112" i="5" s="1"/>
  <c r="C116" i="6"/>
  <c r="C112" i="5" l="1"/>
  <c r="F112" i="5"/>
  <c r="G112" i="5"/>
  <c r="H112" i="5" s="1"/>
  <c r="A113" i="5" s="1"/>
  <c r="C113" i="5" s="1"/>
  <c r="B116" i="6"/>
  <c r="F113" i="5" l="1"/>
  <c r="G113" i="5" s="1"/>
  <c r="H113" i="5" s="1"/>
  <c r="A114" i="5" s="1"/>
  <c r="F114" i="5" s="1"/>
  <c r="B113" i="5"/>
  <c r="C117" i="6"/>
  <c r="B114" i="5" l="1"/>
  <c r="C114" i="5"/>
  <c r="G114" i="5" s="1"/>
  <c r="H114" i="5" s="1"/>
  <c r="A115" i="5" s="1"/>
  <c r="C115" i="5" s="1"/>
  <c r="B117" i="6"/>
  <c r="B115" i="5" l="1"/>
  <c r="F115" i="5"/>
  <c r="G115" i="5" s="1"/>
  <c r="H115" i="5" s="1"/>
  <c r="A116" i="5" s="1"/>
  <c r="C118" i="6"/>
  <c r="B116" i="5" l="1"/>
  <c r="F116" i="5"/>
  <c r="C116" i="5"/>
  <c r="B118" i="6"/>
  <c r="C119" i="6"/>
  <c r="G116" i="5" l="1"/>
  <c r="H116" i="5" s="1"/>
  <c r="A117" i="5" s="1"/>
  <c r="B119" i="6"/>
  <c r="F117" i="5" l="1"/>
  <c r="B117" i="5"/>
  <c r="C117" i="5"/>
  <c r="G117" i="5" l="1"/>
  <c r="H117" i="5" s="1"/>
  <c r="A118" i="5" s="1"/>
  <c r="B120" i="6"/>
  <c r="C120" i="6"/>
  <c r="B118" i="5" l="1"/>
  <c r="C118" i="5"/>
  <c r="F118" i="5"/>
  <c r="C121" i="6"/>
  <c r="G118" i="5" l="1"/>
  <c r="H118" i="5" s="1"/>
  <c r="A119" i="5" s="1"/>
  <c r="F119" i="5" s="1"/>
  <c r="B121" i="6"/>
  <c r="C119" i="5" l="1"/>
  <c r="B119" i="5"/>
  <c r="C122" i="6"/>
  <c r="G119" i="5" l="1"/>
  <c r="H119" i="5" s="1"/>
  <c r="A120" i="5" s="1"/>
  <c r="C120" i="5" s="1"/>
  <c r="B122" i="6"/>
  <c r="C123" i="6"/>
  <c r="F120" i="5" l="1"/>
  <c r="G120" i="5" s="1"/>
  <c r="H120" i="5" s="1"/>
  <c r="A121" i="5" s="1"/>
  <c r="F121" i="5" s="1"/>
  <c r="B120" i="5"/>
  <c r="C124" i="6"/>
  <c r="B123" i="6"/>
  <c r="C121" i="5" l="1"/>
  <c r="G121" i="5" s="1"/>
  <c r="H121" i="5" s="1"/>
  <c r="A122" i="5" s="1"/>
  <c r="B121" i="5"/>
  <c r="C125" i="6"/>
  <c r="B124" i="6"/>
  <c r="F122" i="5" l="1"/>
  <c r="B122" i="5"/>
  <c r="C122" i="5"/>
  <c r="B125" i="6"/>
  <c r="C126" i="6"/>
  <c r="G122" i="5" l="1"/>
  <c r="H122" i="5" s="1"/>
  <c r="A123" i="5" s="1"/>
  <c r="C127" i="6"/>
  <c r="B126" i="6"/>
  <c r="B123" i="5" l="1"/>
  <c r="F123" i="5"/>
  <c r="C123" i="5"/>
  <c r="B127" i="6"/>
  <c r="G123" i="5" l="1"/>
  <c r="H123" i="5" s="1"/>
  <c r="A124" i="5" s="1"/>
  <c r="C128" i="6"/>
  <c r="C124" i="5" l="1"/>
  <c r="F124" i="5"/>
  <c r="B124" i="5"/>
  <c r="B128" i="6"/>
  <c r="G124" i="5" l="1"/>
  <c r="H124" i="5" s="1"/>
  <c r="A125" i="5" s="1"/>
  <c r="C129" i="6"/>
  <c r="F125" i="5" l="1"/>
  <c r="C125" i="5"/>
  <c r="B125" i="5"/>
  <c r="C130" i="6"/>
  <c r="B129" i="6"/>
  <c r="G125" i="5" l="1"/>
  <c r="H125" i="5" s="1"/>
  <c r="A126" i="5" s="1"/>
  <c r="B130" i="6"/>
  <c r="B126" i="5" l="1"/>
  <c r="C126" i="5"/>
  <c r="F126" i="5"/>
  <c r="C131" i="6"/>
  <c r="G126" i="5" l="1"/>
  <c r="H126" i="5" s="1"/>
  <c r="A127" i="5" s="1"/>
  <c r="F127" i="5" s="1"/>
  <c r="B131" i="6"/>
  <c r="B127" i="5" l="1"/>
  <c r="C127" i="5"/>
  <c r="C132" i="6"/>
  <c r="G127" i="5" l="1"/>
  <c r="H127" i="5" s="1"/>
  <c r="A128" i="5" s="1"/>
  <c r="F128" i="5" s="1"/>
  <c r="B132" i="6"/>
  <c r="C133" i="6"/>
  <c r="C128" i="5" l="1"/>
  <c r="B128" i="5"/>
  <c r="B133" i="6"/>
  <c r="G128" i="5" l="1"/>
  <c r="H128" i="5" s="1"/>
  <c r="A129" i="5" s="1"/>
  <c r="C134" i="6"/>
  <c r="C129" i="5" l="1"/>
  <c r="F129" i="5"/>
  <c r="B129" i="5"/>
  <c r="B134" i="6"/>
  <c r="G129" i="5" l="1"/>
  <c r="H129" i="5" s="1"/>
  <c r="A130" i="5" s="1"/>
  <c r="C135" i="6"/>
  <c r="B130" i="5" l="1"/>
  <c r="F130" i="5"/>
  <c r="C130" i="5"/>
  <c r="C136" i="6"/>
  <c r="B135" i="6"/>
  <c r="G130" i="5" l="1"/>
  <c r="H130" i="5" s="1"/>
  <c r="A131" i="5" s="1"/>
  <c r="F131" i="5" s="1"/>
  <c r="B136" i="6"/>
  <c r="C131" i="5" l="1"/>
  <c r="G131" i="5" s="1"/>
  <c r="H131" i="5" s="1"/>
  <c r="A132" i="5" s="1"/>
  <c r="B131" i="5"/>
  <c r="C137" i="6"/>
  <c r="C132" i="5" l="1"/>
  <c r="F132" i="5"/>
  <c r="B132" i="5"/>
  <c r="B137" i="6"/>
  <c r="C138" i="6"/>
  <c r="G132" i="5" l="1"/>
  <c r="H132" i="5" s="1"/>
  <c r="A133" i="5" s="1"/>
  <c r="B133" i="5" s="1"/>
  <c r="B138" i="6"/>
  <c r="F133" i="5" l="1"/>
  <c r="C133" i="5"/>
  <c r="G133" i="5" l="1"/>
  <c r="H133" i="5" s="1"/>
  <c r="A134" i="5" s="1"/>
  <c r="B134" i="5" s="1"/>
  <c r="B139" i="6"/>
  <c r="C139" i="6"/>
  <c r="F134" i="5" l="1"/>
  <c r="C134" i="5"/>
  <c r="C140" i="6"/>
  <c r="G134" i="5" l="1"/>
  <c r="H134" i="5" s="1"/>
  <c r="A135" i="5" s="1"/>
  <c r="F135" i="5" s="1"/>
  <c r="B140" i="6"/>
  <c r="C141" i="6"/>
  <c r="B135" i="5" l="1"/>
  <c r="C135" i="5"/>
  <c r="G135" i="5" s="1"/>
  <c r="H135" i="5" s="1"/>
  <c r="A136" i="5" s="1"/>
  <c r="B136" i="5" s="1"/>
  <c r="C142" i="6"/>
  <c r="B141" i="6"/>
  <c r="F136" i="5" l="1"/>
  <c r="C136" i="5"/>
  <c r="B142" i="6"/>
  <c r="G136" i="5" l="1"/>
  <c r="H136" i="5" s="1"/>
  <c r="A137" i="5" s="1"/>
  <c r="C137" i="5" s="1"/>
  <c r="C143" i="6"/>
  <c r="B137" i="5" l="1"/>
  <c r="F137" i="5"/>
  <c r="G137" i="5" s="1"/>
  <c r="H137" i="5" s="1"/>
  <c r="A138" i="5" s="1"/>
  <c r="F138" i="5" s="1"/>
  <c r="B143" i="6"/>
  <c r="C138" i="5" l="1"/>
  <c r="G138" i="5" s="1"/>
  <c r="H138" i="5" s="1"/>
  <c r="A139" i="5" s="1"/>
  <c r="F139" i="5" s="1"/>
  <c r="B138" i="5"/>
  <c r="C144" i="6"/>
  <c r="B139" i="5" l="1"/>
  <c r="C139" i="5"/>
  <c r="G139" i="5" s="1"/>
  <c r="H139" i="5" s="1"/>
  <c r="A140" i="5" s="1"/>
  <c r="B144" i="6"/>
  <c r="F140" i="5" l="1"/>
  <c r="B140" i="5"/>
  <c r="C140" i="5"/>
  <c r="C145" i="6"/>
  <c r="G140" i="5" l="1"/>
  <c r="H140" i="5" s="1"/>
  <c r="A141" i="5" s="1"/>
  <c r="B145" i="6"/>
  <c r="C141" i="5" l="1"/>
  <c r="F141" i="5"/>
  <c r="B141" i="5"/>
  <c r="C146" i="6"/>
  <c r="G141" i="5" l="1"/>
  <c r="H141" i="5" s="1"/>
  <c r="A142" i="5" s="1"/>
  <c r="B142" i="5" s="1"/>
  <c r="B146" i="6"/>
  <c r="C147" i="6"/>
  <c r="C142" i="5" l="1"/>
  <c r="F142" i="5"/>
  <c r="B147" i="6"/>
  <c r="G142" i="5" l="1"/>
  <c r="H142" i="5" s="1"/>
  <c r="A143" i="5" s="1"/>
  <c r="F143" i="5" s="1"/>
  <c r="C148" i="6"/>
  <c r="C143" i="5" l="1"/>
  <c r="G143" i="5" s="1"/>
  <c r="H143" i="5" s="1"/>
  <c r="A144" i="5" s="1"/>
  <c r="B143" i="5"/>
  <c r="B148" i="6"/>
  <c r="B144" i="5" l="1"/>
  <c r="C144" i="5"/>
  <c r="F144" i="5"/>
  <c r="C149" i="6"/>
  <c r="G144" i="5" l="1"/>
  <c r="H144" i="5" s="1"/>
  <c r="A145" i="5" s="1"/>
  <c r="B149" i="6"/>
  <c r="C145" i="5" l="1"/>
  <c r="F145" i="5"/>
  <c r="B145" i="5"/>
  <c r="C150" i="6"/>
  <c r="G145" i="5" l="1"/>
  <c r="H145" i="5" s="1"/>
  <c r="A146" i="5" s="1"/>
  <c r="B150" i="6"/>
  <c r="C146" i="5" l="1"/>
  <c r="F146" i="5"/>
  <c r="B146" i="5"/>
  <c r="C151" i="6"/>
  <c r="G146" i="5" l="1"/>
  <c r="H146" i="5" s="1"/>
  <c r="A147" i="5" s="1"/>
  <c r="B151" i="6"/>
  <c r="C152" i="6"/>
  <c r="F147" i="5" l="1"/>
  <c r="B147" i="5"/>
  <c r="C147" i="5"/>
  <c r="B152" i="6"/>
  <c r="G147" i="5" l="1"/>
  <c r="H147" i="5" s="1"/>
  <c r="A148" i="5" s="1"/>
  <c r="C153" i="6"/>
  <c r="B148" i="5" l="1"/>
  <c r="F148" i="5"/>
  <c r="C148" i="5"/>
  <c r="B153" i="6"/>
  <c r="C154" i="6"/>
  <c r="G148" i="5" l="1"/>
  <c r="H148" i="5" s="1"/>
  <c r="A149" i="5" s="1"/>
  <c r="B149" i="5" s="1"/>
  <c r="B154" i="6"/>
  <c r="C149" i="5" l="1"/>
  <c r="F149" i="5"/>
  <c r="C155" i="6"/>
  <c r="G149" i="5" l="1"/>
  <c r="H149" i="5" s="1"/>
  <c r="A150" i="5" s="1"/>
  <c r="C150" i="5" s="1"/>
  <c r="B155" i="6"/>
  <c r="B150" i="5" l="1"/>
  <c r="F150" i="5"/>
  <c r="C156" i="6"/>
  <c r="G150" i="5" l="1"/>
  <c r="H150" i="5" s="1"/>
  <c r="A151" i="5" s="1"/>
  <c r="B151" i="5" s="1"/>
  <c r="B156" i="6"/>
  <c r="C151" i="5" l="1"/>
  <c r="F151" i="5"/>
  <c r="C157" i="6"/>
  <c r="G151" i="5" l="1"/>
  <c r="H151" i="5" s="1"/>
  <c r="A152" i="5" s="1"/>
  <c r="B152" i="5" s="1"/>
  <c r="B157" i="6"/>
  <c r="F152" i="5" l="1"/>
  <c r="C152" i="5"/>
  <c r="C158" i="6"/>
  <c r="G152" i="5" l="1"/>
  <c r="H152" i="5" s="1"/>
  <c r="A153" i="5" s="1"/>
  <c r="F153" i="5" s="1"/>
  <c r="B158" i="6"/>
  <c r="C153" i="5" l="1"/>
  <c r="G153" i="5" s="1"/>
  <c r="H153" i="5" s="1"/>
  <c r="A154" i="5" s="1"/>
  <c r="F154" i="5" s="1"/>
  <c r="B153" i="5"/>
  <c r="B154" i="5" l="1"/>
  <c r="C154" i="5"/>
  <c r="G154" i="5" s="1"/>
  <c r="H154" i="5" s="1"/>
  <c r="A155" i="5" s="1"/>
  <c r="F155" i="5" s="1"/>
  <c r="C159" i="6"/>
  <c r="B159" i="6"/>
  <c r="C155" i="5" l="1"/>
  <c r="G155" i="5" s="1"/>
  <c r="H155" i="5" s="1"/>
  <c r="A156" i="5" s="1"/>
  <c r="B156" i="5" s="1"/>
  <c r="B155" i="5"/>
  <c r="C160" i="6"/>
  <c r="C156" i="5" l="1"/>
  <c r="F156" i="5"/>
  <c r="B160" i="6"/>
  <c r="G156" i="5" l="1"/>
  <c r="H156" i="5" s="1"/>
  <c r="A157" i="5" s="1"/>
  <c r="C157" i="5" s="1"/>
  <c r="C161" i="6"/>
  <c r="B161" i="6"/>
  <c r="F157" i="5" l="1"/>
  <c r="G157" i="5" s="1"/>
  <c r="H157" i="5" s="1"/>
  <c r="A158" i="5" s="1"/>
  <c r="F158" i="5" s="1"/>
  <c r="B157" i="5"/>
  <c r="C162" i="6"/>
  <c r="B158" i="5" l="1"/>
  <c r="C158" i="5"/>
  <c r="G158" i="5" s="1"/>
  <c r="H158" i="5" s="1"/>
  <c r="A159" i="5" s="1"/>
  <c r="C163" i="6"/>
  <c r="B162" i="6"/>
  <c r="F159" i="5" l="1"/>
  <c r="B159" i="5"/>
  <c r="C159" i="5"/>
  <c r="B163" i="6"/>
  <c r="G159" i="5" l="1"/>
  <c r="H159" i="5" s="1"/>
  <c r="A160" i="5" s="1"/>
  <c r="C164" i="6"/>
  <c r="B164" i="6"/>
  <c r="C160" i="5" l="1"/>
  <c r="F160" i="5"/>
  <c r="B160" i="5"/>
  <c r="C165" i="6"/>
  <c r="C166" i="6"/>
  <c r="B165" i="6"/>
  <c r="G160" i="5" l="1"/>
  <c r="H160" i="5" s="1"/>
  <c r="A161" i="5" s="1"/>
  <c r="B166" i="6"/>
  <c r="C161" i="5" l="1"/>
  <c r="B161" i="5"/>
  <c r="F161" i="5"/>
  <c r="C167" i="6"/>
  <c r="B167" i="6"/>
  <c r="C168" i="6"/>
  <c r="G161" i="5" l="1"/>
  <c r="H161" i="5" s="1"/>
  <c r="A162" i="5" s="1"/>
  <c r="F162" i="5" s="1"/>
  <c r="C169" i="6"/>
  <c r="B168" i="6"/>
  <c r="C162" i="5" l="1"/>
  <c r="B162" i="5"/>
  <c r="B169" i="6"/>
  <c r="C170" i="6"/>
  <c r="G162" i="5" l="1"/>
  <c r="H162" i="5" s="1"/>
  <c r="A163" i="5" s="1"/>
  <c r="F163" i="5" s="1"/>
  <c r="B170" i="6"/>
  <c r="B163" i="5" l="1"/>
  <c r="C163" i="5"/>
  <c r="G163" i="5" s="1"/>
  <c r="H163" i="5" s="1"/>
  <c r="A164" i="5" s="1"/>
  <c r="C171" i="6"/>
  <c r="F164" i="5" l="1"/>
  <c r="C164" i="5"/>
  <c r="B164" i="5"/>
  <c r="B171" i="6"/>
  <c r="G164" i="5" l="1"/>
  <c r="H164" i="5" s="1"/>
  <c r="A165" i="5" s="1"/>
  <c r="C172" i="6"/>
  <c r="B165" i="5" l="1"/>
  <c r="C165" i="5"/>
  <c r="F165" i="5"/>
  <c r="B172" i="6"/>
  <c r="G165" i="5" l="1"/>
  <c r="H165" i="5" s="1"/>
  <c r="A166" i="5" s="1"/>
  <c r="F166" i="5" s="1"/>
  <c r="C166" i="5" l="1"/>
  <c r="G166" i="5" s="1"/>
  <c r="H166" i="5" s="1"/>
  <c r="A167" i="5" s="1"/>
  <c r="B166" i="5"/>
  <c r="C173" i="6"/>
  <c r="C174" i="6" s="1"/>
  <c r="B173" i="6"/>
  <c r="C167" i="5" l="1"/>
  <c r="B167" i="5"/>
  <c r="F167" i="5"/>
  <c r="B174" i="6"/>
  <c r="C175" i="6"/>
  <c r="G167" i="5" l="1"/>
  <c r="H167" i="5" s="1"/>
  <c r="A168" i="5" s="1"/>
  <c r="B175" i="6"/>
  <c r="C176" i="6"/>
  <c r="C168" i="5" l="1"/>
  <c r="B168" i="5"/>
  <c r="F168" i="5"/>
  <c r="C177" i="6"/>
  <c r="B176" i="6"/>
  <c r="G168" i="5" l="1"/>
  <c r="H168" i="5" s="1"/>
  <c r="A169" i="5" s="1"/>
  <c r="F169" i="5" s="1"/>
  <c r="C178" i="6"/>
  <c r="B177" i="6"/>
  <c r="B169" i="5" l="1"/>
  <c r="C169" i="5"/>
  <c r="G169" i="5" s="1"/>
  <c r="H169" i="5" s="1"/>
  <c r="A170" i="5" s="1"/>
  <c r="B170" i="5" s="1"/>
  <c r="B178" i="6"/>
  <c r="C170" i="5" l="1"/>
  <c r="F170" i="5"/>
  <c r="G170" i="5" l="1"/>
  <c r="H170" i="5" s="1"/>
  <c r="A171" i="5" s="1"/>
  <c r="F171" i="5" s="1"/>
  <c r="C179" i="6"/>
  <c r="C180" i="6" s="1"/>
  <c r="B179" i="6"/>
  <c r="C171" i="5" l="1"/>
  <c r="G171" i="5" s="1"/>
  <c r="H171" i="5" s="1"/>
  <c r="A172" i="5" s="1"/>
  <c r="F172" i="5" s="1"/>
  <c r="B171" i="5"/>
  <c r="C181" i="6"/>
  <c r="B180" i="6"/>
  <c r="B172" i="5" l="1"/>
  <c r="C172" i="5"/>
  <c r="G172" i="5" s="1"/>
  <c r="H172" i="5" s="1"/>
  <c r="A173" i="5" s="1"/>
  <c r="B181" i="6"/>
  <c r="C173" i="5" l="1"/>
  <c r="B173" i="5"/>
  <c r="F173" i="5"/>
  <c r="C182" i="6"/>
  <c r="G173" i="5" l="1"/>
  <c r="H173" i="5" s="1"/>
  <c r="A174" i="5" s="1"/>
  <c r="B182" i="6"/>
  <c r="B174" i="5" l="1"/>
  <c r="C174" i="5"/>
  <c r="F174" i="5"/>
  <c r="C183" i="6"/>
  <c r="G174" i="5" l="1"/>
  <c r="H174" i="5" s="1"/>
  <c r="A175" i="5" s="1"/>
  <c r="B175" i="5" s="1"/>
  <c r="B183" i="6"/>
  <c r="C175" i="5" l="1"/>
  <c r="F175" i="5"/>
  <c r="C184" i="6"/>
  <c r="G175" i="5" l="1"/>
  <c r="H175" i="5" s="1"/>
  <c r="A176" i="5" s="1"/>
  <c r="C185" i="6"/>
  <c r="B184" i="6"/>
  <c r="F176" i="5" l="1"/>
  <c r="C176" i="5"/>
  <c r="B176" i="5"/>
  <c r="B185" i="6"/>
  <c r="G176" i="5" l="1"/>
  <c r="H176" i="5" s="1"/>
  <c r="A177" i="5" s="1"/>
  <c r="B177" i="5" s="1"/>
  <c r="C186" i="6"/>
  <c r="C177" i="5" l="1"/>
  <c r="F177" i="5"/>
  <c r="B186" i="6"/>
  <c r="G177" i="5" l="1"/>
  <c r="H177" i="5" s="1"/>
  <c r="A178" i="5" s="1"/>
  <c r="B178" i="5" s="1"/>
  <c r="C187" i="6"/>
  <c r="C178" i="5" l="1"/>
  <c r="F178" i="5"/>
  <c r="B187" i="6"/>
  <c r="G178" i="5" l="1"/>
  <c r="H178" i="5" s="1"/>
  <c r="A179" i="5" s="1"/>
  <c r="B179" i="5" s="1"/>
  <c r="C188" i="6"/>
  <c r="F179" i="5" l="1"/>
  <c r="C179" i="5"/>
  <c r="C189" i="6"/>
  <c r="B188" i="6"/>
  <c r="G179" i="5" l="1"/>
  <c r="H179" i="5" s="1"/>
  <c r="A180" i="5" s="1"/>
  <c r="C180" i="5" s="1"/>
  <c r="B189" i="6"/>
  <c r="C190" i="6"/>
  <c r="B180" i="5" l="1"/>
  <c r="F180" i="5"/>
  <c r="G180" i="5" s="1"/>
  <c r="H180" i="5" s="1"/>
  <c r="A181" i="5" s="1"/>
  <c r="B190" i="6"/>
  <c r="F181" i="5" l="1"/>
  <c r="B181" i="5"/>
  <c r="C181" i="5"/>
  <c r="G181" i="5" l="1"/>
  <c r="H181" i="5" s="1"/>
  <c r="A182" i="5" s="1"/>
  <c r="B182" i="5" s="1"/>
  <c r="C191" i="6"/>
  <c r="C192" i="6" s="1"/>
  <c r="B191" i="6"/>
  <c r="C182" i="5" l="1"/>
  <c r="F182" i="5"/>
  <c r="B192" i="6"/>
  <c r="C193" i="6"/>
  <c r="G182" i="5" l="1"/>
  <c r="H182" i="5" s="1"/>
  <c r="A183" i="5" s="1"/>
  <c r="B183" i="5" s="1"/>
  <c r="B193" i="6"/>
  <c r="F183" i="5" l="1"/>
  <c r="C183" i="5"/>
  <c r="C194" i="6"/>
  <c r="G183" i="5" l="1"/>
  <c r="H183" i="5" s="1"/>
  <c r="A184" i="5" s="1"/>
  <c r="B184" i="5" s="1"/>
  <c r="B194" i="6"/>
  <c r="C184" i="5" l="1"/>
  <c r="F184" i="5"/>
  <c r="C195" i="6"/>
  <c r="G184" i="5" l="1"/>
  <c r="H184" i="5" s="1"/>
  <c r="A185" i="5" s="1"/>
  <c r="C185" i="5" s="1"/>
  <c r="B195" i="6"/>
  <c r="B185" i="5" l="1"/>
  <c r="F185" i="5"/>
  <c r="G185" i="5" s="1"/>
  <c r="H185" i="5" s="1"/>
  <c r="A186" i="5" s="1"/>
  <c r="F186" i="5" s="1"/>
  <c r="C196" i="6"/>
  <c r="B186" i="5" l="1"/>
  <c r="C186" i="5"/>
  <c r="G186" i="5" s="1"/>
  <c r="H186" i="5" s="1"/>
  <c r="A187" i="5" s="1"/>
  <c r="B187" i="5" s="1"/>
  <c r="C197" i="6"/>
  <c r="B196" i="6"/>
  <c r="C187" i="5" l="1"/>
  <c r="F187" i="5"/>
  <c r="B197" i="6"/>
  <c r="G187" i="5" l="1"/>
  <c r="H187" i="5" s="1"/>
  <c r="A188" i="5" s="1"/>
  <c r="C198" i="6"/>
  <c r="C188" i="5" l="1"/>
  <c r="F188" i="5"/>
  <c r="B188" i="5"/>
  <c r="B198" i="6"/>
  <c r="G188" i="5" l="1"/>
  <c r="H188" i="5" s="1"/>
  <c r="A189" i="5" s="1"/>
  <c r="B189" i="5" s="1"/>
  <c r="C199" i="6"/>
  <c r="F189" i="5" l="1"/>
  <c r="C189" i="5"/>
  <c r="B199" i="6"/>
  <c r="G189" i="5" l="1"/>
  <c r="H189" i="5" s="1"/>
  <c r="A190" i="5" s="1"/>
  <c r="C200" i="6"/>
  <c r="C190" i="5" l="1"/>
  <c r="B190" i="5"/>
  <c r="F190" i="5"/>
  <c r="G190" i="5" s="1"/>
  <c r="H190" i="5" s="1"/>
  <c r="A191" i="5" s="1"/>
  <c r="C201" i="6"/>
  <c r="B200" i="6"/>
  <c r="F191" i="5" l="1"/>
  <c r="C191" i="5"/>
  <c r="G191" i="5" s="1"/>
  <c r="H191" i="5" s="1"/>
  <c r="A192" i="5" s="1"/>
  <c r="B191" i="5"/>
  <c r="B201" i="6"/>
  <c r="B192" i="5" l="1"/>
  <c r="C192" i="5"/>
  <c r="F192" i="5"/>
  <c r="C202" i="6"/>
  <c r="G192" i="5" l="1"/>
  <c r="H192" i="5" s="1"/>
  <c r="A193" i="5" s="1"/>
  <c r="F193" i="5" s="1"/>
  <c r="B202" i="6"/>
  <c r="B193" i="5" l="1"/>
  <c r="C193" i="5"/>
  <c r="G193" i="5" s="1"/>
  <c r="H193" i="5" s="1"/>
  <c r="A194" i="5" s="1"/>
  <c r="B194" i="5" s="1"/>
  <c r="C203" i="6"/>
  <c r="F194" i="5" l="1"/>
  <c r="C194" i="5"/>
  <c r="B203" i="6"/>
  <c r="G194" i="5" l="1"/>
  <c r="H194" i="5" s="1"/>
  <c r="A195" i="5" s="1"/>
  <c r="C195" i="5" s="1"/>
  <c r="C204" i="6"/>
  <c r="G195" i="5" l="1"/>
  <c r="H195" i="5" s="1"/>
  <c r="A196" i="5" s="1"/>
  <c r="B196" i="5" s="1"/>
  <c r="F195" i="5"/>
  <c r="B195" i="5"/>
  <c r="C205" i="6"/>
  <c r="B204" i="6"/>
  <c r="C196" i="5" l="1"/>
  <c r="F196" i="5"/>
  <c r="G196" i="5" s="1"/>
  <c r="H196" i="5" s="1"/>
  <c r="A197" i="5" s="1"/>
  <c r="F197" i="5" s="1"/>
  <c r="B205" i="6"/>
  <c r="C206" i="6"/>
  <c r="B197" i="5" l="1"/>
  <c r="C197" i="5"/>
  <c r="G197" i="5" s="1"/>
  <c r="H197" i="5" s="1"/>
  <c r="A198" i="5" s="1"/>
  <c r="B206" i="6"/>
  <c r="B198" i="5" l="1"/>
  <c r="C198" i="5"/>
  <c r="F198" i="5"/>
  <c r="C207" i="6"/>
  <c r="G198" i="5" l="1"/>
  <c r="H198" i="5" s="1"/>
  <c r="A199" i="5" s="1"/>
  <c r="B207" i="6"/>
  <c r="F199" i="5" l="1"/>
  <c r="C199" i="5"/>
  <c r="B199" i="5"/>
  <c r="C208" i="6"/>
  <c r="G199" i="5" l="1"/>
  <c r="H199" i="5" s="1"/>
  <c r="A200" i="5" s="1"/>
  <c r="B208" i="6"/>
  <c r="B200" i="5" l="1"/>
  <c r="F200" i="5"/>
  <c r="C200" i="5"/>
  <c r="C209" i="6"/>
  <c r="G200" i="5" l="1"/>
  <c r="H200" i="5" s="1"/>
  <c r="A201" i="5" s="1"/>
  <c r="B201" i="5" s="1"/>
  <c r="B209" i="6"/>
  <c r="C201" i="5" l="1"/>
  <c r="F201" i="5"/>
  <c r="C210" i="6"/>
  <c r="G201" i="5" l="1"/>
  <c r="H201" i="5" s="1"/>
  <c r="A202" i="5" s="1"/>
  <c r="F202" i="5" s="1"/>
  <c r="B210" i="6"/>
  <c r="C202" i="5" l="1"/>
  <c r="G202" i="5" s="1"/>
  <c r="H202" i="5" s="1"/>
  <c r="A203" i="5" s="1"/>
  <c r="F203" i="5" s="1"/>
  <c r="B202" i="5"/>
  <c r="C211" i="6"/>
  <c r="B203" i="5" l="1"/>
  <c r="C203" i="5"/>
  <c r="G203" i="5" s="1"/>
  <c r="H203" i="5" s="1"/>
  <c r="A204" i="5" s="1"/>
  <c r="B211" i="6"/>
  <c r="F204" i="5" l="1"/>
  <c r="B204" i="5"/>
  <c r="C204" i="5"/>
  <c r="C212" i="6"/>
  <c r="G204" i="5" l="1"/>
  <c r="H204" i="5" s="1"/>
  <c r="A205" i="5" s="1"/>
  <c r="B212" i="6"/>
  <c r="C213" i="6"/>
  <c r="C205" i="5" l="1"/>
  <c r="B205" i="5"/>
  <c r="F205" i="5"/>
  <c r="B213" i="6"/>
  <c r="G205" i="5" l="1"/>
  <c r="H205" i="5" s="1"/>
  <c r="A206" i="5" s="1"/>
  <c r="C214" i="6"/>
  <c r="C206" i="5" l="1"/>
  <c r="F206" i="5"/>
  <c r="B206" i="5"/>
  <c r="B214" i="6"/>
  <c r="C215" i="6"/>
  <c r="G206" i="5" l="1"/>
  <c r="H206" i="5" s="1"/>
  <c r="A207" i="5" s="1"/>
  <c r="F207" i="5" s="1"/>
  <c r="B215" i="6"/>
  <c r="B207" i="5" l="1"/>
  <c r="C207" i="5"/>
  <c r="G207" i="5" s="1"/>
  <c r="H207" i="5" s="1"/>
  <c r="A208" i="5" s="1"/>
  <c r="C216" i="6"/>
  <c r="F208" i="5" l="1"/>
  <c r="C208" i="5"/>
  <c r="B208" i="5"/>
  <c r="B216" i="6"/>
  <c r="G208" i="5" l="1"/>
  <c r="H208" i="5" s="1"/>
  <c r="A209" i="5" s="1"/>
  <c r="C217" i="6"/>
  <c r="F209" i="5" l="1"/>
  <c r="C209" i="5"/>
  <c r="B209" i="5"/>
  <c r="B217" i="6"/>
  <c r="G209" i="5" l="1"/>
  <c r="H209" i="5" s="1"/>
  <c r="A210" i="5" s="1"/>
  <c r="C218" i="6"/>
  <c r="F210" i="5" l="1"/>
  <c r="B210" i="5"/>
  <c r="C210" i="5"/>
  <c r="C219" i="6"/>
  <c r="B218" i="6"/>
  <c r="G210" i="5" l="1"/>
  <c r="H210" i="5" s="1"/>
  <c r="A211" i="5" s="1"/>
  <c r="B211" i="5" s="1"/>
  <c r="B219" i="6"/>
  <c r="C211" i="5" l="1"/>
  <c r="F211" i="5"/>
  <c r="C220" i="6"/>
  <c r="G211" i="5" l="1"/>
  <c r="H211" i="5" s="1"/>
  <c r="A212" i="5" s="1"/>
  <c r="C212" i="5" s="1"/>
  <c r="B220" i="6"/>
  <c r="C221" i="6"/>
  <c r="F212" i="5" l="1"/>
  <c r="G212" i="5" s="1"/>
  <c r="H212" i="5" s="1"/>
  <c r="A213" i="5" s="1"/>
  <c r="C213" i="5" s="1"/>
  <c r="B212" i="5"/>
  <c r="B221" i="6"/>
  <c r="B213" i="5" l="1"/>
  <c r="F213" i="5"/>
  <c r="G213" i="5" s="1"/>
  <c r="H213" i="5" s="1"/>
  <c r="A214" i="5" s="1"/>
  <c r="C222" i="6"/>
  <c r="B214" i="5" l="1"/>
  <c r="F214" i="5"/>
  <c r="C214" i="5"/>
  <c r="G214" i="5" s="1"/>
  <c r="H214" i="5" s="1"/>
  <c r="A215" i="5" s="1"/>
  <c r="C215" i="5" s="1"/>
  <c r="B222" i="6"/>
  <c r="B215" i="5" l="1"/>
  <c r="F215" i="5"/>
  <c r="G215" i="5" s="1"/>
  <c r="H215" i="5" s="1"/>
  <c r="A216" i="5" s="1"/>
  <c r="F216" i="5" s="1"/>
  <c r="C216" i="5" l="1"/>
  <c r="G216" i="5" s="1"/>
  <c r="H216" i="5" s="1"/>
  <c r="A217" i="5" s="1"/>
  <c r="B216" i="5"/>
  <c r="C223" i="6"/>
  <c r="C224" i="6" s="1"/>
  <c r="B223" i="6"/>
  <c r="C217" i="5" l="1"/>
  <c r="B217" i="5"/>
  <c r="F217" i="5"/>
  <c r="C225" i="6"/>
  <c r="B224" i="6"/>
  <c r="G217" i="5" l="1"/>
  <c r="H217" i="5" s="1"/>
  <c r="A218" i="5" s="1"/>
  <c r="F218" i="5" s="1"/>
  <c r="B225" i="6"/>
  <c r="B218" i="5" l="1"/>
  <c r="C218" i="5"/>
  <c r="G218" i="5" s="1"/>
  <c r="H218" i="5" s="1"/>
  <c r="A219" i="5" s="1"/>
  <c r="B219" i="5" s="1"/>
  <c r="C226" i="6"/>
  <c r="C219" i="5" l="1"/>
  <c r="F219" i="5"/>
  <c r="B226" i="6"/>
  <c r="G219" i="5" l="1"/>
  <c r="H219" i="5" s="1"/>
  <c r="A220" i="5" s="1"/>
  <c r="C227" i="6"/>
  <c r="B220" i="5" l="1"/>
  <c r="C220" i="5"/>
  <c r="F220" i="5"/>
  <c r="B227" i="6"/>
  <c r="G220" i="5" l="1"/>
  <c r="H220" i="5" s="1"/>
  <c r="A221" i="5" s="1"/>
  <c r="B221" i="5" s="1"/>
  <c r="C228" i="6"/>
  <c r="C221" i="5" l="1"/>
  <c r="F221" i="5"/>
  <c r="B228" i="6"/>
  <c r="C229" i="6"/>
  <c r="G221" i="5" l="1"/>
  <c r="H221" i="5" s="1"/>
  <c r="A222" i="5" s="1"/>
  <c r="B222" i="5" s="1"/>
  <c r="B229" i="6"/>
  <c r="C222" i="5" l="1"/>
  <c r="F222" i="5"/>
  <c r="C230" i="6"/>
  <c r="G222" i="5" l="1"/>
  <c r="H222" i="5" s="1"/>
  <c r="A223" i="5" s="1"/>
  <c r="B223" i="5" s="1"/>
  <c r="B230" i="6"/>
  <c r="C231" i="6"/>
  <c r="F223" i="5" l="1"/>
  <c r="C223" i="5"/>
  <c r="B231" i="6"/>
  <c r="G223" i="5" l="1"/>
  <c r="H223" i="5" s="1"/>
  <c r="A224" i="5" s="1"/>
  <c r="B224" i="5" s="1"/>
  <c r="C232" i="6"/>
  <c r="C224" i="5" l="1"/>
  <c r="F224" i="5"/>
  <c r="C233" i="6"/>
  <c r="B232" i="6"/>
  <c r="G224" i="5" l="1"/>
  <c r="H224" i="5" s="1"/>
  <c r="A225" i="5" s="1"/>
  <c r="C225" i="5" s="1"/>
  <c r="B233" i="6"/>
  <c r="F225" i="5" l="1"/>
  <c r="G225" i="5" s="1"/>
  <c r="H225" i="5" s="1"/>
  <c r="A226" i="5" s="1"/>
  <c r="B226" i="5" s="1"/>
  <c r="B225" i="5"/>
  <c r="C226" i="5" l="1"/>
  <c r="F226" i="5"/>
  <c r="G226" i="5" s="1"/>
  <c r="H226" i="5" s="1"/>
  <c r="A227" i="5" s="1"/>
  <c r="F227" i="5" s="1"/>
  <c r="C234" i="6"/>
  <c r="C235" i="6" s="1"/>
  <c r="B234" i="6"/>
  <c r="C227" i="5" l="1"/>
  <c r="G227" i="5" s="1"/>
  <c r="H227" i="5" s="1"/>
  <c r="A228" i="5" s="1"/>
  <c r="B228" i="5" s="1"/>
  <c r="B227" i="5"/>
  <c r="B235" i="6"/>
  <c r="C236" i="6"/>
  <c r="C228" i="5" l="1"/>
  <c r="F228" i="5"/>
  <c r="B236" i="6"/>
  <c r="G228" i="5" l="1"/>
  <c r="H228" i="5" s="1"/>
  <c r="A229" i="5" s="1"/>
  <c r="B229" i="5" s="1"/>
  <c r="C237" i="6"/>
  <c r="F229" i="5" l="1"/>
  <c r="C229" i="5"/>
  <c r="C238" i="6"/>
  <c r="B237" i="6"/>
  <c r="G229" i="5" l="1"/>
  <c r="H229" i="5" s="1"/>
  <c r="A230" i="5" s="1"/>
  <c r="B230" i="5" s="1"/>
  <c r="B238" i="6"/>
  <c r="C230" i="5" l="1"/>
  <c r="F230" i="5"/>
  <c r="C239" i="6"/>
  <c r="G230" i="5" l="1"/>
  <c r="H230" i="5" s="1"/>
  <c r="A231" i="5" s="1"/>
  <c r="C231" i="5" s="1"/>
  <c r="B239" i="6"/>
  <c r="B231" i="5" l="1"/>
  <c r="F231" i="5"/>
  <c r="G231" i="5" s="1"/>
  <c r="H231" i="5" s="1"/>
  <c r="A232" i="5" s="1"/>
  <c r="F232" i="5" s="1"/>
  <c r="C240" i="6"/>
  <c r="C232" i="5" l="1"/>
  <c r="G232" i="5" s="1"/>
  <c r="H232" i="5" s="1"/>
  <c r="A233" i="5" s="1"/>
  <c r="F233" i="5" s="1"/>
  <c r="B232" i="5"/>
  <c r="B240" i="6"/>
  <c r="C241" i="6"/>
  <c r="B233" i="5" l="1"/>
  <c r="C233" i="5"/>
  <c r="G233" i="5" s="1"/>
  <c r="H233" i="5" s="1"/>
  <c r="A234" i="5" s="1"/>
  <c r="F234" i="5" s="1"/>
  <c r="C242" i="6"/>
  <c r="B241" i="6"/>
  <c r="C234" i="5" l="1"/>
  <c r="G234" i="5" s="1"/>
  <c r="H234" i="5" s="1"/>
  <c r="A235" i="5" s="1"/>
  <c r="B234" i="5"/>
  <c r="C243" i="6"/>
  <c r="B242" i="6"/>
  <c r="C235" i="5" l="1"/>
  <c r="F235" i="5"/>
  <c r="B235" i="5"/>
  <c r="B243" i="6"/>
  <c r="C244" i="6"/>
  <c r="G235" i="5" l="1"/>
  <c r="H235" i="5" s="1"/>
  <c r="A236" i="5" s="1"/>
  <c r="C236" i="5" s="1"/>
  <c r="C245" i="6"/>
  <c r="B244" i="6"/>
  <c r="F236" i="5" l="1"/>
  <c r="G236" i="5" s="1"/>
  <c r="H236" i="5" s="1"/>
  <c r="A237" i="5" s="1"/>
  <c r="F237" i="5" s="1"/>
  <c r="B236" i="5"/>
  <c r="C246" i="6"/>
  <c r="B245" i="6"/>
  <c r="C237" i="5" l="1"/>
  <c r="G237" i="5" s="1"/>
  <c r="H237" i="5" s="1"/>
  <c r="A238" i="5" s="1"/>
  <c r="F238" i="5" s="1"/>
  <c r="B237" i="5"/>
  <c r="C247" i="6"/>
  <c r="B246" i="6"/>
  <c r="C238" i="5" l="1"/>
  <c r="G238" i="5" s="1"/>
  <c r="H238" i="5" s="1"/>
  <c r="A239" i="5" s="1"/>
  <c r="B239" i="5" s="1"/>
  <c r="B238" i="5"/>
  <c r="B247" i="6"/>
  <c r="C248" i="6"/>
  <c r="C239" i="5" l="1"/>
  <c r="F239" i="5"/>
  <c r="B248" i="6"/>
  <c r="C249" i="6"/>
  <c r="G239" i="5" l="1"/>
  <c r="H239" i="5" s="1"/>
  <c r="A240" i="5" s="1"/>
  <c r="F240" i="5" s="1"/>
  <c r="B249" i="6"/>
  <c r="C250" i="6"/>
  <c r="C240" i="5" l="1"/>
  <c r="G240" i="5" s="1"/>
  <c r="H240" i="5" s="1"/>
  <c r="A241" i="5" s="1"/>
  <c r="C241" i="5" s="1"/>
  <c r="G241" i="5" s="1"/>
  <c r="H241" i="5" s="1"/>
  <c r="A242" i="5" s="1"/>
  <c r="B242" i="5" s="1"/>
  <c r="B240" i="5"/>
  <c r="B250" i="6"/>
  <c r="C251" i="6"/>
  <c r="B241" i="5" l="1"/>
  <c r="F241" i="5"/>
  <c r="C242" i="5"/>
  <c r="G242" i="5" s="1"/>
  <c r="H242" i="5" s="1"/>
  <c r="A243" i="5" s="1"/>
  <c r="C243" i="5" s="1"/>
  <c r="G243" i="5" s="1"/>
  <c r="H243" i="5" s="1"/>
  <c r="A244" i="5" s="1"/>
  <c r="B244" i="5" s="1"/>
  <c r="F242" i="5"/>
  <c r="B251" i="6"/>
  <c r="C252" i="6"/>
  <c r="F244" i="5" l="1"/>
  <c r="F243" i="5"/>
  <c r="B243" i="5"/>
  <c r="C244" i="5"/>
  <c r="G244" i="5" s="1"/>
  <c r="H244" i="5" s="1"/>
  <c r="A245" i="5" s="1"/>
  <c r="C245" i="5" s="1"/>
  <c r="G245" i="5" s="1"/>
  <c r="H245" i="5" s="1"/>
  <c r="A246" i="5" s="1"/>
  <c r="C253" i="6"/>
  <c r="B252" i="6"/>
  <c r="F245" i="5" l="1"/>
  <c r="B245" i="5"/>
  <c r="F246" i="5"/>
  <c r="C246" i="5"/>
  <c r="G246" i="5" s="1"/>
  <c r="H246" i="5" s="1"/>
  <c r="A247" i="5" s="1"/>
  <c r="B246" i="5"/>
  <c r="B253" i="6"/>
  <c r="C254" i="6"/>
  <c r="C247" i="5" l="1"/>
  <c r="G247" i="5" s="1"/>
  <c r="H247" i="5" s="1"/>
  <c r="A248" i="5" s="1"/>
  <c r="B247" i="5"/>
  <c r="F247" i="5"/>
  <c r="C255" i="6"/>
  <c r="B254" i="6"/>
  <c r="C248" i="5" l="1"/>
  <c r="G248" i="5" s="1"/>
  <c r="H248" i="5" s="1"/>
  <c r="A249" i="5" s="1"/>
  <c r="F248" i="5"/>
  <c r="B248" i="5"/>
  <c r="B255" i="6"/>
  <c r="C256" i="6"/>
  <c r="C249" i="5" l="1"/>
  <c r="F249" i="5"/>
  <c r="G249" i="5" s="1"/>
  <c r="H249" i="5" s="1"/>
  <c r="A250" i="5" s="1"/>
  <c r="B249" i="5"/>
  <c r="C257" i="6"/>
  <c r="B256" i="6"/>
  <c r="F250" i="5" l="1"/>
  <c r="G250" i="5" s="1"/>
  <c r="H250" i="5" s="1"/>
  <c r="A251" i="5" s="1"/>
  <c r="C250" i="5"/>
  <c r="B250" i="5"/>
  <c r="C258" i="6"/>
  <c r="B257" i="6"/>
  <c r="C251" i="5" l="1"/>
  <c r="G251" i="5" s="1"/>
  <c r="H251" i="5" s="1"/>
  <c r="A252" i="5" s="1"/>
  <c r="F251" i="5"/>
  <c r="B251" i="5"/>
  <c r="B258" i="6"/>
  <c r="C259" i="6"/>
  <c r="B252" i="5" l="1"/>
  <c r="F252" i="5"/>
  <c r="C252" i="5"/>
  <c r="G252" i="5" s="1"/>
  <c r="H252" i="5" s="1"/>
  <c r="A253" i="5" s="1"/>
  <c r="C260" i="6"/>
  <c r="B259" i="6"/>
  <c r="C253" i="5" l="1"/>
  <c r="G253" i="5" s="1"/>
  <c r="H253" i="5" s="1"/>
  <c r="A254" i="5" s="1"/>
  <c r="B253" i="5"/>
  <c r="F253" i="5"/>
  <c r="B260" i="6"/>
  <c r="C261" i="6"/>
  <c r="B254" i="5" l="1"/>
  <c r="C254" i="5"/>
  <c r="F254" i="5"/>
  <c r="G254" i="5" s="1"/>
  <c r="H254" i="5" s="1"/>
  <c r="A255" i="5" s="1"/>
  <c r="B261" i="6"/>
  <c r="C262" i="6"/>
  <c r="B255" i="5" l="1"/>
  <c r="C255" i="5"/>
  <c r="F255" i="5"/>
  <c r="G255" i="5" s="1"/>
  <c r="H255" i="5" s="1"/>
  <c r="A256" i="5" s="1"/>
  <c r="B262" i="6"/>
  <c r="C263" i="6"/>
  <c r="F256" i="5" l="1"/>
  <c r="G256" i="5" s="1"/>
  <c r="H256" i="5" s="1"/>
  <c r="A257" i="5" s="1"/>
  <c r="C256" i="5"/>
  <c r="B256" i="5"/>
  <c r="C264" i="6"/>
  <c r="B263" i="6"/>
  <c r="F257" i="5" l="1"/>
  <c r="C257" i="5"/>
  <c r="G257" i="5" s="1"/>
  <c r="H257" i="5" s="1"/>
  <c r="A258" i="5" s="1"/>
  <c r="B257" i="5"/>
  <c r="B264" i="6"/>
  <c r="C265" i="6"/>
  <c r="C258" i="5" l="1"/>
  <c r="G258" i="5" s="1"/>
  <c r="H258" i="5" s="1"/>
  <c r="A259" i="5" s="1"/>
  <c r="B258" i="5"/>
  <c r="F258" i="5"/>
  <c r="C266" i="6"/>
  <c r="B265" i="6"/>
  <c r="B259" i="5" l="1"/>
  <c r="C259" i="5"/>
  <c r="G259" i="5" s="1"/>
  <c r="H259" i="5" s="1"/>
  <c r="A260" i="5" s="1"/>
  <c r="F259" i="5"/>
  <c r="C267" i="6"/>
  <c r="B266" i="6"/>
  <c r="F260" i="5" l="1"/>
  <c r="G260" i="5"/>
  <c r="H260" i="5" s="1"/>
  <c r="A261" i="5" s="1"/>
  <c r="C260" i="5"/>
  <c r="B260" i="5"/>
  <c r="C268" i="6"/>
  <c r="B267" i="6"/>
  <c r="F261" i="5" l="1"/>
  <c r="G261" i="5" s="1"/>
  <c r="H261" i="5" s="1"/>
  <c r="A262" i="5" s="1"/>
  <c r="C261" i="5"/>
  <c r="B261" i="5"/>
  <c r="B268" i="6"/>
  <c r="C269" i="6"/>
  <c r="B262" i="5" l="1"/>
  <c r="C262" i="5"/>
  <c r="G262" i="5" s="1"/>
  <c r="H262" i="5" s="1"/>
  <c r="A263" i="5" s="1"/>
  <c r="F262" i="5"/>
  <c r="C270" i="6"/>
  <c r="B269" i="6"/>
  <c r="B263" i="5" l="1"/>
  <c r="C263" i="5"/>
  <c r="G263" i="5" s="1"/>
  <c r="H263" i="5" s="1"/>
  <c r="A264" i="5" s="1"/>
  <c r="F263" i="5"/>
  <c r="B270" i="6"/>
  <c r="C271" i="6"/>
  <c r="C264" i="5" l="1"/>
  <c r="G264" i="5" s="1"/>
  <c r="H264" i="5" s="1"/>
  <c r="A265" i="5" s="1"/>
  <c r="F264" i="5"/>
  <c r="B264" i="5"/>
  <c r="B271" i="6"/>
  <c r="C272" i="6"/>
  <c r="C265" i="5" l="1"/>
  <c r="G265" i="5" s="1"/>
  <c r="H265" i="5" s="1"/>
  <c r="A266" i="5" s="1"/>
  <c r="F265" i="5"/>
  <c r="B265" i="5"/>
  <c r="B272" i="6"/>
  <c r="C273" i="6"/>
  <c r="C266" i="5" l="1"/>
  <c r="G266" i="5" s="1"/>
  <c r="H266" i="5" s="1"/>
  <c r="A267" i="5" s="1"/>
  <c r="F266" i="5"/>
  <c r="B266" i="5"/>
  <c r="B273" i="6"/>
  <c r="C274" i="6"/>
  <c r="C267" i="5" l="1"/>
  <c r="G267" i="5" s="1"/>
  <c r="H267" i="5" s="1"/>
  <c r="A268" i="5" s="1"/>
  <c r="B267" i="5"/>
  <c r="F267" i="5"/>
  <c r="B274" i="6"/>
  <c r="C275" i="6"/>
  <c r="F268" i="5" l="1"/>
  <c r="B268" i="5"/>
  <c r="C268" i="5"/>
  <c r="G268" i="5" s="1"/>
  <c r="H268" i="5" s="1"/>
  <c r="A269" i="5" s="1"/>
  <c r="C276" i="6"/>
  <c r="B275" i="6"/>
  <c r="C269" i="5" l="1"/>
  <c r="G269" i="5" s="1"/>
  <c r="H269" i="5" s="1"/>
  <c r="A270" i="5" s="1"/>
  <c r="B269" i="5"/>
  <c r="F269" i="5"/>
  <c r="C277" i="6"/>
  <c r="B276" i="6"/>
  <c r="C270" i="5" l="1"/>
  <c r="G270" i="5" s="1"/>
  <c r="H270" i="5" s="1"/>
  <c r="A271" i="5" s="1"/>
  <c r="F270" i="5"/>
  <c r="B270" i="5"/>
  <c r="B277" i="6"/>
  <c r="C278" i="6"/>
  <c r="F271" i="5" l="1"/>
  <c r="C271" i="5"/>
  <c r="G271" i="5" s="1"/>
  <c r="H271" i="5" s="1"/>
  <c r="A272" i="5" s="1"/>
  <c r="B271" i="5"/>
  <c r="C279" i="6"/>
  <c r="B278" i="6"/>
  <c r="B272" i="5" l="1"/>
  <c r="C272" i="5"/>
  <c r="G272" i="5" s="1"/>
  <c r="H272" i="5" s="1"/>
  <c r="A273" i="5" s="1"/>
  <c r="F272" i="5"/>
  <c r="B279" i="6"/>
  <c r="C280" i="6"/>
  <c r="C273" i="5" l="1"/>
  <c r="G273" i="5" s="1"/>
  <c r="H273" i="5" s="1"/>
  <c r="A274" i="5" s="1"/>
  <c r="F273" i="5"/>
  <c r="B273" i="5"/>
  <c r="B280" i="6"/>
  <c r="C281" i="6"/>
  <c r="F274" i="5" l="1"/>
  <c r="C274" i="5"/>
  <c r="G274" i="5" s="1"/>
  <c r="H274" i="5" s="1"/>
  <c r="A275" i="5" s="1"/>
  <c r="B274" i="5"/>
  <c r="B281" i="6"/>
  <c r="C282" i="6"/>
  <c r="C275" i="5" l="1"/>
  <c r="G275" i="5" s="1"/>
  <c r="H275" i="5" s="1"/>
  <c r="A276" i="5" s="1"/>
  <c r="F275" i="5"/>
  <c r="B275" i="5"/>
  <c r="B282" i="6"/>
  <c r="C283" i="6"/>
  <c r="C276" i="5" l="1"/>
  <c r="F276" i="5"/>
  <c r="G276" i="5" s="1"/>
  <c r="H276" i="5" s="1"/>
  <c r="A277" i="5" s="1"/>
  <c r="B276" i="5"/>
  <c r="B283" i="6"/>
  <c r="C284" i="6"/>
  <c r="B277" i="5" l="1"/>
  <c r="F277" i="5"/>
  <c r="C277" i="5"/>
  <c r="G277" i="5"/>
  <c r="H277" i="5" s="1"/>
  <c r="A278" i="5" s="1"/>
  <c r="B284" i="6"/>
  <c r="C285" i="6"/>
  <c r="F278" i="5" l="1"/>
  <c r="C278" i="5"/>
  <c r="G278" i="5" s="1"/>
  <c r="H278" i="5" s="1"/>
  <c r="A279" i="5" s="1"/>
  <c r="B278" i="5"/>
  <c r="B285" i="6"/>
  <c r="C286" i="6"/>
  <c r="C279" i="5" l="1"/>
  <c r="F279" i="5"/>
  <c r="G279" i="5"/>
  <c r="H279" i="5" s="1"/>
  <c r="A280" i="5" s="1"/>
  <c r="B279" i="5"/>
  <c r="C287" i="6"/>
  <c r="B286" i="6"/>
  <c r="F280" i="5" l="1"/>
  <c r="B280" i="5"/>
  <c r="C280" i="5"/>
  <c r="G280" i="5" s="1"/>
  <c r="H280" i="5" s="1"/>
  <c r="A281" i="5" s="1"/>
  <c r="C288" i="6"/>
  <c r="B287" i="6"/>
  <c r="F281" i="5" l="1"/>
  <c r="G281" i="5" s="1"/>
  <c r="H281" i="5" s="1"/>
  <c r="A282" i="5" s="1"/>
  <c r="C281" i="5"/>
  <c r="B281" i="5"/>
  <c r="C289" i="6"/>
  <c r="B288" i="6"/>
  <c r="C282" i="5" l="1"/>
  <c r="B282" i="5"/>
  <c r="F282" i="5"/>
  <c r="G282" i="5" s="1"/>
  <c r="H282" i="5" s="1"/>
  <c r="A283" i="5" s="1"/>
  <c r="B289" i="6"/>
  <c r="C290" i="6"/>
  <c r="B283" i="5" l="1"/>
  <c r="F283" i="5"/>
  <c r="C283" i="5"/>
  <c r="G283" i="5" s="1"/>
  <c r="H283" i="5" s="1"/>
  <c r="A284" i="5" s="1"/>
  <c r="B290" i="6"/>
  <c r="C291" i="6"/>
  <c r="F284" i="5" l="1"/>
  <c r="C284" i="5"/>
  <c r="G284" i="5" s="1"/>
  <c r="H284" i="5" s="1"/>
  <c r="A285" i="5" s="1"/>
  <c r="B284" i="5"/>
  <c r="C292" i="6"/>
  <c r="B291" i="6"/>
  <c r="F285" i="5" l="1"/>
  <c r="B285" i="5"/>
  <c r="C285" i="5"/>
  <c r="G285" i="5" s="1"/>
  <c r="H285" i="5" s="1"/>
  <c r="A286" i="5" s="1"/>
  <c r="C293" i="6"/>
  <c r="B292" i="6"/>
  <c r="C286" i="5" l="1"/>
  <c r="B286" i="5"/>
  <c r="F286" i="5"/>
  <c r="G286" i="5" s="1"/>
  <c r="H286" i="5" s="1"/>
  <c r="A287" i="5" s="1"/>
  <c r="B293" i="6"/>
  <c r="C294" i="6"/>
  <c r="B287" i="5" l="1"/>
  <c r="C287" i="5"/>
  <c r="G287" i="5" s="1"/>
  <c r="H287" i="5" s="1"/>
  <c r="A288" i="5" s="1"/>
  <c r="F287" i="5"/>
  <c r="C295" i="6"/>
  <c r="B294" i="6"/>
  <c r="C288" i="5" l="1"/>
  <c r="B288" i="5"/>
  <c r="G288" i="5"/>
  <c r="H288" i="5" s="1"/>
  <c r="A289" i="5" s="1"/>
  <c r="F288" i="5"/>
  <c r="C296" i="6"/>
  <c r="B295" i="6"/>
  <c r="C289" i="5" l="1"/>
  <c r="F289" i="5"/>
  <c r="G289" i="5" s="1"/>
  <c r="H289" i="5" s="1"/>
  <c r="A290" i="5" s="1"/>
  <c r="B289" i="5"/>
  <c r="C297" i="6"/>
  <c r="B296" i="6"/>
  <c r="B290" i="5" l="1"/>
  <c r="F290" i="5"/>
  <c r="C290" i="5"/>
  <c r="G290" i="5" s="1"/>
  <c r="H290" i="5" s="1"/>
  <c r="A291" i="5" s="1"/>
  <c r="C298" i="6"/>
  <c r="B297" i="6"/>
  <c r="B291" i="5" l="1"/>
  <c r="F291" i="5"/>
  <c r="G291" i="5" s="1"/>
  <c r="H291" i="5" s="1"/>
  <c r="A292" i="5" s="1"/>
  <c r="C291" i="5"/>
  <c r="B298" i="6"/>
  <c r="C299" i="6"/>
  <c r="F292" i="5" l="1"/>
  <c r="G292" i="5" s="1"/>
  <c r="H292" i="5" s="1"/>
  <c r="A293" i="5" s="1"/>
  <c r="B292" i="5"/>
  <c r="C292" i="5"/>
  <c r="B299" i="6"/>
  <c r="C300" i="6"/>
  <c r="C293" i="5" l="1"/>
  <c r="B293" i="5"/>
  <c r="F293" i="5"/>
  <c r="G293" i="5" s="1"/>
  <c r="H293" i="5" s="1"/>
  <c r="A294" i="5" s="1"/>
  <c r="C301" i="6"/>
  <c r="B300" i="6"/>
  <c r="F294" i="5" l="1"/>
  <c r="C294" i="5"/>
  <c r="G294" i="5" s="1"/>
  <c r="H294" i="5" s="1"/>
  <c r="A295" i="5" s="1"/>
  <c r="B294" i="5"/>
  <c r="B301" i="6"/>
  <c r="C302" i="6"/>
  <c r="F295" i="5" l="1"/>
  <c r="C295" i="5"/>
  <c r="G295" i="5" s="1"/>
  <c r="H295" i="5" s="1"/>
  <c r="A296" i="5" s="1"/>
  <c r="B295" i="5"/>
  <c r="B302" i="6"/>
  <c r="C303" i="6"/>
  <c r="C296" i="5" l="1"/>
  <c r="G296" i="5" s="1"/>
  <c r="H296" i="5" s="1"/>
  <c r="A297" i="5" s="1"/>
  <c r="B296" i="5"/>
  <c r="F296" i="5"/>
  <c r="B303" i="6"/>
  <c r="C304" i="6"/>
  <c r="B297" i="5" l="1"/>
  <c r="C297" i="5"/>
  <c r="G297" i="5" s="1"/>
  <c r="H297" i="5" s="1"/>
  <c r="A298" i="5" s="1"/>
  <c r="F297" i="5"/>
  <c r="C305" i="6"/>
  <c r="B304" i="6"/>
  <c r="B298" i="5" l="1"/>
  <c r="F298" i="5"/>
  <c r="C298" i="5"/>
  <c r="G298" i="5" s="1"/>
  <c r="H298" i="5" s="1"/>
  <c r="A299" i="5" s="1"/>
  <c r="C306" i="6"/>
  <c r="B305" i="6"/>
  <c r="B299" i="5" l="1"/>
  <c r="C299" i="5"/>
  <c r="G299" i="5" s="1"/>
  <c r="H299" i="5" s="1"/>
  <c r="A300" i="5" s="1"/>
  <c r="F299" i="5"/>
  <c r="B306" i="6"/>
  <c r="C307" i="6"/>
  <c r="B300" i="5" l="1"/>
  <c r="F300" i="5"/>
  <c r="C300" i="5"/>
  <c r="G300" i="5" s="1"/>
  <c r="H300" i="5" s="1"/>
  <c r="A301" i="5" s="1"/>
  <c r="C308" i="6"/>
  <c r="B307" i="6"/>
  <c r="B301" i="5" l="1"/>
  <c r="F301" i="5"/>
  <c r="C301" i="5"/>
  <c r="G301" i="5" s="1"/>
  <c r="H301" i="5" s="1"/>
  <c r="A302" i="5" s="1"/>
  <c r="B308" i="6"/>
  <c r="C309" i="6"/>
  <c r="B302" i="5" l="1"/>
  <c r="C302" i="5"/>
  <c r="G302" i="5" s="1"/>
  <c r="H302" i="5" s="1"/>
  <c r="A303" i="5" s="1"/>
  <c r="F302" i="5"/>
  <c r="B309" i="6"/>
  <c r="C310" i="6"/>
  <c r="F303" i="5" l="1"/>
  <c r="C303" i="5"/>
  <c r="G303" i="5" s="1"/>
  <c r="H303" i="5" s="1"/>
  <c r="A304" i="5" s="1"/>
  <c r="B303" i="5"/>
  <c r="C311" i="6"/>
  <c r="B310" i="6"/>
  <c r="F304" i="5" l="1"/>
  <c r="C304" i="5"/>
  <c r="G304" i="5" s="1"/>
  <c r="H304" i="5" s="1"/>
  <c r="A305" i="5" s="1"/>
  <c r="B304" i="5"/>
  <c r="C312" i="6"/>
  <c r="B311" i="6"/>
  <c r="F305" i="5" l="1"/>
  <c r="C305" i="5"/>
  <c r="G305" i="5" s="1"/>
  <c r="H305" i="5" s="1"/>
  <c r="A306" i="5" s="1"/>
  <c r="B305" i="5"/>
  <c r="B312" i="6"/>
  <c r="C313" i="6"/>
  <c r="C306" i="5" l="1"/>
  <c r="G306" i="5" s="1"/>
  <c r="H306" i="5" s="1"/>
  <c r="A307" i="5" s="1"/>
  <c r="B306" i="5"/>
  <c r="F306" i="5"/>
  <c r="B313" i="6"/>
  <c r="C314" i="6"/>
  <c r="C307" i="5" l="1"/>
  <c r="G307" i="5" s="1"/>
  <c r="H307" i="5" s="1"/>
  <c r="A308" i="5" s="1"/>
  <c r="B307" i="5"/>
  <c r="F307" i="5"/>
  <c r="B314" i="6"/>
  <c r="C315" i="6"/>
  <c r="F308" i="5" l="1"/>
  <c r="B308" i="5"/>
  <c r="C308" i="5"/>
  <c r="G308" i="5" s="1"/>
  <c r="H308" i="5" s="1"/>
  <c r="A309" i="5" s="1"/>
  <c r="B315" i="6"/>
  <c r="C316" i="6"/>
  <c r="C309" i="5" l="1"/>
  <c r="G309" i="5"/>
  <c r="H309" i="5" s="1"/>
  <c r="A310" i="5" s="1"/>
  <c r="B309" i="5"/>
  <c r="F309" i="5"/>
  <c r="C317" i="6"/>
  <c r="B316" i="6"/>
  <c r="B310" i="5" l="1"/>
  <c r="F310" i="5"/>
  <c r="C310" i="5"/>
  <c r="G310" i="5" s="1"/>
  <c r="H310" i="5" s="1"/>
  <c r="A311" i="5" s="1"/>
  <c r="B317" i="6"/>
  <c r="C318" i="6"/>
  <c r="B311" i="5" l="1"/>
  <c r="F311" i="5"/>
  <c r="C311" i="5"/>
  <c r="G311" i="5" s="1"/>
  <c r="H311" i="5" s="1"/>
  <c r="A312" i="5" s="1"/>
  <c r="C319" i="6"/>
  <c r="B318" i="6"/>
  <c r="C312" i="5" l="1"/>
  <c r="F312" i="5"/>
  <c r="G312" i="5" s="1"/>
  <c r="H312" i="5" s="1"/>
  <c r="A313" i="5" s="1"/>
  <c r="B312" i="5"/>
  <c r="B319" i="6"/>
  <c r="C320" i="6"/>
  <c r="B313" i="5" l="1"/>
  <c r="C313" i="5"/>
  <c r="F313" i="5"/>
  <c r="G313" i="5" s="1"/>
  <c r="H313" i="5" s="1"/>
  <c r="A314" i="5" s="1"/>
  <c r="B320" i="6"/>
  <c r="C321" i="6"/>
  <c r="F314" i="5" l="1"/>
  <c r="B314" i="5"/>
  <c r="C314" i="5"/>
  <c r="G314" i="5" s="1"/>
  <c r="H314" i="5" s="1"/>
  <c r="A315" i="5" s="1"/>
  <c r="B321" i="6"/>
  <c r="C322" i="6"/>
  <c r="C315" i="5" l="1"/>
  <c r="G315" i="5" s="1"/>
  <c r="H315" i="5" s="1"/>
  <c r="A316" i="5" s="1"/>
  <c r="F315" i="5"/>
  <c r="B315" i="5"/>
  <c r="B322" i="6"/>
  <c r="C323" i="6"/>
  <c r="B316" i="5" l="1"/>
  <c r="F316" i="5"/>
  <c r="G316" i="5" s="1"/>
  <c r="H316" i="5" s="1"/>
  <c r="A317" i="5" s="1"/>
  <c r="C316" i="5"/>
  <c r="C324" i="6"/>
  <c r="B323" i="6"/>
  <c r="B317" i="5" l="1"/>
  <c r="C317" i="5"/>
  <c r="G317" i="5" s="1"/>
  <c r="H317" i="5" s="1"/>
  <c r="A318" i="5" s="1"/>
  <c r="F317" i="5"/>
  <c r="B324" i="6"/>
  <c r="C325" i="6"/>
  <c r="C318" i="5" l="1"/>
  <c r="G318" i="5" s="1"/>
  <c r="H318" i="5" s="1"/>
  <c r="A319" i="5" s="1"/>
  <c r="F318" i="5"/>
  <c r="B318" i="5"/>
  <c r="B325" i="6"/>
  <c r="C326" i="6"/>
  <c r="C319" i="5" l="1"/>
  <c r="G319" i="5" s="1"/>
  <c r="H319" i="5" s="1"/>
  <c r="A320" i="5" s="1"/>
  <c r="B319" i="5"/>
  <c r="F319" i="5"/>
  <c r="C327" i="6"/>
  <c r="B326" i="6"/>
  <c r="F320" i="5" l="1"/>
  <c r="C320" i="5"/>
  <c r="G320" i="5" s="1"/>
  <c r="H320" i="5" s="1"/>
  <c r="A321" i="5" s="1"/>
  <c r="B320" i="5"/>
  <c r="B327" i="6"/>
  <c r="C328" i="6"/>
  <c r="B321" i="5" l="1"/>
  <c r="F321" i="5"/>
  <c r="C321" i="5"/>
  <c r="G321" i="5" s="1"/>
  <c r="H321" i="5" s="1"/>
  <c r="A322" i="5" s="1"/>
  <c r="B328" i="6"/>
  <c r="C329" i="6"/>
  <c r="C322" i="5" l="1"/>
  <c r="B322" i="5"/>
  <c r="F322" i="5"/>
  <c r="G322" i="5" s="1"/>
  <c r="H322" i="5" s="1"/>
  <c r="A323" i="5" s="1"/>
  <c r="C330" i="6"/>
  <c r="B329" i="6"/>
  <c r="C323" i="5" l="1"/>
  <c r="G323" i="5" s="1"/>
  <c r="H323" i="5" s="1"/>
  <c r="A324" i="5" s="1"/>
  <c r="B323" i="5"/>
  <c r="F323" i="5"/>
  <c r="C331" i="6"/>
  <c r="B330" i="6"/>
  <c r="C324" i="5" l="1"/>
  <c r="G324" i="5" s="1"/>
  <c r="H324" i="5" s="1"/>
  <c r="A325" i="5" s="1"/>
  <c r="B324" i="5"/>
  <c r="F324" i="5"/>
  <c r="B331" i="6"/>
  <c r="C332" i="6"/>
  <c r="B325" i="5" l="1"/>
  <c r="F325" i="5"/>
  <c r="C325" i="5"/>
  <c r="G325" i="5" s="1"/>
  <c r="H325" i="5" s="1"/>
  <c r="A326" i="5" s="1"/>
  <c r="C333" i="6"/>
  <c r="B332" i="6"/>
  <c r="C326" i="5" l="1"/>
  <c r="G326" i="5" s="1"/>
  <c r="H326" i="5" s="1"/>
  <c r="A327" i="5" s="1"/>
  <c r="B326" i="5"/>
  <c r="F326" i="5"/>
  <c r="B333" i="6"/>
  <c r="C334" i="6"/>
  <c r="F327" i="5" l="1"/>
  <c r="C327" i="5"/>
  <c r="G327" i="5" s="1"/>
  <c r="H327" i="5" s="1"/>
  <c r="A328" i="5" s="1"/>
  <c r="B327" i="5"/>
  <c r="C335" i="6"/>
  <c r="B334" i="6"/>
  <c r="B328" i="5" l="1"/>
  <c r="C328" i="5"/>
  <c r="G328" i="5" s="1"/>
  <c r="H328" i="5" s="1"/>
  <c r="A329" i="5" s="1"/>
  <c r="F328" i="5"/>
  <c r="B335" i="6"/>
  <c r="C336" i="6"/>
  <c r="C329" i="5" l="1"/>
  <c r="G329" i="5" s="1"/>
  <c r="H329" i="5" s="1"/>
  <c r="A330" i="5" s="1"/>
  <c r="B329" i="5"/>
  <c r="F329" i="5"/>
  <c r="B336" i="6"/>
  <c r="C337" i="6"/>
  <c r="C330" i="5" l="1"/>
  <c r="B330" i="5"/>
  <c r="F330" i="5"/>
  <c r="G330" i="5" s="1"/>
  <c r="H330" i="5" s="1"/>
  <c r="A331" i="5" s="1"/>
  <c r="C338" i="6"/>
  <c r="B337" i="6"/>
  <c r="C331" i="5" l="1"/>
  <c r="G331" i="5" s="1"/>
  <c r="H331" i="5" s="1"/>
  <c r="A332" i="5" s="1"/>
  <c r="B331" i="5"/>
  <c r="F331" i="5"/>
  <c r="B338" i="6"/>
  <c r="C339" i="6"/>
  <c r="F332" i="5" l="1"/>
  <c r="C332" i="5"/>
  <c r="G332" i="5" s="1"/>
  <c r="H332" i="5" s="1"/>
  <c r="A333" i="5" s="1"/>
  <c r="B332" i="5"/>
  <c r="C340" i="6"/>
  <c r="B339" i="6"/>
  <c r="F333" i="5" l="1"/>
  <c r="C333" i="5"/>
  <c r="G333" i="5" s="1"/>
  <c r="H333" i="5" s="1"/>
  <c r="A334" i="5" s="1"/>
  <c r="B333" i="5"/>
  <c r="B340" i="6"/>
  <c r="C341" i="6"/>
  <c r="F334" i="5" l="1"/>
  <c r="C334" i="5"/>
  <c r="G334" i="5" s="1"/>
  <c r="H334" i="5" s="1"/>
  <c r="A335" i="5" s="1"/>
  <c r="B334" i="5"/>
  <c r="B341" i="6"/>
  <c r="C342" i="6"/>
  <c r="F335" i="5" l="1"/>
  <c r="G335" i="5" s="1"/>
  <c r="H335" i="5" s="1"/>
  <c r="A336" i="5" s="1"/>
  <c r="B335" i="5"/>
  <c r="C335" i="5"/>
  <c r="C343" i="6"/>
  <c r="B342" i="6"/>
  <c r="F336" i="5" l="1"/>
  <c r="C336" i="5"/>
  <c r="G336" i="5" s="1"/>
  <c r="H336" i="5" s="1"/>
  <c r="A337" i="5" s="1"/>
  <c r="B336" i="5"/>
  <c r="B343" i="6"/>
  <c r="C344" i="6"/>
  <c r="F337" i="5" l="1"/>
  <c r="B337" i="5"/>
  <c r="C337" i="5"/>
  <c r="G337" i="5" s="1"/>
  <c r="H337" i="5" s="1"/>
  <c r="A338" i="5" s="1"/>
  <c r="C345" i="6"/>
  <c r="B344" i="6"/>
  <c r="F338" i="5" l="1"/>
  <c r="C338" i="5"/>
  <c r="B338" i="5"/>
  <c r="G338" i="5"/>
  <c r="H338" i="5" s="1"/>
  <c r="A339" i="5" s="1"/>
  <c r="C346" i="6"/>
  <c r="B345" i="6"/>
  <c r="B339" i="5" l="1"/>
  <c r="F339" i="5"/>
  <c r="C339" i="5"/>
  <c r="G339" i="5" s="1"/>
  <c r="H339" i="5" s="1"/>
  <c r="A340" i="5" s="1"/>
  <c r="B346" i="6"/>
  <c r="C347" i="6"/>
  <c r="B340" i="5" l="1"/>
  <c r="F340" i="5"/>
  <c r="C340" i="5"/>
  <c r="G340" i="5" s="1"/>
  <c r="H340" i="5" s="1"/>
  <c r="A341" i="5" s="1"/>
  <c r="B347" i="6"/>
  <c r="C348" i="6"/>
  <c r="B341" i="5" l="1"/>
  <c r="F341" i="5"/>
  <c r="C341" i="5"/>
  <c r="G341" i="5" s="1"/>
  <c r="H341" i="5" s="1"/>
  <c r="A342" i="5" s="1"/>
  <c r="C349" i="6"/>
  <c r="B348" i="6"/>
  <c r="F342" i="5" l="1"/>
  <c r="C342" i="5"/>
  <c r="G342" i="5" s="1"/>
  <c r="H342" i="5" s="1"/>
  <c r="A343" i="5" s="1"/>
  <c r="B342" i="5"/>
  <c r="B349" i="6"/>
  <c r="C350" i="6"/>
  <c r="B343" i="5" l="1"/>
  <c r="C343" i="5"/>
  <c r="G343" i="5" s="1"/>
  <c r="H343" i="5" s="1"/>
  <c r="A344" i="5" s="1"/>
  <c r="F343" i="5"/>
  <c r="C351" i="6"/>
  <c r="B350" i="6"/>
  <c r="F344" i="5" l="1"/>
  <c r="C344" i="5"/>
  <c r="G344" i="5" s="1"/>
  <c r="H344" i="5" s="1"/>
  <c r="A345" i="5" s="1"/>
  <c r="B344" i="5"/>
  <c r="C352" i="6"/>
  <c r="B351" i="6"/>
  <c r="F345" i="5" l="1"/>
  <c r="C345" i="5"/>
  <c r="G345" i="5" s="1"/>
  <c r="H345" i="5" s="1"/>
  <c r="A346" i="5" s="1"/>
  <c r="B345" i="5"/>
  <c r="B352" i="6"/>
  <c r="C353" i="6"/>
  <c r="C346" i="5" l="1"/>
  <c r="F346" i="5"/>
  <c r="G346" i="5" s="1"/>
  <c r="H346" i="5" s="1"/>
  <c r="A347" i="5" s="1"/>
  <c r="B346" i="5"/>
  <c r="C354" i="6"/>
  <c r="B353" i="6"/>
  <c r="B347" i="5" l="1"/>
  <c r="F347" i="5"/>
  <c r="C347" i="5"/>
  <c r="G347" i="5" s="1"/>
  <c r="H347" i="5" s="1"/>
  <c r="A348" i="5" s="1"/>
  <c r="B354" i="6"/>
  <c r="C355" i="6"/>
  <c r="C348" i="5" l="1"/>
  <c r="B348" i="5"/>
  <c r="F348" i="5"/>
  <c r="G348" i="5" s="1"/>
  <c r="H348" i="5" s="1"/>
  <c r="A349" i="5" s="1"/>
  <c r="B355" i="6"/>
  <c r="C356" i="6"/>
  <c r="C349" i="5" l="1"/>
  <c r="G349" i="5" s="1"/>
  <c r="H349" i="5" s="1"/>
  <c r="A350" i="5" s="1"/>
  <c r="B349" i="5"/>
  <c r="F349" i="5"/>
  <c r="C357" i="6"/>
  <c r="B356" i="6"/>
  <c r="F350" i="5" l="1"/>
  <c r="C350" i="5"/>
  <c r="G350" i="5" s="1"/>
  <c r="H350" i="5" s="1"/>
  <c r="A351" i="5" s="1"/>
  <c r="B350" i="5"/>
  <c r="B357" i="6"/>
  <c r="C358" i="6"/>
  <c r="C351" i="5" l="1"/>
  <c r="G351" i="5" s="1"/>
  <c r="H351" i="5" s="1"/>
  <c r="A352" i="5" s="1"/>
  <c r="F351" i="5"/>
  <c r="B351" i="5"/>
  <c r="C359" i="6"/>
  <c r="B358" i="6"/>
  <c r="F352" i="5" l="1"/>
  <c r="C352" i="5"/>
  <c r="G352" i="5" s="1"/>
  <c r="H352" i="5" s="1"/>
  <c r="A353" i="5" s="1"/>
  <c r="B352" i="5"/>
  <c r="B359" i="6"/>
  <c r="C360" i="6"/>
  <c r="C353" i="5" l="1"/>
  <c r="G353" i="5" s="1"/>
  <c r="H353" i="5" s="1"/>
  <c r="A354" i="5" s="1"/>
  <c r="F353" i="5"/>
  <c r="B353" i="5"/>
  <c r="B360" i="6"/>
  <c r="C361" i="6"/>
  <c r="C354" i="5" l="1"/>
  <c r="F354" i="5"/>
  <c r="G354" i="5" s="1"/>
  <c r="H354" i="5" s="1"/>
  <c r="A355" i="5" s="1"/>
  <c r="B354" i="5"/>
  <c r="C362" i="6"/>
  <c r="B361" i="6"/>
  <c r="C355" i="5" l="1"/>
  <c r="G355" i="5" s="1"/>
  <c r="H355" i="5" s="1"/>
  <c r="A356" i="5" s="1"/>
  <c r="B355" i="5"/>
  <c r="F355" i="5"/>
  <c r="C363" i="6"/>
  <c r="B362" i="6"/>
  <c r="F356" i="5" l="1"/>
  <c r="B356" i="5"/>
  <c r="C356" i="5"/>
  <c r="G356" i="5" s="1"/>
  <c r="H356" i="5" s="1"/>
  <c r="A357" i="5" s="1"/>
  <c r="C364" i="6"/>
  <c r="B363" i="6"/>
  <c r="C357" i="5" l="1"/>
  <c r="G357" i="5"/>
  <c r="H357" i="5" s="1"/>
  <c r="A358" i="5" s="1"/>
  <c r="B357" i="5"/>
  <c r="F357" i="5"/>
  <c r="B364" i="6"/>
  <c r="C365" i="6"/>
  <c r="C358" i="5" l="1"/>
  <c r="G358" i="5" s="1"/>
  <c r="H358" i="5" s="1"/>
  <c r="A359" i="5" s="1"/>
  <c r="B358" i="5"/>
  <c r="F358" i="5"/>
  <c r="C366" i="6"/>
  <c r="B365" i="6"/>
  <c r="B359" i="5" l="1"/>
  <c r="F359" i="5"/>
  <c r="C359" i="5"/>
  <c r="G359" i="5" s="1"/>
  <c r="H359" i="5" s="1"/>
  <c r="A360" i="5" s="1"/>
  <c r="C367" i="6"/>
  <c r="B366" i="6"/>
  <c r="C360" i="5" l="1"/>
  <c r="G360" i="5" s="1"/>
  <c r="H360" i="5" s="1"/>
  <c r="A361" i="5" s="1"/>
  <c r="B360" i="5"/>
  <c r="F360" i="5"/>
  <c r="B367" i="6"/>
  <c r="C368" i="6"/>
  <c r="F361" i="5" l="1"/>
  <c r="C361" i="5"/>
  <c r="G361" i="5" s="1"/>
  <c r="H361" i="5" s="1"/>
  <c r="A362" i="5" s="1"/>
  <c r="B361" i="5"/>
  <c r="B368" i="6"/>
  <c r="C369" i="6"/>
  <c r="C362" i="5" l="1"/>
  <c r="G362" i="5" s="1"/>
  <c r="H362" i="5" s="1"/>
  <c r="A363" i="5" s="1"/>
  <c r="F362" i="5"/>
  <c r="B362" i="5"/>
  <c r="B369" i="6"/>
  <c r="C370" i="6"/>
  <c r="C363" i="5" l="1"/>
  <c r="G363" i="5" s="1"/>
  <c r="H363" i="5" s="1"/>
  <c r="A364" i="5" s="1"/>
  <c r="F363" i="5"/>
  <c r="B363" i="5"/>
  <c r="B370" i="6"/>
  <c r="C371" i="6"/>
  <c r="B364" i="5" l="1"/>
  <c r="F364" i="5"/>
  <c r="C364" i="5"/>
  <c r="G364" i="5" s="1"/>
  <c r="H364" i="5" s="1"/>
  <c r="A365" i="5" s="1"/>
  <c r="B371" i="6"/>
  <c r="C372" i="6"/>
  <c r="B365" i="5" l="1"/>
  <c r="C365" i="5"/>
  <c r="F365" i="5"/>
  <c r="G365" i="5" s="1"/>
  <c r="H365" i="5" s="1"/>
  <c r="A366" i="5" s="1"/>
  <c r="B372" i="6"/>
  <c r="C373" i="6"/>
  <c r="B366" i="5" l="1"/>
  <c r="C366" i="5"/>
  <c r="G366" i="5" s="1"/>
  <c r="H366" i="5" s="1"/>
  <c r="A367" i="5" s="1"/>
  <c r="F366" i="5"/>
  <c r="B373" i="6"/>
  <c r="C374" i="6"/>
  <c r="B367" i="5" l="1"/>
  <c r="F367" i="5"/>
  <c r="C367" i="5"/>
  <c r="G367" i="5" s="1"/>
  <c r="H367" i="5" s="1"/>
  <c r="A368" i="5" s="1"/>
  <c r="B374" i="6"/>
  <c r="C375" i="6"/>
  <c r="C368" i="5" l="1"/>
  <c r="G368" i="5" s="1"/>
  <c r="H368" i="5" s="1"/>
  <c r="A369" i="5" s="1"/>
  <c r="B368" i="5"/>
  <c r="F368" i="5"/>
  <c r="B375" i="6"/>
  <c r="C376" i="6"/>
  <c r="C369" i="5" l="1"/>
  <c r="G369" i="5" s="1"/>
  <c r="H369" i="5" s="1"/>
  <c r="A370" i="5" s="1"/>
  <c r="B369" i="5"/>
  <c r="F369" i="5"/>
  <c r="B376" i="6"/>
  <c r="C377" i="6"/>
  <c r="B370" i="5" l="1"/>
  <c r="C370" i="5"/>
  <c r="G370" i="5" s="1"/>
  <c r="H370" i="5" s="1"/>
  <c r="A371" i="5" s="1"/>
  <c r="F370" i="5"/>
  <c r="B377" i="6"/>
  <c r="C378" i="6"/>
  <c r="F371" i="5" l="1"/>
  <c r="C371" i="5"/>
  <c r="G371" i="5" s="1"/>
  <c r="H371" i="5" s="1"/>
  <c r="A372" i="5" s="1"/>
  <c r="B371" i="5"/>
  <c r="B378" i="6"/>
  <c r="C379" i="6"/>
  <c r="B372" i="5" l="1"/>
  <c r="F372" i="5"/>
  <c r="C372" i="5"/>
  <c r="G372" i="5" s="1"/>
  <c r="H372" i="5" s="1"/>
  <c r="A373" i="5" s="1"/>
  <c r="B379" i="6"/>
  <c r="C380" i="6"/>
  <c r="B373" i="5" l="1"/>
  <c r="F373" i="5"/>
  <c r="C373" i="5"/>
  <c r="G373" i="5" s="1"/>
  <c r="H373" i="5" s="1"/>
  <c r="A374" i="5" s="1"/>
  <c r="C381" i="6"/>
  <c r="B380" i="6"/>
  <c r="C374" i="5" l="1"/>
  <c r="G374" i="5" s="1"/>
  <c r="H374" i="5" s="1"/>
  <c r="A375" i="5" s="1"/>
  <c r="B374" i="5"/>
  <c r="F374" i="5"/>
  <c r="B381" i="6"/>
  <c r="C382" i="6"/>
  <c r="B375" i="5" l="1"/>
  <c r="C375" i="5"/>
  <c r="G375" i="5" s="1"/>
  <c r="H375" i="5" s="1"/>
  <c r="A376" i="5" s="1"/>
  <c r="F375" i="5"/>
  <c r="C383" i="6"/>
  <c r="B382" i="6"/>
  <c r="F376" i="5" l="1"/>
  <c r="C376" i="5"/>
  <c r="G376" i="5" s="1"/>
  <c r="H376" i="5" s="1"/>
  <c r="A377" i="5" s="1"/>
  <c r="B376" i="5"/>
  <c r="B383" i="6"/>
  <c r="C384" i="6"/>
  <c r="F377" i="5" l="1"/>
  <c r="C377" i="5"/>
  <c r="G377" i="5" s="1"/>
  <c r="H377" i="5" s="1"/>
  <c r="A378" i="5" s="1"/>
  <c r="B377" i="5"/>
  <c r="C385" i="6"/>
  <c r="B384" i="6"/>
  <c r="C378" i="5" l="1"/>
  <c r="G378" i="5" s="1"/>
  <c r="H378" i="5" s="1"/>
  <c r="A379" i="5" s="1"/>
  <c r="F378" i="5"/>
  <c r="B378" i="5"/>
  <c r="C386" i="6"/>
  <c r="B385" i="6"/>
  <c r="F379" i="5" l="1"/>
  <c r="C379" i="5"/>
  <c r="G379" i="5" s="1"/>
  <c r="H379" i="5" s="1"/>
  <c r="A380" i="5" s="1"/>
  <c r="B379" i="5"/>
  <c r="B386" i="6"/>
  <c r="C387" i="6"/>
  <c r="B380" i="5" l="1"/>
  <c r="F380" i="5"/>
  <c r="C380" i="5"/>
  <c r="G380" i="5" s="1"/>
  <c r="H380" i="5" s="1"/>
  <c r="A381" i="5" s="1"/>
  <c r="B387" i="6"/>
  <c r="C388" i="6"/>
  <c r="B381" i="5" l="1"/>
  <c r="C381" i="5"/>
  <c r="F381" i="5"/>
  <c r="G381" i="5"/>
  <c r="H381" i="5" s="1"/>
  <c r="A382" i="5" s="1"/>
  <c r="B388" i="6"/>
  <c r="C389" i="6"/>
  <c r="B382" i="5" l="1"/>
  <c r="F382" i="5"/>
  <c r="C382" i="5"/>
  <c r="G382" i="5" s="1"/>
  <c r="H382" i="5" s="1"/>
  <c r="A383" i="5" s="1"/>
  <c r="C390" i="6"/>
  <c r="B389" i="6"/>
  <c r="C383" i="5" l="1"/>
  <c r="G383" i="5" s="1"/>
  <c r="H383" i="5" s="1"/>
  <c r="A384" i="5" s="1"/>
  <c r="F383" i="5"/>
  <c r="B383" i="5"/>
  <c r="C391" i="6"/>
  <c r="B390" i="6"/>
  <c r="B384" i="5" l="1"/>
  <c r="F384" i="5"/>
  <c r="C384" i="5"/>
  <c r="G384" i="5" s="1"/>
  <c r="H384" i="5" s="1"/>
  <c r="A385" i="5" s="1"/>
  <c r="B391" i="6"/>
  <c r="C392" i="6"/>
  <c r="F385" i="5" l="1"/>
  <c r="B385" i="5"/>
  <c r="C385" i="5"/>
  <c r="G385" i="5" s="1"/>
  <c r="H385" i="5" s="1"/>
  <c r="A386" i="5" s="1"/>
  <c r="C393" i="6"/>
  <c r="B392" i="6"/>
  <c r="C386" i="5" l="1"/>
  <c r="B386" i="5"/>
  <c r="F386" i="5"/>
  <c r="G386" i="5" s="1"/>
  <c r="H386" i="5" s="1"/>
  <c r="A387" i="5" s="1"/>
  <c r="B393" i="6"/>
  <c r="C394" i="6"/>
  <c r="B387" i="5" l="1"/>
  <c r="F387" i="5"/>
  <c r="C387" i="5"/>
  <c r="G387" i="5" s="1"/>
  <c r="H387" i="5" s="1"/>
  <c r="A388" i="5" s="1"/>
  <c r="B394" i="6"/>
  <c r="C395" i="6"/>
  <c r="B388" i="5" l="1"/>
  <c r="F388" i="5"/>
  <c r="G388" i="5" s="1"/>
  <c r="H388" i="5" s="1"/>
  <c r="A389" i="5" s="1"/>
  <c r="C388" i="5"/>
  <c r="B395" i="6"/>
  <c r="C396" i="6"/>
  <c r="B389" i="5" l="1"/>
  <c r="C389" i="5"/>
  <c r="F389" i="5"/>
  <c r="G389" i="5" s="1"/>
  <c r="H389" i="5" s="1"/>
  <c r="A390" i="5" s="1"/>
  <c r="B396" i="6"/>
  <c r="C397" i="6"/>
  <c r="F390" i="5" l="1"/>
  <c r="G390" i="5"/>
  <c r="H390" i="5" s="1"/>
  <c r="A391" i="5" s="1"/>
  <c r="C390" i="5"/>
  <c r="B390" i="5"/>
  <c r="B397" i="6"/>
  <c r="C398" i="6"/>
  <c r="C391" i="5" l="1"/>
  <c r="G391" i="5" s="1"/>
  <c r="H391" i="5" s="1"/>
  <c r="A392" i="5" s="1"/>
  <c r="F391" i="5"/>
  <c r="B391" i="5"/>
  <c r="C399" i="6"/>
  <c r="B398" i="6"/>
  <c r="C392" i="5" l="1"/>
  <c r="G392" i="5" s="1"/>
  <c r="H392" i="5" s="1"/>
  <c r="A393" i="5" s="1"/>
  <c r="B392" i="5"/>
  <c r="F392" i="5"/>
  <c r="B399" i="6"/>
  <c r="C400" i="6"/>
  <c r="C393" i="5" l="1"/>
  <c r="G393" i="5" s="1"/>
  <c r="H393" i="5" s="1"/>
  <c r="A394" i="5" s="1"/>
  <c r="B393" i="5"/>
  <c r="F393" i="5"/>
  <c r="C401" i="6"/>
  <c r="B400" i="6"/>
  <c r="B394" i="5" l="1"/>
  <c r="F394" i="5"/>
  <c r="C394" i="5"/>
  <c r="G394" i="5" s="1"/>
  <c r="H394" i="5" s="1"/>
  <c r="A395" i="5" s="1"/>
  <c r="C402" i="6"/>
  <c r="B401" i="6"/>
  <c r="F395" i="5" l="1"/>
  <c r="G395" i="5" s="1"/>
  <c r="H395" i="5" s="1"/>
  <c r="A396" i="5" s="1"/>
  <c r="B395" i="5"/>
  <c r="C395" i="5"/>
  <c r="B402" i="6"/>
  <c r="C403" i="6"/>
  <c r="F396" i="5" l="1"/>
  <c r="C396" i="5"/>
  <c r="G396" i="5" s="1"/>
  <c r="H396" i="5" s="1"/>
  <c r="A397" i="5" s="1"/>
  <c r="B396" i="5"/>
  <c r="C404" i="6"/>
  <c r="B403" i="6"/>
  <c r="C397" i="5" l="1"/>
  <c r="B397" i="5"/>
  <c r="F397" i="5"/>
  <c r="G397" i="5" s="1"/>
  <c r="H397" i="5" s="1"/>
  <c r="A398" i="5" s="1"/>
  <c r="B404" i="6"/>
  <c r="C405" i="6"/>
  <c r="F398" i="5" l="1"/>
  <c r="B398" i="5"/>
  <c r="C398" i="5"/>
  <c r="G398" i="5" s="1"/>
  <c r="H398" i="5" s="1"/>
  <c r="A399" i="5" s="1"/>
  <c r="B405" i="6"/>
  <c r="C406" i="6"/>
  <c r="C399" i="5" l="1"/>
  <c r="F399" i="5"/>
  <c r="G399" i="5" s="1"/>
  <c r="H399" i="5" s="1"/>
  <c r="A400" i="5" s="1"/>
  <c r="B399" i="5"/>
  <c r="C407" i="6"/>
  <c r="B406" i="6"/>
  <c r="C400" i="5" l="1"/>
  <c r="G400" i="5" s="1"/>
  <c r="H400" i="5" s="1"/>
  <c r="A401" i="5" s="1"/>
  <c r="F400" i="5"/>
  <c r="B400" i="5"/>
  <c r="B407" i="6"/>
  <c r="C408" i="6"/>
  <c r="C401" i="5" l="1"/>
  <c r="B401" i="5"/>
  <c r="F401" i="5"/>
  <c r="G401" i="5" s="1"/>
  <c r="H401" i="5" s="1"/>
  <c r="A402" i="5" s="1"/>
  <c r="C409" i="6"/>
  <c r="B408" i="6"/>
  <c r="C402" i="5" l="1"/>
  <c r="G402" i="5" s="1"/>
  <c r="H402" i="5" s="1"/>
  <c r="A403" i="5" s="1"/>
  <c r="F402" i="5"/>
  <c r="B402" i="5"/>
  <c r="B409" i="6"/>
  <c r="C410" i="6"/>
  <c r="C403" i="5" l="1"/>
  <c r="F403" i="5"/>
  <c r="G403" i="5" s="1"/>
  <c r="H403" i="5" s="1"/>
  <c r="A404" i="5" s="1"/>
  <c r="B403" i="5"/>
  <c r="B410" i="6"/>
  <c r="C411" i="6"/>
  <c r="C404" i="5" l="1"/>
  <c r="G404" i="5" s="1"/>
  <c r="H404" i="5" s="1"/>
  <c r="A405" i="5" s="1"/>
  <c r="B404" i="5"/>
  <c r="F404" i="5"/>
  <c r="C412" i="6"/>
  <c r="B411" i="6"/>
  <c r="F405" i="5" l="1"/>
  <c r="G405" i="5" s="1"/>
  <c r="H405" i="5" s="1"/>
  <c r="A406" i="5" s="1"/>
  <c r="B405" i="5"/>
  <c r="C405" i="5"/>
  <c r="C413" i="6"/>
  <c r="B412" i="6"/>
  <c r="C406" i="5" l="1"/>
  <c r="F406" i="5"/>
  <c r="G406" i="5"/>
  <c r="H406" i="5" s="1"/>
  <c r="A407" i="5" s="1"/>
  <c r="B406" i="5"/>
  <c r="C414" i="6"/>
  <c r="B413" i="6"/>
  <c r="F407" i="5" l="1"/>
  <c r="G407" i="5" s="1"/>
  <c r="H407" i="5" s="1"/>
  <c r="A408" i="5" s="1"/>
  <c r="C407" i="5"/>
  <c r="B407" i="5"/>
  <c r="C415" i="6"/>
  <c r="B414" i="6"/>
  <c r="C408" i="5" l="1"/>
  <c r="G408" i="5" s="1"/>
  <c r="H408" i="5" s="1"/>
  <c r="A409" i="5" s="1"/>
  <c r="F408" i="5"/>
  <c r="B408" i="5"/>
  <c r="C416" i="6"/>
  <c r="B415" i="6"/>
  <c r="C409" i="5" l="1"/>
  <c r="F409" i="5"/>
  <c r="G409" i="5"/>
  <c r="H409" i="5" s="1"/>
  <c r="A410" i="5" s="1"/>
  <c r="B409" i="5"/>
  <c r="C417" i="6"/>
  <c r="B416" i="6"/>
  <c r="C410" i="5" l="1"/>
  <c r="G410" i="5" s="1"/>
  <c r="H410" i="5" s="1"/>
  <c r="A411" i="5" s="1"/>
  <c r="F410" i="5"/>
  <c r="B410" i="5"/>
  <c r="C418" i="6"/>
  <c r="B417" i="6"/>
  <c r="G411" i="5" l="1"/>
  <c r="H411" i="5" s="1"/>
  <c r="A412" i="5" s="1"/>
  <c r="C411" i="5"/>
  <c r="F411" i="5"/>
  <c r="B411" i="5"/>
  <c r="B418" i="6"/>
  <c r="C419" i="6"/>
  <c r="B412" i="5" l="1"/>
  <c r="F412" i="5"/>
  <c r="C412" i="5"/>
  <c r="G412" i="5" s="1"/>
  <c r="H412" i="5" s="1"/>
  <c r="A413" i="5" s="1"/>
  <c r="B419" i="6"/>
  <c r="C420" i="6"/>
  <c r="B413" i="5" l="1"/>
  <c r="C413" i="5"/>
  <c r="F413" i="5"/>
  <c r="G413" i="5" s="1"/>
  <c r="H413" i="5" s="1"/>
  <c r="A414" i="5" s="1"/>
  <c r="C421" i="6"/>
  <c r="B420" i="6"/>
  <c r="G414" i="5" l="1"/>
  <c r="H414" i="5" s="1"/>
  <c r="A415" i="5" s="1"/>
  <c r="F414" i="5"/>
  <c r="B414" i="5"/>
  <c r="C414" i="5"/>
  <c r="C422" i="6"/>
  <c r="B421" i="6"/>
  <c r="C415" i="5" l="1"/>
  <c r="F415" i="5"/>
  <c r="G415" i="5" s="1"/>
  <c r="H415" i="5" s="1"/>
  <c r="A416" i="5" s="1"/>
  <c r="B415" i="5"/>
  <c r="C423" i="6"/>
  <c r="B422" i="6"/>
  <c r="F416" i="5" l="1"/>
  <c r="B416" i="5"/>
  <c r="C416" i="5"/>
  <c r="G416" i="5" s="1"/>
  <c r="H416" i="5" s="1"/>
  <c r="A417" i="5" s="1"/>
  <c r="B423" i="6"/>
  <c r="C424" i="6"/>
  <c r="B417" i="5" l="1"/>
  <c r="C417" i="5"/>
  <c r="F417" i="5"/>
  <c r="G417" i="5" s="1"/>
  <c r="H417" i="5" s="1"/>
  <c r="A418" i="5" s="1"/>
  <c r="B424" i="6"/>
  <c r="C425" i="6"/>
  <c r="B418" i="5" l="1"/>
  <c r="C418" i="5"/>
  <c r="G418" i="5" s="1"/>
  <c r="H418" i="5" s="1"/>
  <c r="A419" i="5" s="1"/>
  <c r="F418" i="5"/>
  <c r="C426" i="6"/>
  <c r="B425" i="6"/>
  <c r="C419" i="5" l="1"/>
  <c r="G419" i="5" s="1"/>
  <c r="H419" i="5" s="1"/>
  <c r="A420" i="5" s="1"/>
  <c r="F419" i="5"/>
  <c r="B419" i="5"/>
  <c r="B426" i="6"/>
  <c r="C427" i="6"/>
  <c r="F420" i="5" l="1"/>
  <c r="B420" i="5"/>
  <c r="C420" i="5"/>
  <c r="G420" i="5" s="1"/>
  <c r="H420" i="5" s="1"/>
  <c r="A421" i="5" s="1"/>
  <c r="C428" i="6"/>
  <c r="B427" i="6"/>
  <c r="B421" i="5" l="1"/>
  <c r="C421" i="5"/>
  <c r="F421" i="5"/>
  <c r="G421" i="5" s="1"/>
  <c r="H421" i="5" s="1"/>
  <c r="A422" i="5" s="1"/>
  <c r="C429" i="6"/>
  <c r="B428" i="6"/>
  <c r="C422" i="5" l="1"/>
  <c r="F422" i="5"/>
  <c r="G422" i="5" s="1"/>
  <c r="H422" i="5" s="1"/>
  <c r="A423" i="5" s="1"/>
  <c r="B422" i="5"/>
  <c r="B429" i="6"/>
  <c r="C430" i="6"/>
  <c r="C423" i="5" l="1"/>
  <c r="F423" i="5"/>
  <c r="G423" i="5" s="1"/>
  <c r="H423" i="5" s="1"/>
  <c r="A424" i="5" s="1"/>
  <c r="B423" i="5"/>
  <c r="C431" i="6"/>
  <c r="B430" i="6"/>
  <c r="F424" i="5" l="1"/>
  <c r="B424" i="5"/>
  <c r="C424" i="5"/>
  <c r="G424" i="5" s="1"/>
  <c r="H424" i="5" s="1"/>
  <c r="A425" i="5" s="1"/>
  <c r="B431" i="6"/>
  <c r="C432" i="6"/>
  <c r="C425" i="5" l="1"/>
  <c r="B425" i="5"/>
  <c r="F425" i="5"/>
  <c r="G425" i="5" s="1"/>
  <c r="H425" i="5" s="1"/>
  <c r="A426" i="5" s="1"/>
  <c r="B432" i="6"/>
  <c r="C433" i="6"/>
  <c r="F426" i="5" l="1"/>
  <c r="G426" i="5" s="1"/>
  <c r="H426" i="5" s="1"/>
  <c r="A427" i="5" s="1"/>
  <c r="C426" i="5"/>
  <c r="B426" i="5"/>
  <c r="C434" i="6"/>
  <c r="B433" i="6"/>
  <c r="B427" i="5" l="1"/>
  <c r="F427" i="5"/>
  <c r="C427" i="5"/>
  <c r="G427" i="5" s="1"/>
  <c r="H427" i="5" s="1"/>
  <c r="A428" i="5" s="1"/>
  <c r="B434" i="6"/>
  <c r="C435" i="6"/>
  <c r="F428" i="5" l="1"/>
  <c r="C428" i="5"/>
  <c r="G428" i="5" s="1"/>
  <c r="H428" i="5" s="1"/>
  <c r="A429" i="5" s="1"/>
  <c r="B428" i="5"/>
  <c r="C436" i="6"/>
  <c r="B435" i="6"/>
  <c r="B429" i="5" l="1"/>
  <c r="C429" i="5"/>
  <c r="G429" i="5" s="1"/>
  <c r="H429" i="5" s="1"/>
  <c r="A430" i="5" s="1"/>
  <c r="F429" i="5"/>
  <c r="B436" i="6"/>
  <c r="C437" i="6"/>
  <c r="B430" i="5" l="1"/>
  <c r="C430" i="5"/>
  <c r="F430" i="5"/>
  <c r="G430" i="5" s="1"/>
  <c r="H430" i="5" s="1"/>
  <c r="A431" i="5" s="1"/>
  <c r="B437" i="6"/>
  <c r="C438" i="6"/>
  <c r="C431" i="5" l="1"/>
  <c r="G431" i="5" s="1"/>
  <c r="H431" i="5" s="1"/>
  <c r="A432" i="5" s="1"/>
  <c r="F431" i="5"/>
  <c r="B431" i="5"/>
  <c r="C439" i="6"/>
  <c r="B438" i="6"/>
  <c r="B432" i="5" l="1"/>
  <c r="F432" i="5"/>
  <c r="G432" i="5"/>
  <c r="H432" i="5" s="1"/>
  <c r="A433" i="5" s="1"/>
  <c r="C432" i="5"/>
  <c r="C440" i="6"/>
  <c r="B439" i="6"/>
  <c r="B433" i="5" l="1"/>
  <c r="F433" i="5"/>
  <c r="C433" i="5"/>
  <c r="G433" i="5" s="1"/>
  <c r="H433" i="5" s="1"/>
  <c r="A434" i="5" s="1"/>
  <c r="B440" i="6"/>
  <c r="C441" i="6"/>
  <c r="B434" i="5" l="1"/>
  <c r="C434" i="5"/>
  <c r="F434" i="5"/>
  <c r="G434" i="5" s="1"/>
  <c r="H434" i="5" s="1"/>
  <c r="A435" i="5" s="1"/>
  <c r="B441" i="6"/>
  <c r="C442" i="6"/>
  <c r="F435" i="5" l="1"/>
  <c r="C435" i="5"/>
  <c r="G435" i="5" s="1"/>
  <c r="H435" i="5" s="1"/>
  <c r="A436" i="5" s="1"/>
  <c r="B435" i="5"/>
  <c r="B442" i="6"/>
  <c r="C443" i="6"/>
  <c r="F436" i="5" l="1"/>
  <c r="C436" i="5"/>
  <c r="G436" i="5" s="1"/>
  <c r="H436" i="5" s="1"/>
  <c r="A437" i="5" s="1"/>
  <c r="B436" i="5"/>
  <c r="B443" i="6"/>
  <c r="C444" i="6"/>
  <c r="C437" i="5" l="1"/>
  <c r="G437" i="5" s="1"/>
  <c r="H437" i="5" s="1"/>
  <c r="A438" i="5" s="1"/>
  <c r="F437" i="5"/>
  <c r="B437" i="5"/>
  <c r="B444" i="6"/>
  <c r="C445" i="6"/>
  <c r="B438" i="5" l="1"/>
  <c r="F438" i="5"/>
  <c r="C438" i="5"/>
  <c r="G438" i="5" s="1"/>
  <c r="H438" i="5" s="1"/>
  <c r="A439" i="5" s="1"/>
  <c r="B445" i="6"/>
  <c r="C446" i="6"/>
  <c r="C439" i="5" l="1"/>
  <c r="G439" i="5" s="1"/>
  <c r="H439" i="5" s="1"/>
  <c r="A440" i="5" s="1"/>
  <c r="F439" i="5"/>
  <c r="B439" i="5"/>
  <c r="B446" i="6"/>
  <c r="C447" i="6"/>
  <c r="B440" i="5" l="1"/>
  <c r="F440" i="5"/>
  <c r="C440" i="5"/>
  <c r="G440" i="5" s="1"/>
  <c r="H440" i="5" s="1"/>
  <c r="A441" i="5" s="1"/>
  <c r="B447" i="6"/>
  <c r="C448" i="6"/>
  <c r="F441" i="5" l="1"/>
  <c r="C441" i="5"/>
  <c r="G441" i="5" s="1"/>
  <c r="H441" i="5" s="1"/>
  <c r="A442" i="5" s="1"/>
  <c r="B441" i="5"/>
  <c r="B448" i="6"/>
  <c r="C449" i="6"/>
  <c r="F442" i="5" l="1"/>
  <c r="C442" i="5"/>
  <c r="B442" i="5"/>
  <c r="G442" i="5"/>
  <c r="H442" i="5" s="1"/>
  <c r="A443" i="5" s="1"/>
  <c r="B449" i="6"/>
  <c r="C450" i="6"/>
  <c r="B443" i="5" l="1"/>
  <c r="F443" i="5"/>
  <c r="C443" i="5"/>
  <c r="G443" i="5" s="1"/>
  <c r="H443" i="5" s="1"/>
  <c r="A444" i="5" s="1"/>
  <c r="B450" i="6"/>
  <c r="C451" i="6"/>
  <c r="B444" i="5" l="1"/>
  <c r="C444" i="5"/>
  <c r="F444" i="5"/>
  <c r="G444" i="5" s="1"/>
  <c r="H444" i="5" s="1"/>
  <c r="A445" i="5" s="1"/>
  <c r="C452" i="6"/>
  <c r="B451" i="6"/>
  <c r="B445" i="5" l="1"/>
  <c r="F445" i="5"/>
  <c r="C445" i="5"/>
  <c r="G445" i="5" s="1"/>
  <c r="H445" i="5" s="1"/>
  <c r="A446" i="5" s="1"/>
  <c r="C453" i="6"/>
  <c r="B452" i="6"/>
  <c r="C446" i="5" l="1"/>
  <c r="G446" i="5" s="1"/>
  <c r="H446" i="5" s="1"/>
  <c r="A447" i="5" s="1"/>
  <c r="F446" i="5"/>
  <c r="B446" i="5"/>
  <c r="C454" i="6"/>
  <c r="B453" i="6"/>
  <c r="B447" i="5" l="1"/>
  <c r="G447" i="5"/>
  <c r="H447" i="5" s="1"/>
  <c r="A448" i="5" s="1"/>
  <c r="C447" i="5"/>
  <c r="F447" i="5"/>
  <c r="B454" i="6"/>
  <c r="C455" i="6"/>
  <c r="B448" i="5" l="1"/>
  <c r="F448" i="5"/>
  <c r="C448" i="5"/>
  <c r="G448" i="5" s="1"/>
  <c r="H448" i="5" s="1"/>
  <c r="A449" i="5" s="1"/>
  <c r="C456" i="6"/>
  <c r="B455" i="6"/>
  <c r="C449" i="5" l="1"/>
  <c r="G449" i="5" s="1"/>
  <c r="H449" i="5" s="1"/>
  <c r="A450" i="5" s="1"/>
  <c r="F449" i="5"/>
  <c r="B449" i="5"/>
  <c r="B456" i="6"/>
  <c r="C457" i="6"/>
  <c r="F450" i="5" l="1"/>
  <c r="G450" i="5" s="1"/>
  <c r="H450" i="5" s="1"/>
  <c r="A451" i="5" s="1"/>
  <c r="C450" i="5"/>
  <c r="B450" i="5"/>
  <c r="B457" i="6"/>
  <c r="C458" i="6"/>
  <c r="G451" i="5" l="1"/>
  <c r="F451" i="5"/>
  <c r="B451" i="5"/>
  <c r="H451" i="5"/>
  <c r="A452" i="5" s="1"/>
  <c r="C451" i="5"/>
  <c r="C459" i="6"/>
  <c r="B458" i="6"/>
  <c r="C452" i="5" l="1"/>
  <c r="F452" i="5"/>
  <c r="B452" i="5"/>
  <c r="H452" i="5"/>
  <c r="A453" i="5" s="1"/>
  <c r="G452" i="5"/>
  <c r="C460" i="6"/>
  <c r="B459" i="6"/>
  <c r="F453" i="5" l="1"/>
  <c r="C453" i="5"/>
  <c r="H453" i="5"/>
  <c r="A454" i="5" s="1"/>
  <c r="B453" i="5"/>
  <c r="G453" i="5"/>
  <c r="B460" i="6"/>
  <c r="C461" i="6"/>
  <c r="B454" i="5" l="1"/>
  <c r="H454" i="5"/>
  <c r="A455" i="5" s="1"/>
  <c r="G454" i="5"/>
  <c r="C454" i="5"/>
  <c r="F454" i="5"/>
  <c r="C462" i="6"/>
  <c r="B461" i="6"/>
  <c r="G455" i="5" l="1"/>
  <c r="C455" i="5"/>
  <c r="B455" i="5"/>
  <c r="F455" i="5"/>
  <c r="H455" i="5"/>
  <c r="A456" i="5" s="1"/>
  <c r="B462" i="6"/>
  <c r="C463" i="6"/>
  <c r="G456" i="5" l="1"/>
  <c r="H456" i="5"/>
  <c r="A457" i="5" s="1"/>
  <c r="C456" i="5"/>
  <c r="F456" i="5"/>
  <c r="B456" i="5"/>
  <c r="C464" i="6"/>
  <c r="B463" i="6"/>
  <c r="H457" i="5" l="1"/>
  <c r="A458" i="5" s="1"/>
  <c r="B457" i="5"/>
  <c r="G457" i="5"/>
  <c r="C457" i="5"/>
  <c r="F457" i="5"/>
  <c r="B464" i="6"/>
  <c r="C465" i="6"/>
  <c r="C458" i="5" l="1"/>
  <c r="H458" i="5"/>
  <c r="A459" i="5" s="1"/>
  <c r="F458" i="5"/>
  <c r="G458" i="5"/>
  <c r="B458" i="5"/>
  <c r="C466" i="6"/>
  <c r="B465" i="6"/>
  <c r="B459" i="5" l="1"/>
  <c r="F459" i="5"/>
  <c r="C459" i="5"/>
  <c r="G459" i="5"/>
  <c r="H459" i="5"/>
  <c r="A460" i="5" s="1"/>
  <c r="B466" i="6"/>
  <c r="C467" i="6"/>
  <c r="F460" i="5" l="1"/>
  <c r="G460" i="5"/>
  <c r="C460" i="5"/>
  <c r="H460" i="5"/>
  <c r="A461" i="5" s="1"/>
  <c r="B460" i="5"/>
  <c r="C468" i="6"/>
  <c r="B467" i="6"/>
  <c r="F461" i="5" l="1"/>
  <c r="B461" i="5"/>
  <c r="C461" i="5"/>
  <c r="G461" i="5"/>
  <c r="H461" i="5"/>
  <c r="A462" i="5" s="1"/>
  <c r="B468" i="6"/>
  <c r="C469" i="6"/>
  <c r="B462" i="5" l="1"/>
  <c r="H462" i="5"/>
  <c r="A463" i="5" s="1"/>
  <c r="C462" i="5"/>
  <c r="G462" i="5"/>
  <c r="F462" i="5"/>
  <c r="C470" i="6"/>
  <c r="B469" i="6"/>
  <c r="B463" i="5" l="1"/>
  <c r="C463" i="5"/>
  <c r="F463" i="5"/>
  <c r="H463" i="5"/>
  <c r="A464" i="5" s="1"/>
  <c r="G463" i="5"/>
  <c r="B470" i="6"/>
  <c r="C471" i="6"/>
  <c r="F464" i="5" l="1"/>
  <c r="G464" i="5"/>
  <c r="H464" i="5"/>
  <c r="A465" i="5" s="1"/>
  <c r="B464" i="5"/>
  <c r="C464" i="5"/>
  <c r="C472" i="6"/>
  <c r="B471" i="6"/>
  <c r="G465" i="5" l="1"/>
  <c r="B465" i="5"/>
  <c r="C465" i="5"/>
  <c r="H465" i="5"/>
  <c r="A466" i="5" s="1"/>
  <c r="F465" i="5"/>
  <c r="B472" i="6"/>
  <c r="C473" i="6"/>
  <c r="F466" i="5" l="1"/>
  <c r="G466" i="5"/>
  <c r="C466" i="5"/>
  <c r="B466" i="5"/>
  <c r="H466" i="5"/>
  <c r="A467" i="5" s="1"/>
  <c r="B473" i="6"/>
  <c r="C474" i="6"/>
  <c r="C467" i="5" l="1"/>
  <c r="G467" i="5"/>
  <c r="F467" i="5"/>
  <c r="B467" i="5"/>
  <c r="H467" i="5"/>
  <c r="A468" i="5" s="1"/>
  <c r="B474" i="6"/>
  <c r="C475" i="6"/>
  <c r="B468" i="5" l="1"/>
  <c r="H468" i="5"/>
  <c r="A469" i="5" s="1"/>
  <c r="C468" i="5"/>
  <c r="F468" i="5"/>
  <c r="G468" i="5"/>
  <c r="C476" i="6"/>
  <c r="B475" i="6"/>
  <c r="H469" i="5" l="1"/>
  <c r="A470" i="5" s="1"/>
  <c r="C469" i="5"/>
  <c r="F469" i="5"/>
  <c r="B469" i="5"/>
  <c r="G469" i="5"/>
  <c r="B476" i="6"/>
  <c r="C477" i="6"/>
  <c r="B470" i="5" l="1"/>
  <c r="F470" i="5"/>
  <c r="G470" i="5"/>
  <c r="C470" i="5"/>
  <c r="H470" i="5"/>
  <c r="A471" i="5" s="1"/>
  <c r="C478" i="6"/>
  <c r="B477" i="6"/>
  <c r="B471" i="5" l="1"/>
  <c r="H471" i="5"/>
  <c r="A472" i="5" s="1"/>
  <c r="C471" i="5"/>
  <c r="G471" i="5"/>
  <c r="F471" i="5"/>
  <c r="C479" i="6"/>
  <c r="B478" i="6"/>
  <c r="G472" i="5" l="1"/>
  <c r="B472" i="5"/>
  <c r="C472" i="5"/>
  <c r="H472" i="5"/>
  <c r="A473" i="5" s="1"/>
  <c r="F472" i="5"/>
  <c r="B479" i="6"/>
  <c r="C480" i="6"/>
  <c r="B473" i="5" l="1"/>
  <c r="C473" i="5"/>
  <c r="F473" i="5"/>
  <c r="H473" i="5"/>
  <c r="A474" i="5" s="1"/>
  <c r="G473" i="5"/>
  <c r="B480" i="6"/>
  <c r="C481" i="6"/>
  <c r="C474" i="5" l="1"/>
  <c r="B474" i="5"/>
  <c r="F474" i="5"/>
  <c r="H474" i="5"/>
  <c r="A475" i="5" s="1"/>
  <c r="G474" i="5"/>
  <c r="C482" i="6"/>
  <c r="B481" i="6"/>
  <c r="B475" i="5" l="1"/>
  <c r="G475" i="5"/>
  <c r="F475" i="5"/>
  <c r="C475" i="5"/>
  <c r="H475" i="5"/>
  <c r="A476" i="5" s="1"/>
  <c r="C483" i="6"/>
  <c r="B482" i="6"/>
  <c r="F476" i="5" l="1"/>
  <c r="B476" i="5"/>
  <c r="C476" i="5"/>
  <c r="H476" i="5"/>
  <c r="A477" i="5" s="1"/>
  <c r="G476" i="5"/>
  <c r="C484" i="6"/>
  <c r="B483" i="6"/>
  <c r="G477" i="5" l="1"/>
  <c r="B477" i="5"/>
  <c r="F477" i="5"/>
  <c r="H477" i="5"/>
  <c r="A478" i="5" s="1"/>
  <c r="C477" i="5"/>
  <c r="B484" i="6"/>
  <c r="C485" i="6"/>
  <c r="G478" i="5" l="1"/>
  <c r="H478" i="5"/>
  <c r="A479" i="5" s="1"/>
  <c r="C478" i="5"/>
  <c r="F478" i="5"/>
  <c r="B478" i="5"/>
  <c r="C486" i="6"/>
  <c r="B485" i="6"/>
  <c r="F479" i="5" l="1"/>
  <c r="H479" i="5"/>
  <c r="A480" i="5" s="1"/>
  <c r="C479" i="5"/>
  <c r="G479" i="5"/>
  <c r="B479" i="5"/>
  <c r="C487" i="6"/>
  <c r="B486" i="6"/>
  <c r="H480" i="5" l="1"/>
  <c r="A481" i="5" s="1"/>
  <c r="B480" i="5"/>
  <c r="C480" i="5"/>
  <c r="G480" i="5"/>
  <c r="F480" i="5"/>
  <c r="C488" i="6"/>
  <c r="B487" i="6"/>
  <c r="C481" i="5" l="1"/>
  <c r="H481" i="5"/>
  <c r="A482" i="5" s="1"/>
  <c r="F481" i="5"/>
  <c r="G481" i="5"/>
  <c r="B481" i="5"/>
  <c r="B488" i="6"/>
  <c r="C489" i="6"/>
  <c r="B482" i="5" l="1"/>
  <c r="G482" i="5"/>
  <c r="F482" i="5"/>
  <c r="C482" i="5"/>
  <c r="H482" i="5"/>
  <c r="A483" i="5" s="1"/>
  <c r="C490" i="6"/>
  <c r="B489" i="6"/>
  <c r="G483" i="5" l="1"/>
  <c r="H483" i="5"/>
  <c r="A484" i="5" s="1"/>
  <c r="F483" i="5"/>
  <c r="C483" i="5"/>
  <c r="B483" i="5"/>
  <c r="B490" i="6"/>
  <c r="C491" i="6"/>
  <c r="F484" i="5" l="1"/>
  <c r="G484" i="5"/>
  <c r="B484" i="5"/>
  <c r="C484" i="5"/>
  <c r="H484" i="5"/>
  <c r="A485" i="5" s="1"/>
  <c r="B491" i="6"/>
  <c r="C492" i="6"/>
  <c r="B485" i="5" l="1"/>
  <c r="G485" i="5"/>
  <c r="H485" i="5"/>
  <c r="A486" i="5" s="1"/>
  <c r="C485" i="5"/>
  <c r="F485" i="5"/>
  <c r="C493" i="6"/>
  <c r="B492" i="6"/>
  <c r="B486" i="5" l="1"/>
  <c r="H486" i="5"/>
  <c r="A487" i="5" s="1"/>
  <c r="C486" i="5"/>
  <c r="F486" i="5"/>
  <c r="G486" i="5"/>
  <c r="B493" i="6"/>
  <c r="C494" i="6"/>
  <c r="H487" i="5" l="1"/>
  <c r="A488" i="5" s="1"/>
  <c r="G487" i="5"/>
  <c r="C487" i="5"/>
  <c r="F487" i="5"/>
  <c r="B487" i="5"/>
  <c r="B494" i="6"/>
  <c r="C495" i="6"/>
  <c r="H488" i="5" l="1"/>
  <c r="A489" i="5" s="1"/>
  <c r="B488" i="5"/>
  <c r="G488" i="5"/>
  <c r="C488" i="5"/>
  <c r="F488" i="5"/>
  <c r="B495" i="6"/>
  <c r="C496" i="6"/>
  <c r="B489" i="5" l="1"/>
  <c r="G489" i="5"/>
  <c r="H489" i="5"/>
  <c r="A490" i="5" s="1"/>
  <c r="F489" i="5"/>
  <c r="C489" i="5"/>
  <c r="B496" i="6"/>
  <c r="C497" i="6"/>
  <c r="G490" i="5" l="1"/>
  <c r="B490" i="5"/>
  <c r="H490" i="5"/>
  <c r="A491" i="5" s="1"/>
  <c r="F490" i="5"/>
  <c r="C490" i="5"/>
  <c r="B497" i="6"/>
  <c r="C498" i="6"/>
  <c r="H491" i="5" l="1"/>
  <c r="A492" i="5" s="1"/>
  <c r="G491" i="5"/>
  <c r="F491" i="5"/>
  <c r="C491" i="5"/>
  <c r="B491" i="5"/>
  <c r="B498" i="6"/>
  <c r="C499" i="6"/>
  <c r="G492" i="5" l="1"/>
  <c r="B492" i="5"/>
  <c r="F492" i="5"/>
  <c r="C492" i="5"/>
  <c r="H492" i="5"/>
  <c r="A493" i="5" s="1"/>
  <c r="B499" i="6"/>
  <c r="C500" i="6"/>
  <c r="F493" i="5" l="1"/>
  <c r="C493" i="5"/>
  <c r="H493" i="5"/>
  <c r="A494" i="5" s="1"/>
  <c r="B493" i="5"/>
  <c r="G493" i="5"/>
  <c r="C501" i="6"/>
  <c r="B500" i="6"/>
  <c r="F494" i="5" l="1"/>
  <c r="H494" i="5"/>
  <c r="A495" i="5" s="1"/>
  <c r="C494" i="5"/>
  <c r="G494" i="5"/>
  <c r="B494" i="5"/>
  <c r="C502" i="6"/>
  <c r="B501" i="6"/>
  <c r="G495" i="5" l="1"/>
  <c r="F495" i="5"/>
  <c r="H495" i="5"/>
  <c r="A496" i="5" s="1"/>
  <c r="B495" i="5"/>
  <c r="C495" i="5"/>
  <c r="B502" i="6"/>
  <c r="C503" i="6"/>
  <c r="B496" i="5" l="1"/>
  <c r="H496" i="5"/>
  <c r="A497" i="5" s="1"/>
  <c r="F496" i="5"/>
  <c r="C496" i="5"/>
  <c r="G496" i="5"/>
  <c r="B503" i="6"/>
  <c r="C504" i="6"/>
  <c r="H497" i="5" l="1"/>
  <c r="A498" i="5" s="1"/>
  <c r="C497" i="5"/>
  <c r="G497" i="5"/>
  <c r="B497" i="5"/>
  <c r="F497" i="5"/>
  <c r="C505" i="6"/>
  <c r="B504" i="6"/>
  <c r="B498" i="5" l="1"/>
  <c r="F498" i="5"/>
  <c r="H498" i="5"/>
  <c r="A499" i="5" s="1"/>
  <c r="G498" i="5"/>
  <c r="C498" i="5"/>
  <c r="B505" i="6"/>
  <c r="C506" i="6"/>
  <c r="F499" i="5" l="1"/>
  <c r="B499" i="5"/>
  <c r="G499" i="5"/>
  <c r="C499" i="5"/>
  <c r="H499" i="5"/>
  <c r="A500" i="5" s="1"/>
  <c r="C507" i="6"/>
  <c r="B506" i="6"/>
  <c r="B500" i="5" l="1"/>
  <c r="C500" i="5"/>
  <c r="F500" i="5"/>
  <c r="H500" i="5"/>
  <c r="A501" i="5" s="1"/>
  <c r="G500" i="5"/>
  <c r="C508" i="6"/>
  <c r="B507" i="6"/>
  <c r="G501" i="5" l="1"/>
  <c r="H501" i="5"/>
  <c r="A502" i="5" s="1"/>
  <c r="C501" i="5"/>
  <c r="B501" i="5"/>
  <c r="F501" i="5"/>
  <c r="B508" i="6"/>
  <c r="C509" i="6"/>
  <c r="C502" i="5" l="1"/>
  <c r="B502" i="5"/>
  <c r="G502" i="5"/>
  <c r="H502" i="5"/>
  <c r="A503" i="5" s="1"/>
  <c r="F502" i="5"/>
  <c r="C510" i="6"/>
  <c r="B509" i="6"/>
  <c r="C503" i="5" l="1"/>
  <c r="B503" i="5"/>
  <c r="H503" i="5"/>
  <c r="A504" i="5" s="1"/>
  <c r="F503" i="5"/>
  <c r="G503" i="5"/>
  <c r="B510" i="6"/>
  <c r="C511" i="6"/>
  <c r="C504" i="5" l="1"/>
  <c r="G504" i="5"/>
  <c r="F504" i="5"/>
  <c r="B504" i="5"/>
  <c r="H504" i="5"/>
  <c r="A505" i="5" s="1"/>
  <c r="B511" i="6"/>
  <c r="C512" i="6"/>
  <c r="H505" i="5" l="1"/>
  <c r="A506" i="5" s="1"/>
  <c r="F505" i="5"/>
  <c r="B505" i="5"/>
  <c r="C505" i="5"/>
  <c r="G505" i="5"/>
  <c r="B512" i="6"/>
  <c r="C513" i="6"/>
  <c r="H506" i="5" l="1"/>
  <c r="A507" i="5" s="1"/>
  <c r="F506" i="5"/>
  <c r="G506" i="5"/>
  <c r="C506" i="5"/>
  <c r="B506" i="5"/>
  <c r="B513" i="6"/>
  <c r="C514" i="6"/>
  <c r="B507" i="5" l="1"/>
  <c r="F507" i="5"/>
  <c r="C507" i="5"/>
  <c r="G507" i="5"/>
  <c r="H507" i="5"/>
  <c r="A508" i="5" s="1"/>
  <c r="B514" i="6"/>
  <c r="C515" i="6"/>
  <c r="C508" i="5" l="1"/>
  <c r="H508" i="5"/>
  <c r="A509" i="5" s="1"/>
  <c r="B508" i="5"/>
  <c r="F508" i="5"/>
  <c r="G508" i="5"/>
  <c r="C516" i="6"/>
  <c r="B515" i="6"/>
  <c r="G509" i="5" l="1"/>
  <c r="F509" i="5"/>
  <c r="H509" i="5"/>
  <c r="A510" i="5" s="1"/>
  <c r="C509" i="5"/>
  <c r="B509" i="5"/>
  <c r="B516" i="6"/>
  <c r="C517" i="6"/>
  <c r="H510" i="5" l="1"/>
  <c r="A511" i="5" s="1"/>
  <c r="B510" i="5"/>
  <c r="G510" i="5"/>
  <c r="F510" i="5"/>
  <c r="C510" i="5"/>
  <c r="B517" i="6"/>
  <c r="C518" i="6"/>
  <c r="G511" i="5" l="1"/>
  <c r="F511" i="5"/>
  <c r="H511" i="5"/>
  <c r="A512" i="5" s="1"/>
  <c r="B511" i="5"/>
  <c r="C511" i="5"/>
  <c r="B518" i="6"/>
  <c r="C519" i="6"/>
  <c r="F512" i="5" l="1"/>
  <c r="H512" i="5"/>
  <c r="A513" i="5" s="1"/>
  <c r="G512" i="5"/>
  <c r="C512" i="5"/>
  <c r="B512" i="5"/>
  <c r="C520" i="6"/>
  <c r="B519" i="6"/>
  <c r="B513" i="5" l="1"/>
  <c r="H513" i="5"/>
  <c r="A514" i="5" s="1"/>
  <c r="C513" i="5"/>
  <c r="F513" i="5"/>
  <c r="G513" i="5"/>
  <c r="B520" i="6"/>
  <c r="C521" i="6"/>
  <c r="B514" i="5" l="1"/>
  <c r="G514" i="5"/>
  <c r="F514" i="5"/>
  <c r="C514" i="5"/>
  <c r="H514" i="5"/>
  <c r="A515" i="5" s="1"/>
  <c r="B521" i="6"/>
  <c r="C522" i="6"/>
  <c r="H515" i="5" l="1"/>
  <c r="A516" i="5" s="1"/>
  <c r="C515" i="5"/>
  <c r="F515" i="5"/>
  <c r="B515" i="5"/>
  <c r="G515" i="5"/>
  <c r="C523" i="6"/>
  <c r="B522" i="6"/>
  <c r="B516" i="5" l="1"/>
  <c r="H516" i="5"/>
  <c r="A517" i="5" s="1"/>
  <c r="G516" i="5"/>
  <c r="F516" i="5"/>
  <c r="C516" i="5"/>
  <c r="C524" i="6"/>
  <c r="B523" i="6"/>
  <c r="C517" i="5" l="1"/>
  <c r="G517" i="5"/>
  <c r="F517" i="5"/>
  <c r="H517" i="5"/>
  <c r="A518" i="5" s="1"/>
  <c r="B517" i="5"/>
  <c r="C525" i="6"/>
  <c r="B524" i="6"/>
  <c r="H518" i="5" l="1"/>
  <c r="A519" i="5" s="1"/>
  <c r="C518" i="5"/>
  <c r="F518" i="5"/>
  <c r="G518" i="5"/>
  <c r="B518" i="5"/>
  <c r="B525" i="6"/>
  <c r="C526" i="6"/>
  <c r="B519" i="5" l="1"/>
  <c r="C519" i="5"/>
  <c r="H519" i="5"/>
  <c r="A520" i="5" s="1"/>
  <c r="G519" i="5"/>
  <c r="F519" i="5"/>
  <c r="B526" i="6"/>
  <c r="C527" i="6"/>
  <c r="B520" i="5" l="1"/>
  <c r="G520" i="5"/>
  <c r="H520" i="5"/>
  <c r="A521" i="5" s="1"/>
  <c r="C520" i="5"/>
  <c r="F520" i="5"/>
  <c r="B527" i="6"/>
  <c r="C528" i="6"/>
  <c r="F521" i="5" l="1"/>
  <c r="B521" i="5"/>
  <c r="H521" i="5"/>
  <c r="A522" i="5" s="1"/>
  <c r="C521" i="5"/>
  <c r="G521" i="5"/>
  <c r="C529" i="6"/>
  <c r="B528" i="6"/>
  <c r="G522" i="5" l="1"/>
  <c r="C522" i="5"/>
  <c r="B522" i="5"/>
  <c r="H522" i="5"/>
  <c r="A523" i="5" s="1"/>
  <c r="F522" i="5"/>
  <c r="B529" i="6"/>
  <c r="C530" i="6"/>
  <c r="C523" i="5" l="1"/>
  <c r="B523" i="5"/>
  <c r="G523" i="5"/>
  <c r="F523" i="5"/>
  <c r="H523" i="5"/>
  <c r="A524" i="5" s="1"/>
  <c r="B530" i="6"/>
  <c r="C531" i="6"/>
  <c r="C524" i="5" l="1"/>
  <c r="H524" i="5"/>
  <c r="A525" i="5" s="1"/>
  <c r="G524" i="5"/>
  <c r="F524" i="5"/>
  <c r="B524" i="5"/>
  <c r="B531" i="6"/>
  <c r="C532" i="6"/>
  <c r="G525" i="5" l="1"/>
  <c r="B525" i="5"/>
  <c r="F525" i="5"/>
  <c r="H525" i="5"/>
  <c r="A526" i="5" s="1"/>
  <c r="C525" i="5"/>
  <c r="B532" i="6"/>
  <c r="C533" i="6"/>
  <c r="F526" i="5" l="1"/>
  <c r="C526" i="5"/>
  <c r="G526" i="5"/>
  <c r="B526" i="5"/>
  <c r="H526" i="5"/>
  <c r="A527" i="5" s="1"/>
  <c r="C534" i="6"/>
  <c r="B533" i="6"/>
  <c r="H527" i="5" l="1"/>
  <c r="A528" i="5" s="1"/>
  <c r="C527" i="5"/>
  <c r="B527" i="5"/>
  <c r="G527" i="5"/>
  <c r="F527" i="5"/>
  <c r="C535" i="6"/>
  <c r="B534" i="6"/>
  <c r="B528" i="5" l="1"/>
  <c r="F528" i="5"/>
  <c r="G528" i="5"/>
  <c r="C528" i="5"/>
  <c r="H528" i="5"/>
  <c r="A529" i="5" s="1"/>
  <c r="B535" i="6"/>
  <c r="C536" i="6"/>
  <c r="F529" i="5" l="1"/>
  <c r="H529" i="5"/>
  <c r="A530" i="5" s="1"/>
  <c r="G529" i="5"/>
  <c r="C529" i="5"/>
  <c r="B529" i="5"/>
  <c r="C537" i="6"/>
  <c r="B536" i="6"/>
  <c r="G530" i="5" l="1"/>
  <c r="C530" i="5"/>
  <c r="F530" i="5"/>
  <c r="B530" i="5"/>
  <c r="H530" i="5"/>
  <c r="A531" i="5" s="1"/>
  <c r="B537" i="6"/>
  <c r="C538" i="6"/>
  <c r="C531" i="5" l="1"/>
  <c r="G531" i="5"/>
  <c r="F531" i="5"/>
  <c r="H531" i="5"/>
  <c r="A532" i="5" s="1"/>
  <c r="B531" i="5"/>
  <c r="C539" i="6"/>
  <c r="B538" i="6"/>
  <c r="C532" i="5" l="1"/>
  <c r="B532" i="5"/>
  <c r="H532" i="5"/>
  <c r="A533" i="5" s="1"/>
  <c r="G532" i="5"/>
  <c r="F532" i="5"/>
  <c r="C540" i="6"/>
  <c r="B539" i="6"/>
  <c r="B533" i="5" l="1"/>
  <c r="F533" i="5"/>
  <c r="C533" i="5"/>
  <c r="G533" i="5"/>
  <c r="H533" i="5"/>
  <c r="A534" i="5" s="1"/>
  <c r="B540" i="6"/>
  <c r="C541" i="6"/>
  <c r="C534" i="5" l="1"/>
  <c r="B534" i="5"/>
  <c r="H534" i="5"/>
  <c r="A535" i="5" s="1"/>
  <c r="F534" i="5"/>
  <c r="G534" i="5"/>
  <c r="C542" i="6"/>
  <c r="B541" i="6"/>
  <c r="G535" i="5" l="1"/>
  <c r="H535" i="5"/>
  <c r="A536" i="5" s="1"/>
  <c r="B535" i="5"/>
  <c r="C535" i="5"/>
  <c r="F535" i="5"/>
  <c r="B542" i="6"/>
  <c r="C543" i="6"/>
  <c r="F536" i="5" l="1"/>
  <c r="B536" i="5"/>
  <c r="C536" i="5"/>
  <c r="H536" i="5"/>
  <c r="A537" i="5" s="1"/>
  <c r="G536" i="5"/>
  <c r="C544" i="6"/>
  <c r="B543" i="6"/>
  <c r="H537" i="5" l="1"/>
  <c r="A538" i="5" s="1"/>
  <c r="F537" i="5"/>
  <c r="C537" i="5"/>
  <c r="B537" i="5"/>
  <c r="G537" i="5"/>
  <c r="B544" i="6"/>
  <c r="C545" i="6"/>
  <c r="C538" i="5" l="1"/>
  <c r="G538" i="5"/>
  <c r="B538" i="5"/>
  <c r="H538" i="5"/>
  <c r="A539" i="5" s="1"/>
  <c r="F538" i="5"/>
  <c r="B545" i="6"/>
  <c r="C546" i="6"/>
  <c r="C539" i="5" l="1"/>
  <c r="B539" i="5"/>
  <c r="G539" i="5"/>
  <c r="F539" i="5"/>
  <c r="H539" i="5"/>
  <c r="A540" i="5" s="1"/>
  <c r="B546" i="6"/>
  <c r="C547" i="6"/>
  <c r="G540" i="5" l="1"/>
  <c r="B540" i="5"/>
  <c r="F540" i="5"/>
  <c r="H540" i="5"/>
  <c r="A541" i="5" s="1"/>
  <c r="C540" i="5"/>
  <c r="C548" i="6"/>
  <c r="B547" i="6"/>
  <c r="C541" i="5" l="1"/>
  <c r="F541" i="5"/>
  <c r="G541" i="5"/>
  <c r="B541" i="5"/>
  <c r="H541" i="5"/>
  <c r="A542" i="5" s="1"/>
  <c r="B548" i="6"/>
  <c r="C549" i="6"/>
  <c r="H542" i="5" l="1"/>
  <c r="A543" i="5" s="1"/>
  <c r="B542" i="5"/>
  <c r="G542" i="5"/>
  <c r="F542" i="5"/>
  <c r="C542" i="5"/>
  <c r="B549" i="6"/>
  <c r="C550" i="6"/>
  <c r="H543" i="5" l="1"/>
  <c r="A544" i="5" s="1"/>
  <c r="C543" i="5"/>
  <c r="G543" i="5"/>
  <c r="B543" i="5"/>
  <c r="F543" i="5"/>
  <c r="C551" i="6"/>
  <c r="B550" i="6"/>
  <c r="G544" i="5" l="1"/>
  <c r="B544" i="5"/>
  <c r="H544" i="5"/>
  <c r="A545" i="5" s="1"/>
  <c r="F544" i="5"/>
  <c r="C544" i="5"/>
  <c r="C552" i="6"/>
  <c r="B551" i="6"/>
  <c r="C545" i="5" l="1"/>
  <c r="G545" i="5"/>
  <c r="F545" i="5"/>
  <c r="H545" i="5"/>
  <c r="A546" i="5" s="1"/>
  <c r="B545" i="5"/>
  <c r="B552" i="6"/>
  <c r="C553" i="6"/>
  <c r="B546" i="5" l="1"/>
  <c r="H546" i="5"/>
  <c r="A547" i="5" s="1"/>
  <c r="F546" i="5"/>
  <c r="G546" i="5"/>
  <c r="C546" i="5"/>
  <c r="B553" i="6"/>
  <c r="C554" i="6"/>
  <c r="H547" i="5" l="1"/>
  <c r="A548" i="5" s="1"/>
  <c r="F547" i="5"/>
  <c r="G547" i="5"/>
  <c r="B547" i="5"/>
  <c r="C547" i="5"/>
  <c r="B554" i="6"/>
  <c r="C555" i="6"/>
  <c r="F548" i="5" l="1"/>
  <c r="B548" i="5"/>
  <c r="G548" i="5"/>
  <c r="H548" i="5"/>
  <c r="A549" i="5" s="1"/>
  <c r="C548" i="5"/>
  <c r="C556" i="6"/>
  <c r="B555" i="6"/>
  <c r="B549" i="5" l="1"/>
  <c r="G549" i="5"/>
  <c r="H549" i="5"/>
  <c r="A550" i="5" s="1"/>
  <c r="C549" i="5"/>
  <c r="F549" i="5"/>
  <c r="B556" i="6"/>
  <c r="C557" i="6"/>
  <c r="B550" i="5" l="1"/>
  <c r="F550" i="5"/>
  <c r="H550" i="5"/>
  <c r="A551" i="5" s="1"/>
  <c r="C550" i="5"/>
  <c r="G550" i="5"/>
  <c r="C558" i="6"/>
  <c r="B557" i="6"/>
  <c r="F551" i="5" l="1"/>
  <c r="C551" i="5"/>
  <c r="G551" i="5"/>
  <c r="H551" i="5"/>
  <c r="A552" i="5" s="1"/>
  <c r="B551" i="5"/>
  <c r="C559" i="6"/>
  <c r="B558" i="6"/>
  <c r="H552" i="5" l="1"/>
  <c r="A553" i="5" s="1"/>
  <c r="G552" i="5"/>
  <c r="F552" i="5"/>
  <c r="C552" i="5"/>
  <c r="B552" i="5"/>
  <c r="C560" i="6"/>
  <c r="B559" i="6"/>
  <c r="H553" i="5" l="1"/>
  <c r="A554" i="5" s="1"/>
  <c r="F553" i="5"/>
  <c r="B553" i="5"/>
  <c r="G553" i="5"/>
  <c r="C553" i="5"/>
  <c r="B560" i="6"/>
  <c r="C561" i="6"/>
  <c r="G554" i="5" l="1"/>
  <c r="F554" i="5"/>
  <c r="B554" i="5"/>
  <c r="H554" i="5"/>
  <c r="A555" i="5" s="1"/>
  <c r="C554" i="5"/>
  <c r="B561" i="6"/>
  <c r="C562" i="6"/>
  <c r="H555" i="5" l="1"/>
  <c r="A556" i="5" s="1"/>
  <c r="B555" i="5"/>
  <c r="G555" i="5"/>
  <c r="C555" i="5"/>
  <c r="F555" i="5"/>
  <c r="B562" i="6"/>
  <c r="C563" i="6"/>
  <c r="G556" i="5" l="1"/>
  <c r="H556" i="5"/>
  <c r="A557" i="5" s="1"/>
  <c r="F556" i="5"/>
  <c r="C556" i="5"/>
  <c r="B556" i="5"/>
  <c r="B563" i="6"/>
  <c r="C564" i="6"/>
  <c r="H557" i="5" l="1"/>
  <c r="A558" i="5" s="1"/>
  <c r="C557" i="5"/>
  <c r="F557" i="5"/>
  <c r="B557" i="5"/>
  <c r="G557" i="5"/>
  <c r="C565" i="6"/>
  <c r="B564" i="6"/>
  <c r="F558" i="5" l="1"/>
  <c r="B558" i="5"/>
  <c r="C558" i="5"/>
  <c r="G558" i="5"/>
  <c r="H558" i="5"/>
  <c r="A559" i="5" s="1"/>
  <c r="B565" i="6"/>
  <c r="C566" i="6"/>
  <c r="F559" i="5" l="1"/>
  <c r="G559" i="5"/>
  <c r="H559" i="5"/>
  <c r="A560" i="5" s="1"/>
  <c r="B559" i="5"/>
  <c r="C559" i="5"/>
  <c r="B566" i="6"/>
  <c r="C567" i="6"/>
  <c r="C560" i="5" l="1"/>
  <c r="H560" i="5"/>
  <c r="A561" i="5" s="1"/>
  <c r="G560" i="5"/>
  <c r="B560" i="5"/>
  <c r="F560" i="5"/>
  <c r="B567" i="6"/>
  <c r="C568" i="6"/>
  <c r="H561" i="5" l="1"/>
  <c r="A562" i="5" s="1"/>
  <c r="C561" i="5"/>
  <c r="B561" i="5"/>
  <c r="F561" i="5"/>
  <c r="G561" i="5"/>
  <c r="B568" i="6"/>
  <c r="C569" i="6"/>
  <c r="G562" i="5" l="1"/>
  <c r="B562" i="5"/>
  <c r="F562" i="5"/>
  <c r="H562" i="5"/>
  <c r="A563" i="5" s="1"/>
  <c r="C562" i="5"/>
  <c r="C570" i="6"/>
  <c r="B569" i="6"/>
  <c r="F563" i="5" l="1"/>
  <c r="G563" i="5"/>
  <c r="B563" i="5"/>
  <c r="C563" i="5"/>
  <c r="H563" i="5"/>
  <c r="A564" i="5" s="1"/>
  <c r="B570" i="6"/>
  <c r="C571" i="6"/>
  <c r="B564" i="5" l="1"/>
  <c r="H564" i="5"/>
  <c r="A565" i="5" s="1"/>
  <c r="G564" i="5"/>
  <c r="F564" i="5"/>
  <c r="C564" i="5"/>
  <c r="C572" i="6"/>
  <c r="B571" i="6"/>
  <c r="H565" i="5" l="1"/>
  <c r="A566" i="5" s="1"/>
  <c r="B565" i="5"/>
  <c r="C565" i="5"/>
  <c r="G565" i="5"/>
  <c r="F565" i="5"/>
  <c r="C573" i="6"/>
  <c r="B572" i="6"/>
  <c r="H566" i="5" l="1"/>
  <c r="A567" i="5" s="1"/>
  <c r="B566" i="5"/>
  <c r="C566" i="5"/>
  <c r="G566" i="5"/>
  <c r="F566" i="5"/>
  <c r="B573" i="6"/>
  <c r="C574" i="6"/>
  <c r="F567" i="5" l="1"/>
  <c r="C567" i="5"/>
  <c r="B567" i="5"/>
  <c r="H567" i="5"/>
  <c r="A568" i="5" s="1"/>
  <c r="G567" i="5"/>
  <c r="B574" i="6"/>
  <c r="C575" i="6"/>
  <c r="B568" i="5" l="1"/>
  <c r="F568" i="5"/>
  <c r="H568" i="5"/>
  <c r="A569" i="5" s="1"/>
  <c r="C568" i="5"/>
  <c r="G568" i="5"/>
  <c r="C576" i="6"/>
  <c r="B575" i="6"/>
  <c r="B569" i="5" l="1"/>
  <c r="G569" i="5"/>
  <c r="F569" i="5"/>
  <c r="C569" i="5"/>
  <c r="H569" i="5"/>
  <c r="A570" i="5" s="1"/>
  <c r="B576" i="6"/>
  <c r="C577" i="6"/>
  <c r="H570" i="5" l="1"/>
  <c r="A571" i="5" s="1"/>
  <c r="G570" i="5"/>
  <c r="F570" i="5"/>
  <c r="C570" i="5"/>
  <c r="B570" i="5"/>
  <c r="C578" i="6"/>
  <c r="B577" i="6"/>
  <c r="C571" i="5" l="1"/>
  <c r="H571" i="5"/>
  <c r="A572" i="5" s="1"/>
  <c r="G571" i="5"/>
  <c r="F571" i="5"/>
  <c r="B571" i="5"/>
  <c r="C579" i="6"/>
  <c r="B578" i="6"/>
  <c r="F572" i="5" l="1"/>
  <c r="C572" i="5"/>
  <c r="H572" i="5"/>
  <c r="A573" i="5" s="1"/>
  <c r="B572" i="5"/>
  <c r="G572" i="5"/>
  <c r="B579" i="6"/>
  <c r="C580" i="6"/>
  <c r="F573" i="5" l="1"/>
  <c r="H573" i="5"/>
  <c r="A574" i="5" s="1"/>
  <c r="C573" i="5"/>
  <c r="B573" i="5"/>
  <c r="G573" i="5"/>
  <c r="C581" i="6"/>
  <c r="B580" i="6"/>
  <c r="C574" i="5" l="1"/>
  <c r="F574" i="5"/>
  <c r="H574" i="5"/>
  <c r="A575" i="5" s="1"/>
  <c r="G574" i="5"/>
  <c r="B574" i="5"/>
  <c r="B581" i="6"/>
  <c r="C582" i="6"/>
  <c r="G575" i="5" l="1"/>
  <c r="B575" i="5"/>
  <c r="H575" i="5"/>
  <c r="A576" i="5" s="1"/>
  <c r="F575" i="5"/>
  <c r="C575" i="5"/>
  <c r="B582" i="6"/>
  <c r="C583" i="6"/>
  <c r="F576" i="5" l="1"/>
  <c r="G576" i="5"/>
  <c r="B576" i="5"/>
  <c r="H576" i="5"/>
  <c r="A577" i="5" s="1"/>
  <c r="C576" i="5"/>
  <c r="C584" i="6"/>
  <c r="B583" i="6"/>
  <c r="G577" i="5" l="1"/>
  <c r="C577" i="5"/>
  <c r="H577" i="5"/>
  <c r="A578" i="5" s="1"/>
  <c r="B577" i="5"/>
  <c r="F577" i="5"/>
  <c r="B584" i="6"/>
  <c r="C585" i="6"/>
  <c r="H578" i="5" l="1"/>
  <c r="A579" i="5" s="1"/>
  <c r="G578" i="5"/>
  <c r="F578" i="5"/>
  <c r="B578" i="5"/>
  <c r="C578" i="5"/>
  <c r="C586" i="6"/>
  <c r="B585" i="6"/>
  <c r="H579" i="5" l="1"/>
  <c r="A580" i="5" s="1"/>
  <c r="F579" i="5"/>
  <c r="G579" i="5"/>
  <c r="C579" i="5"/>
  <c r="B579" i="5"/>
  <c r="B586" i="6"/>
  <c r="C587" i="6"/>
  <c r="C580" i="5" l="1"/>
  <c r="H580" i="5"/>
  <c r="A581" i="5" s="1"/>
  <c r="F580" i="5"/>
  <c r="B580" i="5"/>
  <c r="G580" i="5"/>
  <c r="C588" i="6"/>
  <c r="B587" i="6"/>
  <c r="G581" i="5" l="1"/>
  <c r="C581" i="5"/>
  <c r="H581" i="5"/>
  <c r="A582" i="5" s="1"/>
  <c r="F581" i="5"/>
  <c r="B581" i="5"/>
  <c r="B588" i="6"/>
  <c r="C589" i="6"/>
  <c r="H582" i="5" l="1"/>
  <c r="A583" i="5" s="1"/>
  <c r="C582" i="5"/>
  <c r="G582" i="5"/>
  <c r="B582" i="5"/>
  <c r="F582" i="5"/>
  <c r="B589" i="6"/>
  <c r="C590" i="6"/>
  <c r="C583" i="5" l="1"/>
  <c r="B583" i="5"/>
  <c r="F583" i="5"/>
  <c r="G583" i="5"/>
  <c r="H583" i="5"/>
  <c r="A584" i="5" s="1"/>
  <c r="C591" i="6"/>
  <c r="B590" i="6"/>
  <c r="H584" i="5" l="1"/>
  <c r="A585" i="5" s="1"/>
  <c r="B584" i="5"/>
  <c r="F584" i="5"/>
  <c r="G584" i="5"/>
  <c r="C584" i="5"/>
  <c r="C592" i="6"/>
  <c r="B591" i="6"/>
  <c r="G585" i="5" l="1"/>
  <c r="B585" i="5"/>
  <c r="C585" i="5"/>
  <c r="F585" i="5"/>
  <c r="H585" i="5"/>
  <c r="A586" i="5" s="1"/>
  <c r="B592" i="6"/>
  <c r="C593" i="6"/>
  <c r="B586" i="5" l="1"/>
  <c r="F586" i="5"/>
  <c r="C586" i="5"/>
  <c r="H586" i="5"/>
  <c r="A587" i="5" s="1"/>
  <c r="G586" i="5"/>
  <c r="C594" i="6"/>
  <c r="B593" i="6"/>
  <c r="B587" i="5" l="1"/>
  <c r="C587" i="5"/>
  <c r="F587" i="5"/>
  <c r="G587" i="5"/>
  <c r="H587" i="5"/>
  <c r="A588" i="5" s="1"/>
  <c r="C595" i="6"/>
  <c r="B594" i="6"/>
  <c r="F588" i="5" l="1"/>
  <c r="G588" i="5"/>
  <c r="H588" i="5"/>
  <c r="A589" i="5" s="1"/>
  <c r="B588" i="5"/>
  <c r="C588" i="5"/>
  <c r="C596" i="6"/>
  <c r="B595" i="6"/>
  <c r="C589" i="5" l="1"/>
  <c r="B589" i="5"/>
  <c r="G589" i="5"/>
  <c r="H589" i="5"/>
  <c r="A590" i="5" s="1"/>
  <c r="F589" i="5"/>
  <c r="B596" i="6"/>
  <c r="C597" i="6"/>
  <c r="B590" i="5" l="1"/>
  <c r="C590" i="5"/>
  <c r="F590" i="5"/>
  <c r="G590" i="5"/>
  <c r="H590" i="5"/>
  <c r="A591" i="5" s="1"/>
  <c r="C598" i="6"/>
  <c r="B597" i="6"/>
  <c r="B591" i="5" l="1"/>
  <c r="C591" i="5"/>
  <c r="F591" i="5"/>
  <c r="H591" i="5"/>
  <c r="A592" i="5" s="1"/>
  <c r="G591" i="5"/>
  <c r="B598" i="6"/>
  <c r="C599" i="6"/>
  <c r="B592" i="5" l="1"/>
  <c r="F592" i="5"/>
  <c r="G592" i="5"/>
  <c r="C592" i="5"/>
  <c r="H592" i="5"/>
  <c r="A593" i="5" s="1"/>
  <c r="C600" i="6"/>
  <c r="B599" i="6"/>
  <c r="B593" i="5" l="1"/>
  <c r="C593" i="5"/>
  <c r="H593" i="5"/>
  <c r="A594" i="5" s="1"/>
  <c r="F593" i="5"/>
  <c r="G593" i="5"/>
  <c r="B600" i="6"/>
  <c r="C601" i="6"/>
  <c r="B594" i="5" l="1"/>
  <c r="C594" i="5"/>
  <c r="H594" i="5"/>
  <c r="A595" i="5" s="1"/>
  <c r="G594" i="5"/>
  <c r="F594" i="5"/>
  <c r="C602" i="6"/>
  <c r="B601" i="6"/>
  <c r="C595" i="5" l="1"/>
  <c r="F595" i="5"/>
  <c r="G595" i="5"/>
  <c r="B595" i="5"/>
  <c r="H595" i="5"/>
  <c r="A596" i="5" s="1"/>
  <c r="B602" i="6"/>
  <c r="C603" i="6"/>
  <c r="H596" i="5" l="1"/>
  <c r="A597" i="5" s="1"/>
  <c r="F596" i="5"/>
  <c r="B596" i="5"/>
  <c r="G596" i="5"/>
  <c r="C596" i="5"/>
  <c r="B603" i="6"/>
  <c r="C604" i="6"/>
  <c r="C597" i="5" l="1"/>
  <c r="B597" i="5"/>
  <c r="H597" i="5"/>
  <c r="A598" i="5" s="1"/>
  <c r="F597" i="5"/>
  <c r="G597" i="5"/>
  <c r="B604" i="6"/>
  <c r="C605" i="6"/>
  <c r="H598" i="5" l="1"/>
  <c r="A599" i="5" s="1"/>
  <c r="B598" i="5"/>
  <c r="C598" i="5"/>
  <c r="F598" i="5"/>
  <c r="G598" i="5"/>
  <c r="B605" i="6"/>
  <c r="C606" i="6"/>
  <c r="G599" i="5" l="1"/>
  <c r="B599" i="5"/>
  <c r="H599" i="5"/>
  <c r="A600" i="5" s="1"/>
  <c r="C599" i="5"/>
  <c r="F599" i="5"/>
  <c r="B606" i="6"/>
  <c r="C607" i="6"/>
  <c r="F600" i="5" l="1"/>
  <c r="G600" i="5"/>
  <c r="B600" i="5"/>
  <c r="H600" i="5"/>
  <c r="A601" i="5" s="1"/>
  <c r="C600" i="5"/>
  <c r="B607" i="6"/>
  <c r="C608" i="6"/>
  <c r="F601" i="5" l="1"/>
  <c r="H601" i="5"/>
  <c r="A602" i="5" s="1"/>
  <c r="G601" i="5"/>
  <c r="B601" i="5"/>
  <c r="C601" i="5"/>
  <c r="B608" i="6"/>
  <c r="C609" i="6"/>
  <c r="H602" i="5" l="1"/>
  <c r="A603" i="5" s="1"/>
  <c r="G602" i="5"/>
  <c r="B602" i="5"/>
  <c r="F602" i="5"/>
  <c r="C602" i="5"/>
  <c r="B609" i="6"/>
  <c r="C610" i="6"/>
  <c r="C603" i="5" l="1"/>
  <c r="H603" i="5"/>
  <c r="A604" i="5" s="1"/>
  <c r="B603" i="5"/>
  <c r="G603" i="5"/>
  <c r="F603" i="5"/>
  <c r="C611" i="6"/>
  <c r="B610" i="6"/>
  <c r="F604" i="5" l="1"/>
  <c r="C604" i="5"/>
  <c r="G604" i="5"/>
  <c r="H604" i="5"/>
  <c r="A605" i="5" s="1"/>
  <c r="B604" i="5"/>
  <c r="C612" i="6"/>
  <c r="B611" i="6"/>
  <c r="B605" i="5" l="1"/>
  <c r="G605" i="5"/>
  <c r="C605" i="5"/>
  <c r="H605" i="5"/>
  <c r="A606" i="5" s="1"/>
  <c r="F605" i="5"/>
  <c r="B612" i="6"/>
  <c r="C613" i="6"/>
  <c r="F606" i="5" l="1"/>
  <c r="C606" i="5"/>
  <c r="B606" i="5"/>
  <c r="H606" i="5"/>
  <c r="A607" i="5" s="1"/>
  <c r="G606" i="5"/>
  <c r="B613" i="6"/>
  <c r="C614" i="6"/>
  <c r="C607" i="5" l="1"/>
  <c r="F607" i="5"/>
  <c r="B607" i="5"/>
  <c r="H607" i="5"/>
  <c r="A608" i="5" s="1"/>
  <c r="G607" i="5"/>
  <c r="C615" i="6"/>
  <c r="B614" i="6"/>
  <c r="F608" i="5" l="1"/>
  <c r="H608" i="5"/>
  <c r="A609" i="5" s="1"/>
  <c r="C608" i="5"/>
  <c r="G608" i="5"/>
  <c r="B608" i="5"/>
  <c r="C616" i="6"/>
  <c r="B615" i="6"/>
  <c r="F609" i="5" l="1"/>
  <c r="G609" i="5"/>
  <c r="H609" i="5"/>
  <c r="A610" i="5" s="1"/>
  <c r="C609" i="5"/>
  <c r="B609" i="5"/>
  <c r="B616" i="6"/>
  <c r="C617" i="6"/>
  <c r="B610" i="5" l="1"/>
  <c r="F610" i="5"/>
  <c r="G610" i="5"/>
  <c r="H610" i="5"/>
  <c r="A611" i="5" s="1"/>
  <c r="C610" i="5"/>
  <c r="B617" i="6"/>
  <c r="C618" i="6"/>
  <c r="C611" i="5" l="1"/>
  <c r="B611" i="5"/>
  <c r="F611" i="5"/>
  <c r="H611" i="5"/>
  <c r="A612" i="5" s="1"/>
  <c r="G611" i="5"/>
  <c r="B618" i="6"/>
  <c r="C619" i="6"/>
  <c r="B612" i="5" l="1"/>
  <c r="C612" i="5"/>
  <c r="F612" i="5"/>
  <c r="H612" i="5"/>
  <c r="A613" i="5" s="1"/>
  <c r="G612" i="5"/>
  <c r="C620" i="6"/>
  <c r="B619" i="6"/>
  <c r="F613" i="5" l="1"/>
  <c r="B613" i="5"/>
  <c r="G613" i="5"/>
  <c r="H613" i="5"/>
  <c r="A614" i="5" s="1"/>
  <c r="C613" i="5"/>
  <c r="B620" i="6"/>
  <c r="C621" i="6"/>
  <c r="C614" i="5" l="1"/>
  <c r="H614" i="5"/>
  <c r="A615" i="5" s="1"/>
  <c r="F614" i="5"/>
  <c r="B614" i="5"/>
  <c r="G614" i="5"/>
  <c r="B621" i="6"/>
  <c r="C622" i="6"/>
  <c r="C615" i="5" l="1"/>
  <c r="G615" i="5"/>
  <c r="F615" i="5"/>
  <c r="H615" i="5"/>
  <c r="A616" i="5" s="1"/>
  <c r="B615" i="5"/>
  <c r="B622" i="6"/>
  <c r="C623" i="6"/>
  <c r="B616" i="5" l="1"/>
  <c r="C616" i="5"/>
  <c r="G616" i="5"/>
  <c r="F616" i="5"/>
  <c r="H616" i="5"/>
  <c r="A617" i="5" s="1"/>
  <c r="B623" i="6"/>
  <c r="C624" i="6"/>
  <c r="B617" i="5" l="1"/>
  <c r="C617" i="5"/>
  <c r="H617" i="5"/>
  <c r="A618" i="5" s="1"/>
  <c r="F617" i="5"/>
  <c r="G617" i="5"/>
  <c r="B624" i="6"/>
  <c r="C625" i="6"/>
  <c r="G618" i="5" l="1"/>
  <c r="H618" i="5"/>
  <c r="A619" i="5" s="1"/>
  <c r="B618" i="5"/>
  <c r="C618" i="5"/>
  <c r="F618" i="5"/>
  <c r="B625" i="6"/>
  <c r="C626" i="6"/>
  <c r="C619" i="5" l="1"/>
  <c r="F619" i="5"/>
  <c r="H619" i="5"/>
  <c r="A620" i="5" s="1"/>
  <c r="B619" i="5"/>
  <c r="G619" i="5"/>
  <c r="B626" i="6"/>
  <c r="C627" i="6"/>
  <c r="G620" i="5" l="1"/>
  <c r="B620" i="5"/>
  <c r="C620" i="5"/>
  <c r="H620" i="5"/>
  <c r="A621" i="5" s="1"/>
  <c r="F620" i="5"/>
  <c r="C628" i="6"/>
  <c r="B627" i="6"/>
  <c r="G621" i="5" l="1"/>
  <c r="F621" i="5"/>
  <c r="C621" i="5"/>
  <c r="H621" i="5"/>
  <c r="A622" i="5" s="1"/>
  <c r="B621" i="5"/>
  <c r="C629" i="6"/>
  <c r="B628" i="6"/>
  <c r="F622" i="5" l="1"/>
  <c r="C622" i="5"/>
  <c r="G622" i="5"/>
  <c r="H622" i="5"/>
  <c r="A623" i="5" s="1"/>
  <c r="B622" i="5"/>
  <c r="C630" i="6"/>
  <c r="B629" i="6"/>
  <c r="B623" i="5" l="1"/>
  <c r="G623" i="5"/>
  <c r="C623" i="5"/>
  <c r="H623" i="5"/>
  <c r="A624" i="5" s="1"/>
  <c r="F623" i="5"/>
  <c r="C631" i="6"/>
  <c r="B630" i="6"/>
  <c r="B624" i="5" l="1"/>
  <c r="G624" i="5"/>
  <c r="F624" i="5"/>
  <c r="H624" i="5"/>
  <c r="A625" i="5" s="1"/>
  <c r="C624" i="5"/>
  <c r="B631" i="6"/>
  <c r="C632" i="6"/>
  <c r="G625" i="5" l="1"/>
  <c r="C625" i="5"/>
  <c r="F625" i="5"/>
  <c r="B625" i="5"/>
  <c r="H625" i="5"/>
  <c r="A626" i="5" s="1"/>
  <c r="B632" i="6"/>
  <c r="C633" i="6"/>
  <c r="B626" i="5" l="1"/>
  <c r="G626" i="5"/>
  <c r="F626" i="5"/>
  <c r="C626" i="5"/>
  <c r="H626" i="5"/>
  <c r="A627" i="5" s="1"/>
  <c r="C634" i="6"/>
  <c r="B633" i="6"/>
  <c r="B627" i="5" l="1"/>
  <c r="F627" i="5"/>
  <c r="G627" i="5"/>
  <c r="H627" i="5"/>
  <c r="A628" i="5" s="1"/>
  <c r="C627" i="5"/>
  <c r="C635" i="6"/>
  <c r="B634" i="6"/>
  <c r="B628" i="5" l="1"/>
  <c r="G628" i="5"/>
  <c r="H628" i="5"/>
  <c r="A629" i="5" s="1"/>
  <c r="F628" i="5"/>
  <c r="C628" i="5"/>
  <c r="B635" i="6"/>
  <c r="C636" i="6"/>
  <c r="G629" i="5" l="1"/>
  <c r="C629" i="5"/>
  <c r="H629" i="5"/>
  <c r="A630" i="5" s="1"/>
  <c r="B629" i="5"/>
  <c r="F629" i="5"/>
  <c r="C637" i="6"/>
  <c r="B636" i="6"/>
  <c r="F630" i="5" l="1"/>
  <c r="G630" i="5"/>
  <c r="C630" i="5"/>
  <c r="H630" i="5"/>
  <c r="A631" i="5" s="1"/>
  <c r="B630" i="5"/>
  <c r="B637" i="6"/>
  <c r="C638" i="6"/>
  <c r="G631" i="5" l="1"/>
  <c r="B631" i="5"/>
  <c r="H631" i="5"/>
  <c r="A632" i="5" s="1"/>
  <c r="F631" i="5"/>
  <c r="C631" i="5"/>
  <c r="B638" i="6"/>
  <c r="C639" i="6"/>
  <c r="B632" i="5" l="1"/>
  <c r="H632" i="5"/>
  <c r="A633" i="5" s="1"/>
  <c r="C632" i="5"/>
  <c r="G632" i="5"/>
  <c r="F632" i="5"/>
  <c r="B639" i="6"/>
  <c r="C640" i="6"/>
  <c r="G633" i="5" l="1"/>
  <c r="F633" i="5"/>
  <c r="C633" i="5"/>
  <c r="B633" i="5"/>
  <c r="H633" i="5"/>
  <c r="A634" i="5" s="1"/>
  <c r="B640" i="6"/>
  <c r="C641" i="6"/>
  <c r="H634" i="5" l="1"/>
  <c r="A635" i="5" s="1"/>
  <c r="B634" i="5"/>
  <c r="G634" i="5"/>
  <c r="C634" i="5"/>
  <c r="F634" i="5"/>
  <c r="C642" i="6"/>
  <c r="B641" i="6"/>
  <c r="G635" i="5" l="1"/>
  <c r="H635" i="5"/>
  <c r="A636" i="5" s="1"/>
  <c r="C635" i="5"/>
  <c r="F635" i="5"/>
  <c r="B635" i="5"/>
  <c r="C643" i="6"/>
  <c r="B642" i="6"/>
  <c r="H636" i="5" l="1"/>
  <c r="A637" i="5" s="1"/>
  <c r="G636" i="5"/>
  <c r="F636" i="5"/>
  <c r="C636" i="5"/>
  <c r="B636" i="5"/>
  <c r="C644" i="6"/>
  <c r="B643" i="6"/>
  <c r="F637" i="5" l="1"/>
  <c r="G637" i="5"/>
  <c r="B637" i="5"/>
  <c r="C637" i="5"/>
  <c r="H637" i="5"/>
  <c r="A638" i="5" s="1"/>
  <c r="C645" i="6"/>
  <c r="B644" i="6"/>
  <c r="G638" i="5" l="1"/>
  <c r="B638" i="5"/>
  <c r="H638" i="5"/>
  <c r="A639" i="5" s="1"/>
  <c r="C638" i="5"/>
  <c r="F638" i="5"/>
  <c r="B645" i="6"/>
  <c r="C646" i="6"/>
  <c r="B639" i="5" l="1"/>
  <c r="F639" i="5"/>
  <c r="H639" i="5"/>
  <c r="A640" i="5" s="1"/>
  <c r="C639" i="5"/>
  <c r="G639" i="5"/>
  <c r="C647" i="6"/>
  <c r="B646" i="6"/>
  <c r="F640" i="5" l="1"/>
  <c r="H640" i="5"/>
  <c r="A641" i="5" s="1"/>
  <c r="G640" i="5"/>
  <c r="C640" i="5"/>
  <c r="B640" i="5"/>
  <c r="C648" i="6"/>
  <c r="B647" i="6"/>
  <c r="B641" i="5" l="1"/>
  <c r="H641" i="5"/>
  <c r="A642" i="5" s="1"/>
  <c r="F641" i="5"/>
  <c r="C641" i="5"/>
  <c r="G641" i="5"/>
  <c r="C649" i="6"/>
  <c r="B648" i="6"/>
  <c r="G642" i="5" l="1"/>
  <c r="F642" i="5"/>
  <c r="C642" i="5"/>
  <c r="H642" i="5"/>
  <c r="A643" i="5" s="1"/>
  <c r="B642" i="5"/>
  <c r="B649" i="6"/>
  <c r="C650" i="6"/>
  <c r="H643" i="5" l="1"/>
  <c r="A644" i="5" s="1"/>
  <c r="B643" i="5"/>
  <c r="C643" i="5"/>
  <c r="F643" i="5"/>
  <c r="G643" i="5"/>
  <c r="B650" i="6"/>
  <c r="C651" i="6"/>
  <c r="C644" i="5" l="1"/>
  <c r="H644" i="5"/>
  <c r="A645" i="5" s="1"/>
  <c r="B644" i="5"/>
  <c r="F644" i="5"/>
  <c r="G644" i="5"/>
  <c r="B651" i="6"/>
  <c r="C652" i="6"/>
  <c r="C645" i="5" l="1"/>
  <c r="F645" i="5"/>
  <c r="H645" i="5"/>
  <c r="A646" i="5" s="1"/>
  <c r="G645" i="5"/>
  <c r="B645" i="5"/>
  <c r="C653" i="6"/>
  <c r="B652" i="6"/>
  <c r="C646" i="5" l="1"/>
  <c r="G646" i="5"/>
  <c r="F646" i="5"/>
  <c r="H646" i="5"/>
  <c r="A647" i="5" s="1"/>
  <c r="B646" i="5"/>
  <c r="C654" i="6"/>
  <c r="B653" i="6"/>
  <c r="H647" i="5" l="1"/>
  <c r="A648" i="5" s="1"/>
  <c r="G647" i="5"/>
  <c r="F647" i="5"/>
  <c r="B647" i="5"/>
  <c r="C647" i="5"/>
  <c r="B654" i="6"/>
  <c r="C655" i="6"/>
  <c r="F648" i="5" l="1"/>
  <c r="C648" i="5"/>
  <c r="B648" i="5"/>
  <c r="H648" i="5"/>
  <c r="A649" i="5" s="1"/>
  <c r="G648" i="5"/>
  <c r="B655" i="6"/>
  <c r="C656" i="6"/>
  <c r="C649" i="5" l="1"/>
  <c r="F649" i="5"/>
  <c r="B649" i="5"/>
  <c r="H649" i="5"/>
  <c r="A650" i="5" s="1"/>
  <c r="G649" i="5"/>
  <c r="C657" i="6"/>
  <c r="B656" i="6"/>
  <c r="G650" i="5" l="1"/>
  <c r="B650" i="5"/>
  <c r="F650" i="5"/>
  <c r="H650" i="5"/>
  <c r="A651" i="5" s="1"/>
  <c r="C650" i="5"/>
  <c r="B657" i="6"/>
  <c r="C658" i="6"/>
  <c r="H651" i="5" l="1"/>
  <c r="A652" i="5" s="1"/>
  <c r="C651" i="5"/>
  <c r="G651" i="5"/>
  <c r="F651" i="5"/>
  <c r="B651" i="5"/>
  <c r="B658" i="6"/>
  <c r="C659" i="6"/>
  <c r="G652" i="5" l="1"/>
  <c r="C652" i="5"/>
  <c r="H652" i="5"/>
  <c r="A653" i="5" s="1"/>
  <c r="F652" i="5"/>
  <c r="B652" i="5"/>
  <c r="B659" i="6"/>
  <c r="C660" i="6"/>
  <c r="G653" i="5" l="1"/>
  <c r="F653" i="5"/>
  <c r="C653" i="5"/>
  <c r="B653" i="5"/>
  <c r="H653" i="5"/>
  <c r="A654" i="5" s="1"/>
  <c r="B660" i="6"/>
  <c r="C661" i="6"/>
  <c r="F654" i="5" l="1"/>
  <c r="H654" i="5"/>
  <c r="A655" i="5" s="1"/>
  <c r="C654" i="5"/>
  <c r="G654" i="5"/>
  <c r="B654" i="5"/>
  <c r="B661" i="6"/>
  <c r="C662" i="6"/>
  <c r="H655" i="5" l="1"/>
  <c r="A656" i="5" s="1"/>
  <c r="F655" i="5"/>
  <c r="C655" i="5"/>
  <c r="G655" i="5"/>
  <c r="B655" i="5"/>
  <c r="C663" i="6"/>
  <c r="B662" i="6"/>
  <c r="G656" i="5" l="1"/>
  <c r="F656" i="5"/>
  <c r="H656" i="5"/>
  <c r="A657" i="5" s="1"/>
  <c r="B656" i="5"/>
  <c r="C656" i="5"/>
  <c r="B663" i="6"/>
  <c r="C664" i="6"/>
  <c r="H657" i="5" l="1"/>
  <c r="A658" i="5" s="1"/>
  <c r="C657" i="5"/>
  <c r="G657" i="5"/>
  <c r="F657" i="5"/>
  <c r="B657" i="5"/>
  <c r="B664" i="6"/>
  <c r="C665" i="6"/>
  <c r="G658" i="5" l="1"/>
  <c r="B658" i="5"/>
  <c r="F658" i="5"/>
  <c r="H658" i="5"/>
  <c r="A659" i="5" s="1"/>
  <c r="C658" i="5"/>
  <c r="C666" i="6"/>
  <c r="B665" i="6"/>
  <c r="G659" i="5" l="1"/>
  <c r="F659" i="5"/>
  <c r="H659" i="5"/>
  <c r="A660" i="5" s="1"/>
  <c r="B659" i="5"/>
  <c r="C659" i="5"/>
  <c r="C667" i="6"/>
  <c r="B666" i="6"/>
  <c r="G660" i="5" l="1"/>
  <c r="C660" i="5"/>
  <c r="B660" i="5"/>
  <c r="H660" i="5"/>
  <c r="A661" i="5" s="1"/>
  <c r="F660" i="5"/>
  <c r="B667" i="6"/>
  <c r="C668" i="6"/>
  <c r="C661" i="5" l="1"/>
  <c r="B661" i="5"/>
  <c r="F661" i="5"/>
  <c r="H661" i="5"/>
  <c r="A662" i="5" s="1"/>
  <c r="G661" i="5"/>
  <c r="C669" i="6"/>
  <c r="B668" i="6"/>
  <c r="F662" i="5" l="1"/>
  <c r="H662" i="5"/>
  <c r="A663" i="5" s="1"/>
  <c r="B662" i="5"/>
  <c r="G662" i="5"/>
  <c r="C662" i="5"/>
  <c r="B669" i="6"/>
  <c r="C670" i="6"/>
  <c r="H663" i="5" l="1"/>
  <c r="A664" i="5" s="1"/>
  <c r="B663" i="5"/>
  <c r="F663" i="5"/>
  <c r="G663" i="5"/>
  <c r="C663" i="5"/>
  <c r="B670" i="6"/>
  <c r="C671" i="6"/>
  <c r="B664" i="5" l="1"/>
  <c r="H664" i="5"/>
  <c r="A665" i="5" s="1"/>
  <c r="F664" i="5"/>
  <c r="C664" i="5"/>
  <c r="G664" i="5"/>
  <c r="C672" i="6"/>
  <c r="B671" i="6"/>
  <c r="C665" i="5" l="1"/>
  <c r="G665" i="5"/>
  <c r="H665" i="5"/>
  <c r="A666" i="5" s="1"/>
  <c r="F665" i="5"/>
  <c r="B665" i="5"/>
  <c r="B672" i="6"/>
  <c r="C673" i="6"/>
  <c r="G666" i="5" l="1"/>
  <c r="C666" i="5"/>
  <c r="H666" i="5"/>
  <c r="A667" i="5" s="1"/>
  <c r="F666" i="5"/>
  <c r="B666" i="5"/>
  <c r="B673" i="6"/>
  <c r="C674" i="6"/>
  <c r="H667" i="5" l="1"/>
  <c r="A668" i="5" s="1"/>
  <c r="F667" i="5"/>
  <c r="B667" i="5"/>
  <c r="G667" i="5"/>
  <c r="C667" i="5"/>
  <c r="C675" i="6"/>
  <c r="B674" i="6"/>
  <c r="B668" i="5" l="1"/>
  <c r="F668" i="5"/>
  <c r="H668" i="5"/>
  <c r="A669" i="5" s="1"/>
  <c r="C668" i="5"/>
  <c r="G668" i="5"/>
  <c r="B675" i="6"/>
  <c r="C676" i="6"/>
  <c r="C669" i="5" l="1"/>
  <c r="H669" i="5"/>
  <c r="A670" i="5" s="1"/>
  <c r="G669" i="5"/>
  <c r="B669" i="5"/>
  <c r="F669" i="5"/>
  <c r="C677" i="6"/>
  <c r="B676" i="6"/>
  <c r="C670" i="5" l="1"/>
  <c r="H670" i="5"/>
  <c r="A671" i="5" s="1"/>
  <c r="F670" i="5"/>
  <c r="B670" i="5"/>
  <c r="G670" i="5"/>
  <c r="B677" i="6"/>
  <c r="C678" i="6"/>
  <c r="C671" i="5" l="1"/>
  <c r="B671" i="5"/>
  <c r="G671" i="5"/>
  <c r="F671" i="5"/>
  <c r="H671" i="5"/>
  <c r="A672" i="5" s="1"/>
  <c r="C679" i="6"/>
  <c r="B678" i="6"/>
  <c r="H672" i="5" l="1"/>
  <c r="A673" i="5" s="1"/>
  <c r="B672" i="5"/>
  <c r="F672" i="5"/>
  <c r="C672" i="5"/>
  <c r="G672" i="5"/>
  <c r="B679" i="6"/>
  <c r="C680" i="6"/>
  <c r="B673" i="5" l="1"/>
  <c r="G673" i="5"/>
  <c r="F673" i="5"/>
  <c r="C673" i="5"/>
  <c r="H673" i="5"/>
  <c r="A674" i="5" s="1"/>
  <c r="B680" i="6"/>
  <c r="C681" i="6"/>
  <c r="C674" i="5" l="1"/>
  <c r="G674" i="5"/>
  <c r="B674" i="5"/>
  <c r="H674" i="5"/>
  <c r="A675" i="5" s="1"/>
  <c r="F674" i="5"/>
  <c r="B681" i="6"/>
  <c r="C682" i="6"/>
  <c r="G675" i="5" l="1"/>
  <c r="C675" i="5"/>
  <c r="H675" i="5"/>
  <c r="A676" i="5" s="1"/>
  <c r="F675" i="5"/>
  <c r="B675" i="5"/>
  <c r="B682" i="6"/>
  <c r="C683" i="6"/>
  <c r="B676" i="5" l="1"/>
  <c r="F676" i="5"/>
  <c r="H676" i="5"/>
  <c r="A677" i="5" s="1"/>
  <c r="G676" i="5"/>
  <c r="C676" i="5"/>
  <c r="B683" i="6"/>
  <c r="C684" i="6"/>
  <c r="F677" i="5" l="1"/>
  <c r="H677" i="5"/>
  <c r="A678" i="5" s="1"/>
  <c r="G677" i="5"/>
  <c r="B677" i="5"/>
  <c r="C677" i="5"/>
  <c r="B684" i="6"/>
  <c r="C685" i="6"/>
  <c r="F678" i="5" l="1"/>
  <c r="B678" i="5"/>
  <c r="G678" i="5"/>
  <c r="C678" i="5"/>
  <c r="H678" i="5"/>
  <c r="A679" i="5" s="1"/>
  <c r="B685" i="6"/>
  <c r="C686" i="6"/>
  <c r="G679" i="5" l="1"/>
  <c r="F679" i="5"/>
  <c r="H679" i="5"/>
  <c r="A680" i="5" s="1"/>
  <c r="C679" i="5"/>
  <c r="B679" i="5"/>
  <c r="C687" i="6"/>
  <c r="B686" i="6"/>
  <c r="C680" i="5" l="1"/>
  <c r="G680" i="5"/>
  <c r="F680" i="5"/>
  <c r="B680" i="5"/>
  <c r="H680" i="5"/>
  <c r="A681" i="5" s="1"/>
  <c r="B687" i="6"/>
  <c r="C688" i="6"/>
  <c r="F681" i="5" l="1"/>
  <c r="B681" i="5"/>
  <c r="C681" i="5"/>
  <c r="G681" i="5"/>
  <c r="H681" i="5"/>
  <c r="A682" i="5" s="1"/>
  <c r="B688" i="6"/>
  <c r="C689" i="6"/>
  <c r="F682" i="5" l="1"/>
  <c r="G682" i="5"/>
  <c r="H682" i="5"/>
  <c r="A683" i="5" s="1"/>
  <c r="B682" i="5"/>
  <c r="C682" i="5"/>
  <c r="B689" i="6"/>
  <c r="C690" i="6"/>
  <c r="F683" i="5" l="1"/>
  <c r="C683" i="5"/>
  <c r="G683" i="5"/>
  <c r="H683" i="5"/>
  <c r="A684" i="5" s="1"/>
  <c r="B683" i="5"/>
  <c r="C691" i="6"/>
  <c r="B690" i="6"/>
  <c r="B684" i="5" l="1"/>
  <c r="F684" i="5"/>
  <c r="H684" i="5"/>
  <c r="A685" i="5" s="1"/>
  <c r="C684" i="5"/>
  <c r="G684" i="5"/>
  <c r="C692" i="6"/>
  <c r="B691" i="6"/>
  <c r="C685" i="5" l="1"/>
  <c r="G685" i="5"/>
  <c r="H685" i="5"/>
  <c r="A686" i="5" s="1"/>
  <c r="B685" i="5"/>
  <c r="F685" i="5"/>
  <c r="B692" i="6"/>
  <c r="C693" i="6"/>
  <c r="H686" i="5" l="1"/>
  <c r="A687" i="5" s="1"/>
  <c r="B686" i="5"/>
  <c r="C686" i="5"/>
  <c r="F686" i="5"/>
  <c r="G686" i="5"/>
  <c r="B693" i="6"/>
  <c r="C694" i="6"/>
  <c r="F687" i="5" l="1"/>
  <c r="G687" i="5"/>
  <c r="B687" i="5"/>
  <c r="H687" i="5"/>
  <c r="A688" i="5" s="1"/>
  <c r="C687" i="5"/>
  <c r="C695" i="6"/>
  <c r="B694" i="6"/>
  <c r="C688" i="5" l="1"/>
  <c r="G688" i="5"/>
  <c r="F688" i="5"/>
  <c r="B688" i="5"/>
  <c r="H688" i="5"/>
  <c r="A689" i="5" s="1"/>
  <c r="B695" i="6"/>
  <c r="C696" i="6"/>
  <c r="C689" i="5" l="1"/>
  <c r="F689" i="5"/>
  <c r="B689" i="5"/>
  <c r="G689" i="5"/>
  <c r="H689" i="5"/>
  <c r="A690" i="5" s="1"/>
  <c r="C697" i="6"/>
  <c r="B696" i="6"/>
  <c r="H690" i="5" l="1"/>
  <c r="A691" i="5" s="1"/>
  <c r="B690" i="5"/>
  <c r="C690" i="5"/>
  <c r="G690" i="5"/>
  <c r="F690" i="5"/>
  <c r="B697" i="6"/>
  <c r="C698" i="6"/>
  <c r="C691" i="5" l="1"/>
  <c r="B691" i="5"/>
  <c r="F691" i="5"/>
  <c r="G691" i="5"/>
  <c r="H691" i="5"/>
  <c r="A692" i="5" s="1"/>
  <c r="B698" i="6"/>
  <c r="C699" i="6"/>
  <c r="C692" i="5" l="1"/>
  <c r="B692" i="5"/>
  <c r="H692" i="5"/>
  <c r="A693" i="5" s="1"/>
  <c r="F692" i="5"/>
  <c r="G692" i="5"/>
  <c r="C700" i="6"/>
  <c r="B699" i="6"/>
  <c r="H693" i="5" l="1"/>
  <c r="A694" i="5" s="1"/>
  <c r="B693" i="5"/>
  <c r="C693" i="5"/>
  <c r="G693" i="5"/>
  <c r="F693" i="5"/>
  <c r="C701" i="6"/>
  <c r="B700" i="6"/>
  <c r="G694" i="5" l="1"/>
  <c r="H694" i="5"/>
  <c r="A695" i="5" s="1"/>
  <c r="C694" i="5"/>
  <c r="B694" i="5"/>
  <c r="F694" i="5"/>
  <c r="B701" i="6"/>
  <c r="C702" i="6"/>
  <c r="B695" i="5" l="1"/>
  <c r="H695" i="5"/>
  <c r="A696" i="5" s="1"/>
  <c r="F695" i="5"/>
  <c r="G695" i="5"/>
  <c r="C695" i="5"/>
  <c r="C703" i="6"/>
  <c r="B702" i="6"/>
  <c r="B696" i="5" l="1"/>
  <c r="C696" i="5"/>
  <c r="H696" i="5"/>
  <c r="A697" i="5" s="1"/>
  <c r="F696" i="5"/>
  <c r="G696" i="5"/>
  <c r="B703" i="6"/>
  <c r="C704" i="6"/>
  <c r="F697" i="5" l="1"/>
  <c r="B697" i="5"/>
  <c r="C697" i="5"/>
  <c r="G697" i="5"/>
  <c r="H697" i="5"/>
  <c r="A698" i="5" s="1"/>
  <c r="B704" i="6"/>
  <c r="C705" i="6"/>
  <c r="C698" i="5" l="1"/>
  <c r="B698" i="5"/>
  <c r="H698" i="5"/>
  <c r="A699" i="5" s="1"/>
  <c r="F698" i="5"/>
  <c r="G698" i="5"/>
  <c r="C706" i="6"/>
  <c r="B705" i="6"/>
  <c r="F699" i="5" l="1"/>
  <c r="H699" i="5"/>
  <c r="A700" i="5" s="1"/>
  <c r="B699" i="5"/>
  <c r="C699" i="5"/>
  <c r="G699" i="5"/>
  <c r="C707" i="6"/>
  <c r="B706" i="6"/>
  <c r="B700" i="5" l="1"/>
  <c r="F700" i="5"/>
  <c r="H700" i="5"/>
  <c r="A701" i="5" s="1"/>
  <c r="C700" i="5"/>
  <c r="G700" i="5"/>
  <c r="B707" i="6"/>
  <c r="C708" i="6"/>
  <c r="H701" i="5" l="1"/>
  <c r="A702" i="5" s="1"/>
  <c r="G701" i="5"/>
  <c r="F701" i="5"/>
  <c r="B701" i="5"/>
  <c r="C701" i="5"/>
  <c r="B708" i="6"/>
  <c r="C709" i="6"/>
  <c r="B702" i="5" l="1"/>
  <c r="F702" i="5"/>
  <c r="H702" i="5"/>
  <c r="A703" i="5" s="1"/>
  <c r="G702" i="5"/>
  <c r="C702" i="5"/>
  <c r="C710" i="6"/>
  <c r="B709" i="6"/>
  <c r="F703" i="5" l="1"/>
  <c r="B703" i="5"/>
  <c r="G703" i="5"/>
  <c r="C703" i="5"/>
  <c r="H703" i="5"/>
  <c r="A704" i="5" s="1"/>
  <c r="C711" i="6"/>
  <c r="B710" i="6"/>
  <c r="H704" i="5" l="1"/>
  <c r="A705" i="5" s="1"/>
  <c r="C704" i="5"/>
  <c r="G704" i="5"/>
  <c r="B704" i="5"/>
  <c r="F704" i="5"/>
  <c r="B711" i="6"/>
  <c r="C712" i="6"/>
  <c r="C705" i="5" l="1"/>
  <c r="H705" i="5"/>
  <c r="A706" i="5" s="1"/>
  <c r="G705" i="5"/>
  <c r="B705" i="5"/>
  <c r="F705" i="5"/>
  <c r="B712" i="6"/>
  <c r="C713" i="6"/>
  <c r="G706" i="5" l="1"/>
  <c r="B706" i="5"/>
  <c r="F706" i="5"/>
  <c r="C706" i="5"/>
  <c r="H706" i="5"/>
  <c r="A707" i="5" s="1"/>
  <c r="C714" i="6"/>
  <c r="B713" i="6"/>
  <c r="C707" i="5" l="1"/>
  <c r="G707" i="5"/>
  <c r="F707" i="5"/>
  <c r="B707" i="5"/>
  <c r="H707" i="5"/>
  <c r="A708" i="5" s="1"/>
  <c r="C715" i="6"/>
  <c r="B714" i="6"/>
  <c r="F708" i="5" l="1"/>
  <c r="G708" i="5"/>
  <c r="H708" i="5"/>
  <c r="A709" i="5" s="1"/>
  <c r="B708" i="5"/>
  <c r="C708" i="5"/>
  <c r="B715" i="6"/>
  <c r="C716" i="6"/>
  <c r="G709" i="5" l="1"/>
  <c r="F709" i="5"/>
  <c r="B709" i="5"/>
  <c r="C709" i="5"/>
  <c r="H709" i="5"/>
  <c r="A710" i="5" s="1"/>
  <c r="C717" i="6"/>
  <c r="B716" i="6"/>
  <c r="C710" i="5" l="1"/>
  <c r="G710" i="5"/>
  <c r="H710" i="5"/>
  <c r="A711" i="5" s="1"/>
  <c r="F710" i="5"/>
  <c r="B710" i="5"/>
  <c r="B717" i="6"/>
  <c r="C718" i="6"/>
  <c r="G711" i="5" l="1"/>
  <c r="C711" i="5"/>
  <c r="B711" i="5"/>
  <c r="F711" i="5"/>
  <c r="H711" i="5"/>
  <c r="A712" i="5" s="1"/>
  <c r="B718" i="6"/>
  <c r="C719" i="6"/>
  <c r="G712" i="5" l="1"/>
  <c r="F712" i="5"/>
  <c r="H712" i="5"/>
  <c r="A713" i="5" s="1"/>
  <c r="C712" i="5"/>
  <c r="B712" i="5"/>
  <c r="B719" i="6"/>
  <c r="C720" i="6"/>
  <c r="G713" i="5" l="1"/>
  <c r="B713" i="5"/>
  <c r="C713" i="5"/>
  <c r="H713" i="5"/>
  <c r="A714" i="5" s="1"/>
  <c r="F713" i="5"/>
  <c r="C721" i="6"/>
  <c r="B720" i="6"/>
  <c r="B714" i="5" l="1"/>
  <c r="G714" i="5"/>
  <c r="H714" i="5"/>
  <c r="A715" i="5" s="1"/>
  <c r="C714" i="5"/>
  <c r="F714" i="5"/>
  <c r="B721" i="6"/>
  <c r="C722" i="6"/>
  <c r="C715" i="5" l="1"/>
  <c r="G715" i="5"/>
  <c r="F715" i="5"/>
  <c r="H715" i="5"/>
  <c r="A716" i="5" s="1"/>
  <c r="B715" i="5"/>
  <c r="C723" i="6"/>
  <c r="B722" i="6"/>
  <c r="B716" i="5" l="1"/>
  <c r="H716" i="5"/>
  <c r="A717" i="5" s="1"/>
  <c r="F716" i="5"/>
  <c r="C716" i="5"/>
  <c r="G716" i="5"/>
  <c r="B723" i="6"/>
  <c r="C724" i="6"/>
  <c r="G717" i="5" l="1"/>
  <c r="H717" i="5"/>
  <c r="A718" i="5" s="1"/>
  <c r="C717" i="5"/>
  <c r="F717" i="5"/>
  <c r="B717" i="5"/>
  <c r="B724" i="6"/>
  <c r="C725" i="6"/>
  <c r="F718" i="5" l="1"/>
  <c r="H718" i="5"/>
  <c r="A719" i="5" s="1"/>
  <c r="C718" i="5"/>
  <c r="G718" i="5"/>
  <c r="B718" i="5"/>
  <c r="B725" i="6"/>
  <c r="C726" i="6"/>
  <c r="C719" i="5" l="1"/>
  <c r="H719" i="5"/>
  <c r="A720" i="5" s="1"/>
  <c r="B719" i="5"/>
  <c r="F719" i="5"/>
  <c r="G719" i="5"/>
  <c r="B726" i="6"/>
  <c r="C727" i="6"/>
  <c r="F720" i="5" l="1"/>
  <c r="C720" i="5"/>
  <c r="B720" i="5"/>
  <c r="G720" i="5"/>
  <c r="H720" i="5"/>
  <c r="A721" i="5" s="1"/>
  <c r="B727" i="6"/>
  <c r="C728" i="6"/>
  <c r="C721" i="5" l="1"/>
  <c r="B721" i="5"/>
  <c r="F721" i="5"/>
  <c r="H721" i="5"/>
  <c r="A722" i="5" s="1"/>
  <c r="G721" i="5"/>
  <c r="C729" i="6"/>
  <c r="B728" i="6"/>
  <c r="F722" i="5" l="1"/>
  <c r="G722" i="5"/>
  <c r="C722" i="5"/>
  <c r="H722" i="5"/>
  <c r="A723" i="5" s="1"/>
  <c r="B722" i="5"/>
  <c r="B729" i="6"/>
  <c r="C730" i="6"/>
  <c r="H723" i="5" l="1"/>
  <c r="A724" i="5" s="1"/>
  <c r="G723" i="5"/>
  <c r="C723" i="5"/>
  <c r="B723" i="5"/>
  <c r="F723" i="5"/>
  <c r="C731" i="6"/>
  <c r="B730" i="6"/>
  <c r="F724" i="5" l="1"/>
  <c r="B724" i="5"/>
  <c r="C724" i="5"/>
  <c r="G724" i="5"/>
  <c r="H724" i="5"/>
  <c r="A725" i="5" s="1"/>
  <c r="C732" i="6"/>
  <c r="B731" i="6"/>
  <c r="H725" i="5" l="1"/>
  <c r="A726" i="5" s="1"/>
  <c r="F725" i="5"/>
  <c r="G725" i="5"/>
  <c r="C725" i="5"/>
  <c r="B725" i="5"/>
  <c r="B732" i="6"/>
  <c r="C733" i="6"/>
  <c r="G726" i="5" l="1"/>
  <c r="F726" i="5"/>
  <c r="B726" i="5"/>
  <c r="C726" i="5"/>
  <c r="H726" i="5"/>
  <c r="A727" i="5" s="1"/>
  <c r="B733" i="6"/>
  <c r="C734" i="6"/>
  <c r="G727" i="5" l="1"/>
  <c r="C727" i="5"/>
  <c r="B727" i="5"/>
  <c r="F727" i="5"/>
  <c r="H727" i="5"/>
  <c r="A728" i="5" s="1"/>
  <c r="C735" i="6"/>
  <c r="B734" i="6"/>
  <c r="C728" i="5" l="1"/>
  <c r="F728" i="5"/>
  <c r="B728" i="5"/>
  <c r="H728" i="5"/>
  <c r="A729" i="5" s="1"/>
  <c r="G728" i="5"/>
  <c r="B735" i="6"/>
  <c r="C736" i="6"/>
  <c r="G729" i="5" l="1"/>
  <c r="C729" i="5"/>
  <c r="H729" i="5"/>
  <c r="A730" i="5" s="1"/>
  <c r="B729" i="5"/>
  <c r="F729" i="5"/>
  <c r="C737" i="6"/>
  <c r="B736" i="6"/>
  <c r="H730" i="5" l="1"/>
  <c r="A731" i="5" s="1"/>
  <c r="B730" i="5"/>
  <c r="C730" i="5"/>
  <c r="F730" i="5"/>
  <c r="G730" i="5"/>
  <c r="C738" i="6"/>
  <c r="B737" i="6"/>
  <c r="C731" i="5" l="1"/>
  <c r="H731" i="5"/>
  <c r="A732" i="5" s="1"/>
  <c r="F731" i="5"/>
  <c r="G731" i="5"/>
  <c r="B731" i="5"/>
  <c r="B738" i="6"/>
  <c r="C739" i="6"/>
  <c r="B732" i="5" l="1"/>
  <c r="F732" i="5"/>
  <c r="H732" i="5"/>
  <c r="A733" i="5" s="1"/>
  <c r="C732" i="5"/>
  <c r="G732" i="5"/>
  <c r="B739" i="6"/>
  <c r="C740" i="6"/>
  <c r="G733" i="5" l="1"/>
  <c r="H733" i="5"/>
  <c r="A734" i="5" s="1"/>
  <c r="C733" i="5"/>
  <c r="F733" i="5"/>
  <c r="B733" i="5"/>
  <c r="B740" i="6"/>
  <c r="C741" i="6"/>
  <c r="F734" i="5" l="1"/>
  <c r="C734" i="5"/>
  <c r="H734" i="5"/>
  <c r="A735" i="5" s="1"/>
  <c r="G734" i="5"/>
  <c r="B734" i="5"/>
  <c r="C742" i="6"/>
  <c r="B741" i="6"/>
  <c r="B735" i="5" l="1"/>
  <c r="G735" i="5"/>
  <c r="F735" i="5"/>
  <c r="C735" i="5"/>
  <c r="H735" i="5"/>
  <c r="A736" i="5" s="1"/>
  <c r="C743" i="6"/>
  <c r="B742" i="6"/>
  <c r="H736" i="5" l="1"/>
  <c r="A737" i="5" s="1"/>
  <c r="F736" i="5"/>
  <c r="B736" i="5"/>
  <c r="C736" i="5"/>
  <c r="G736" i="5"/>
  <c r="B743" i="6"/>
  <c r="C744" i="6"/>
  <c r="B737" i="5" l="1"/>
  <c r="F737" i="5"/>
  <c r="G737" i="5"/>
  <c r="C737" i="5"/>
  <c r="H737" i="5"/>
  <c r="A738" i="5" s="1"/>
  <c r="C745" i="6"/>
  <c r="B744" i="6"/>
  <c r="H738" i="5" l="1"/>
  <c r="A739" i="5" s="1"/>
  <c r="C738" i="5"/>
  <c r="G738" i="5"/>
  <c r="F738" i="5"/>
  <c r="B738" i="5"/>
  <c r="B745" i="6"/>
  <c r="C746" i="6"/>
  <c r="B739" i="5" l="1"/>
  <c r="G739" i="5"/>
  <c r="H739" i="5"/>
  <c r="A740" i="5" s="1"/>
  <c r="C739" i="5"/>
  <c r="F739" i="5"/>
  <c r="B746" i="6"/>
  <c r="C747" i="6"/>
  <c r="F740" i="5" l="1"/>
  <c r="H740" i="5"/>
  <c r="A741" i="5" s="1"/>
  <c r="G740" i="5"/>
  <c r="C740" i="5"/>
  <c r="B740" i="5"/>
  <c r="B747" i="6"/>
  <c r="C748" i="6"/>
  <c r="H741" i="5" l="1"/>
  <c r="A742" i="5" s="1"/>
  <c r="C741" i="5"/>
  <c r="F741" i="5"/>
  <c r="B741" i="5"/>
  <c r="G741" i="5"/>
  <c r="C749" i="6"/>
  <c r="B748" i="6"/>
  <c r="C742" i="5" l="1"/>
  <c r="B742" i="5"/>
  <c r="H742" i="5"/>
  <c r="A743" i="5" s="1"/>
  <c r="F742" i="5"/>
  <c r="G742" i="5"/>
  <c r="B749" i="6"/>
  <c r="C750" i="6"/>
  <c r="G743" i="5" l="1"/>
  <c r="F743" i="5"/>
  <c r="B743" i="5"/>
  <c r="H743" i="5"/>
  <c r="A744" i="5" s="1"/>
  <c r="C743" i="5"/>
  <c r="B750" i="6"/>
  <c r="C751" i="6"/>
  <c r="B744" i="5" l="1"/>
  <c r="H744" i="5"/>
  <c r="A745" i="5" s="1"/>
  <c r="C744" i="5"/>
  <c r="F744" i="5"/>
  <c r="G744" i="5"/>
  <c r="C752" i="6"/>
  <c r="B751" i="6"/>
  <c r="H745" i="5" l="1"/>
  <c r="A746" i="5" s="1"/>
  <c r="G745" i="5"/>
  <c r="B745" i="5"/>
  <c r="F745" i="5"/>
  <c r="C745" i="5"/>
  <c r="B752" i="6"/>
  <c r="C753" i="6"/>
  <c r="B746" i="5" l="1"/>
  <c r="C746" i="5"/>
  <c r="G746" i="5"/>
  <c r="H746" i="5"/>
  <c r="A747" i="5" s="1"/>
  <c r="F746" i="5"/>
  <c r="B753" i="6"/>
  <c r="C754" i="6"/>
  <c r="F747" i="5" l="1"/>
  <c r="B747" i="5"/>
  <c r="H747" i="5"/>
  <c r="A748" i="5" s="1"/>
  <c r="G747" i="5"/>
  <c r="C747" i="5"/>
  <c r="B754" i="6"/>
  <c r="C755" i="6"/>
  <c r="B748" i="5" l="1"/>
  <c r="F748" i="5"/>
  <c r="C748" i="5"/>
  <c r="H748" i="5"/>
  <c r="A749" i="5" s="1"/>
  <c r="G748" i="5"/>
  <c r="C756" i="6"/>
  <c r="B755" i="6"/>
  <c r="G749" i="5" l="1"/>
  <c r="H749" i="5"/>
  <c r="A750" i="5" s="1"/>
  <c r="F749" i="5"/>
  <c r="C749" i="5"/>
  <c r="B749" i="5"/>
  <c r="C757" i="6"/>
  <c r="B756" i="6"/>
  <c r="G750" i="5" l="1"/>
  <c r="C750" i="5"/>
  <c r="H750" i="5"/>
  <c r="A751" i="5" s="1"/>
  <c r="B750" i="5"/>
  <c r="F750" i="5"/>
  <c r="C758" i="6"/>
  <c r="B757" i="6"/>
  <c r="F751" i="5" l="1"/>
  <c r="G751" i="5"/>
  <c r="C751" i="5"/>
  <c r="H751" i="5"/>
  <c r="A752" i="5" s="1"/>
  <c r="B751" i="5"/>
  <c r="B758" i="6"/>
  <c r="C759" i="6"/>
  <c r="F752" i="5" l="1"/>
  <c r="B752" i="5"/>
  <c r="H752" i="5"/>
  <c r="A753" i="5" s="1"/>
  <c r="G752" i="5"/>
  <c r="C752" i="5"/>
  <c r="C760" i="6"/>
  <c r="B759" i="6"/>
  <c r="H753" i="5" l="1"/>
  <c r="A754" i="5" s="1"/>
  <c r="B753" i="5"/>
  <c r="C753" i="5"/>
  <c r="G753" i="5"/>
  <c r="F753" i="5"/>
  <c r="C761" i="6"/>
  <c r="B760" i="6"/>
  <c r="C754" i="5" l="1"/>
  <c r="F754" i="5"/>
  <c r="H754" i="5"/>
  <c r="A755" i="5" s="1"/>
  <c r="G754" i="5"/>
  <c r="B754" i="5"/>
  <c r="C762" i="6"/>
  <c r="B761" i="6"/>
  <c r="H755" i="5" l="1"/>
  <c r="A756" i="5" s="1"/>
  <c r="B755" i="5"/>
  <c r="F755" i="5"/>
  <c r="G755" i="5"/>
  <c r="C755" i="5"/>
  <c r="C763" i="6"/>
  <c r="B762" i="6"/>
  <c r="H756" i="5" l="1"/>
  <c r="A757" i="5" s="1"/>
  <c r="B756" i="5"/>
  <c r="C756" i="5"/>
  <c r="F756" i="5"/>
  <c r="G756" i="5"/>
  <c r="B763" i="6"/>
  <c r="C764" i="6"/>
  <c r="B757" i="5" l="1"/>
  <c r="G757" i="5"/>
  <c r="C757" i="5"/>
  <c r="F757" i="5"/>
  <c r="H757" i="5"/>
  <c r="A758" i="5" s="1"/>
  <c r="C765" i="6"/>
  <c r="B764" i="6"/>
  <c r="C758" i="5" l="1"/>
  <c r="F758" i="5"/>
  <c r="G758" i="5"/>
  <c r="B758" i="5"/>
  <c r="H758" i="5"/>
  <c r="A759" i="5" s="1"/>
  <c r="B765" i="6"/>
  <c r="C766" i="6"/>
  <c r="H759" i="5" l="1"/>
  <c r="A760" i="5" s="1"/>
  <c r="C759" i="5"/>
  <c r="B759" i="5"/>
  <c r="F759" i="5"/>
  <c r="G759" i="5"/>
  <c r="C767" i="6"/>
  <c r="B766" i="6"/>
  <c r="F760" i="5" l="1"/>
  <c r="G760" i="5"/>
  <c r="C760" i="5"/>
  <c r="B760" i="5"/>
  <c r="H760" i="5"/>
  <c r="A761" i="5" s="1"/>
  <c r="C768" i="6"/>
  <c r="B767" i="6"/>
  <c r="B761" i="5" l="1"/>
  <c r="C761" i="5"/>
  <c r="G761" i="5"/>
  <c r="H761" i="5"/>
  <c r="A762" i="5" s="1"/>
  <c r="F761" i="5"/>
  <c r="C769" i="6"/>
  <c r="B768" i="6"/>
  <c r="B762" i="5" l="1"/>
  <c r="F762" i="5"/>
  <c r="G762" i="5"/>
  <c r="H762" i="5"/>
  <c r="A763" i="5" s="1"/>
  <c r="C762" i="5"/>
  <c r="C770" i="6"/>
  <c r="B769" i="6"/>
  <c r="F763" i="5" l="1"/>
  <c r="H763" i="5"/>
  <c r="A764" i="5" s="1"/>
  <c r="G763" i="5"/>
  <c r="C763" i="5"/>
  <c r="B763" i="5"/>
  <c r="C771" i="6"/>
  <c r="B770" i="6"/>
  <c r="H764" i="5" l="1"/>
  <c r="A765" i="5" s="1"/>
  <c r="B764" i="5"/>
  <c r="F764" i="5"/>
  <c r="G764" i="5"/>
  <c r="C764" i="5"/>
  <c r="C772" i="6"/>
  <c r="B771" i="6"/>
  <c r="G765" i="5" l="1"/>
  <c r="C765" i="5"/>
  <c r="H765" i="5"/>
  <c r="A766" i="5" s="1"/>
  <c r="F765" i="5"/>
  <c r="B765" i="5"/>
  <c r="B772" i="6"/>
  <c r="C773" i="6"/>
  <c r="C766" i="5" l="1"/>
  <c r="B766" i="5"/>
  <c r="F766" i="5"/>
  <c r="G766" i="5"/>
  <c r="H766" i="5"/>
  <c r="A767" i="5" s="1"/>
  <c r="B773" i="6"/>
  <c r="C774" i="6"/>
  <c r="H767" i="5" l="1"/>
  <c r="A768" i="5" s="1"/>
  <c r="F767" i="5"/>
  <c r="B767" i="5"/>
  <c r="C767" i="5"/>
  <c r="G767" i="5"/>
  <c r="C775" i="6"/>
  <c r="B774" i="6"/>
  <c r="G768" i="5" l="1"/>
  <c r="B768" i="5"/>
  <c r="F768" i="5"/>
  <c r="H768" i="5"/>
  <c r="A769" i="5" s="1"/>
  <c r="C768" i="5"/>
  <c r="C776" i="6"/>
  <c r="B775" i="6"/>
  <c r="H769" i="5" l="1"/>
  <c r="A770" i="5" s="1"/>
  <c r="B769" i="5"/>
  <c r="G769" i="5"/>
  <c r="F769" i="5"/>
  <c r="C769" i="5"/>
  <c r="B776" i="6"/>
  <c r="C777" i="6"/>
  <c r="G770" i="5" l="1"/>
  <c r="H770" i="5"/>
  <c r="A771" i="5" s="1"/>
  <c r="C770" i="5"/>
  <c r="F770" i="5"/>
  <c r="B770" i="5"/>
  <c r="B777" i="6"/>
  <c r="C778" i="6"/>
  <c r="C771" i="5" l="1"/>
  <c r="G771" i="5"/>
  <c r="B771" i="5"/>
  <c r="H771" i="5"/>
  <c r="A772" i="5" s="1"/>
  <c r="F771" i="5"/>
  <c r="B778" i="6"/>
  <c r="C779" i="6"/>
  <c r="C772" i="5" l="1"/>
  <c r="F772" i="5"/>
  <c r="H772" i="5"/>
  <c r="A773" i="5" s="1"/>
  <c r="G772" i="5"/>
  <c r="B772" i="5"/>
  <c r="B779" i="6"/>
  <c r="C780" i="6"/>
  <c r="C773" i="5" l="1"/>
  <c r="H773" i="5"/>
  <c r="A774" i="5" s="1"/>
  <c r="B773" i="5"/>
  <c r="G773" i="5"/>
  <c r="F773" i="5"/>
  <c r="B780" i="6"/>
  <c r="C781" i="6"/>
  <c r="H774" i="5" l="1"/>
  <c r="A775" i="5" s="1"/>
  <c r="F774" i="5"/>
  <c r="B774" i="5"/>
  <c r="C774" i="5"/>
  <c r="G774" i="5"/>
  <c r="B781" i="6"/>
  <c r="C782" i="6"/>
  <c r="H775" i="5" l="1"/>
  <c r="A776" i="5" s="1"/>
  <c r="B775" i="5"/>
  <c r="G775" i="5"/>
  <c r="C775" i="5"/>
  <c r="F775" i="5"/>
  <c r="B782" i="6"/>
  <c r="C783" i="6"/>
  <c r="H776" i="5" l="1"/>
  <c r="A777" i="5" s="1"/>
  <c r="C776" i="5"/>
  <c r="F776" i="5"/>
  <c r="B776" i="5"/>
  <c r="G776" i="5"/>
  <c r="B783" i="6"/>
  <c r="C784" i="6"/>
  <c r="C777" i="5" l="1"/>
  <c r="F777" i="5"/>
  <c r="G777" i="5"/>
  <c r="B777" i="5"/>
  <c r="H777" i="5"/>
  <c r="A778" i="5" s="1"/>
  <c r="C785" i="6"/>
  <c r="B784" i="6"/>
  <c r="B778" i="5" l="1"/>
  <c r="G778" i="5"/>
  <c r="C778" i="5"/>
  <c r="H778" i="5"/>
  <c r="A779" i="5" s="1"/>
  <c r="F778" i="5"/>
  <c r="C786" i="6"/>
  <c r="B785" i="6"/>
  <c r="F779" i="5" l="1"/>
  <c r="C779" i="5"/>
  <c r="H779" i="5"/>
  <c r="A780" i="5" s="1"/>
  <c r="G779" i="5"/>
  <c r="B779" i="5"/>
  <c r="B786" i="6"/>
  <c r="C787" i="6"/>
  <c r="F780" i="5" l="1"/>
  <c r="C780" i="5"/>
  <c r="G780" i="5"/>
  <c r="B780" i="5"/>
  <c r="H780" i="5"/>
  <c r="A781" i="5" s="1"/>
  <c r="B787" i="6"/>
  <c r="C788" i="6"/>
  <c r="F781" i="5" l="1"/>
  <c r="C781" i="5"/>
  <c r="B781" i="5"/>
  <c r="H781" i="5"/>
  <c r="A782" i="5" s="1"/>
  <c r="G781" i="5"/>
  <c r="C789" i="6"/>
  <c r="B788" i="6"/>
  <c r="F782" i="5" l="1"/>
  <c r="G782" i="5"/>
  <c r="B782" i="5"/>
  <c r="H782" i="5"/>
  <c r="A783" i="5" s="1"/>
  <c r="C782" i="5"/>
  <c r="B789" i="6"/>
  <c r="C790" i="6"/>
  <c r="C783" i="5" l="1"/>
  <c r="F783" i="5"/>
  <c r="G783" i="5"/>
  <c r="H783" i="5"/>
  <c r="A784" i="5" s="1"/>
  <c r="B783" i="5"/>
  <c r="B790" i="6"/>
  <c r="C791" i="6"/>
  <c r="H784" i="5" l="1"/>
  <c r="A785" i="5" s="1"/>
  <c r="C784" i="5"/>
  <c r="F784" i="5"/>
  <c r="B784" i="5"/>
  <c r="G784" i="5"/>
  <c r="B791" i="6"/>
  <c r="C792" i="6"/>
  <c r="C785" i="5" l="1"/>
  <c r="B785" i="5"/>
  <c r="H785" i="5"/>
  <c r="A786" i="5" s="1"/>
  <c r="G785" i="5"/>
  <c r="F785" i="5"/>
  <c r="B792" i="6"/>
  <c r="C793" i="6"/>
  <c r="H786" i="5" l="1"/>
  <c r="A787" i="5" s="1"/>
  <c r="B786" i="5"/>
  <c r="F786" i="5"/>
  <c r="G786" i="5"/>
  <c r="C786" i="5"/>
  <c r="C794" i="6"/>
  <c r="B793" i="6"/>
  <c r="C787" i="5" l="1"/>
  <c r="B787" i="5"/>
  <c r="F787" i="5"/>
  <c r="H787" i="5"/>
  <c r="A788" i="5" s="1"/>
  <c r="G787" i="5"/>
  <c r="C795" i="6"/>
  <c r="B794" i="6"/>
  <c r="C788" i="5" l="1"/>
  <c r="H788" i="5"/>
  <c r="A789" i="5" s="1"/>
  <c r="G788" i="5"/>
  <c r="B788" i="5"/>
  <c r="F788" i="5"/>
  <c r="B795" i="6"/>
  <c r="C796" i="6"/>
  <c r="F789" i="5" l="1"/>
  <c r="H789" i="5"/>
  <c r="A790" i="5" s="1"/>
  <c r="C789" i="5"/>
  <c r="B789" i="5"/>
  <c r="G789" i="5"/>
  <c r="B796" i="6"/>
  <c r="C797" i="6"/>
  <c r="H790" i="5" l="1"/>
  <c r="A791" i="5" s="1"/>
  <c r="C790" i="5"/>
  <c r="F790" i="5"/>
  <c r="G790" i="5"/>
  <c r="B790" i="5"/>
  <c r="B797" i="6"/>
  <c r="C798" i="6"/>
  <c r="B791" i="5" l="1"/>
  <c r="G791" i="5"/>
  <c r="F791" i="5"/>
  <c r="H791" i="5"/>
  <c r="A792" i="5" s="1"/>
  <c r="C791" i="5"/>
  <c r="B798" i="6"/>
  <c r="C799" i="6"/>
  <c r="F792" i="5" l="1"/>
  <c r="H792" i="5"/>
  <c r="A793" i="5" s="1"/>
  <c r="B792" i="5"/>
  <c r="C792" i="5"/>
  <c r="G792" i="5"/>
  <c r="C800" i="6"/>
  <c r="B799" i="6"/>
  <c r="G793" i="5" l="1"/>
  <c r="H793" i="5"/>
  <c r="A794" i="5" s="1"/>
  <c r="C793" i="5"/>
  <c r="F793" i="5"/>
  <c r="B793" i="5"/>
  <c r="C801" i="6"/>
  <c r="B800" i="6"/>
  <c r="H794" i="5" l="1"/>
  <c r="A795" i="5" s="1"/>
  <c r="F794" i="5"/>
  <c r="G794" i="5"/>
  <c r="C794" i="5"/>
  <c r="B794" i="5"/>
  <c r="B801" i="6"/>
  <c r="C802" i="6"/>
  <c r="C795" i="5" l="1"/>
  <c r="B795" i="5"/>
  <c r="F795" i="5"/>
  <c r="H795" i="5"/>
  <c r="A796" i="5" s="1"/>
  <c r="G795" i="5"/>
  <c r="B802" i="6"/>
  <c r="C803" i="6"/>
  <c r="F796" i="5" l="1"/>
  <c r="C796" i="5"/>
  <c r="B796" i="5"/>
  <c r="G796" i="5"/>
  <c r="H796" i="5"/>
  <c r="A797" i="5" s="1"/>
  <c r="B803" i="6"/>
  <c r="C804" i="6"/>
  <c r="C797" i="5" l="1"/>
  <c r="G797" i="5"/>
  <c r="B797" i="5"/>
  <c r="F797" i="5"/>
  <c r="H797" i="5"/>
  <c r="A798" i="5" s="1"/>
  <c r="B804" i="6"/>
  <c r="C805" i="6"/>
  <c r="H798" i="5" l="1"/>
  <c r="A799" i="5" s="1"/>
  <c r="C798" i="5"/>
  <c r="B798" i="5"/>
  <c r="F798" i="5"/>
  <c r="G798" i="5"/>
  <c r="C806" i="6"/>
  <c r="B805" i="6"/>
  <c r="B799" i="5" l="1"/>
  <c r="G799" i="5"/>
  <c r="H799" i="5"/>
  <c r="A800" i="5" s="1"/>
  <c r="C799" i="5"/>
  <c r="F799" i="5"/>
  <c r="C807" i="6"/>
  <c r="B806" i="6"/>
  <c r="G800" i="5" l="1"/>
  <c r="F800" i="5"/>
  <c r="H800" i="5"/>
  <c r="A801" i="5" s="1"/>
  <c r="C800" i="5"/>
  <c r="B800" i="5"/>
  <c r="B807" i="6"/>
  <c r="C808" i="6"/>
  <c r="C801" i="5" l="1"/>
  <c r="G801" i="5"/>
  <c r="F801" i="5"/>
  <c r="B801" i="5"/>
  <c r="H801" i="5"/>
  <c r="A802" i="5" s="1"/>
  <c r="B808" i="6"/>
  <c r="C809" i="6"/>
  <c r="F802" i="5" l="1"/>
  <c r="B802" i="5"/>
  <c r="C802" i="5"/>
  <c r="G802" i="5"/>
  <c r="H802" i="5"/>
  <c r="A803" i="5" s="1"/>
  <c r="B809" i="6"/>
  <c r="C810" i="6"/>
  <c r="B803" i="5" l="1"/>
  <c r="F803" i="5"/>
  <c r="G803" i="5"/>
  <c r="C803" i="5"/>
  <c r="H803" i="5"/>
  <c r="A804" i="5" s="1"/>
  <c r="C811" i="6"/>
  <c r="B810" i="6"/>
  <c r="H804" i="5" l="1"/>
  <c r="A805" i="5" s="1"/>
  <c r="C804" i="5"/>
  <c r="B804" i="5"/>
  <c r="F804" i="5"/>
  <c r="G804" i="5"/>
  <c r="C812" i="6"/>
  <c r="B811" i="6"/>
  <c r="B805" i="5" l="1"/>
  <c r="G805" i="5"/>
  <c r="C805" i="5"/>
  <c r="H805" i="5"/>
  <c r="A806" i="5" s="1"/>
  <c r="F805" i="5"/>
  <c r="B812" i="6"/>
  <c r="C813" i="6"/>
  <c r="H806" i="5" l="1"/>
  <c r="A807" i="5" s="1"/>
  <c r="F806" i="5"/>
  <c r="G806" i="5"/>
  <c r="B806" i="5"/>
  <c r="C806" i="5"/>
  <c r="C814" i="6"/>
  <c r="B813" i="6"/>
  <c r="H807" i="5" l="1"/>
  <c r="A808" i="5" s="1"/>
  <c r="F807" i="5"/>
  <c r="C807" i="5"/>
  <c r="B807" i="5"/>
  <c r="G807" i="5"/>
  <c r="B814" i="6"/>
  <c r="C815" i="6"/>
  <c r="G808" i="5" l="1"/>
  <c r="H808" i="5"/>
  <c r="A809" i="5" s="1"/>
  <c r="C808" i="5"/>
  <c r="F808" i="5"/>
  <c r="B808" i="5"/>
  <c r="C816" i="6"/>
  <c r="B815" i="6"/>
  <c r="H809" i="5" l="1"/>
  <c r="A810" i="5" s="1"/>
  <c r="B809" i="5"/>
  <c r="F809" i="5"/>
  <c r="G809" i="5"/>
  <c r="C809" i="5"/>
  <c r="B816" i="6"/>
  <c r="C817" i="6"/>
  <c r="G810" i="5" l="1"/>
  <c r="B810" i="5"/>
  <c r="F810" i="5"/>
  <c r="C810" i="5"/>
  <c r="H810" i="5"/>
  <c r="A811" i="5" s="1"/>
  <c r="C818" i="6"/>
  <c r="B817" i="6"/>
  <c r="G811" i="5" l="1"/>
  <c r="F811" i="5"/>
  <c r="H811" i="5"/>
  <c r="A812" i="5" s="1"/>
  <c r="C811" i="5"/>
  <c r="B811" i="5"/>
  <c r="C819" i="6"/>
  <c r="B818" i="6"/>
  <c r="F812" i="5" l="1"/>
  <c r="C812" i="5"/>
  <c r="G812" i="5"/>
  <c r="B812" i="5"/>
  <c r="H812" i="5"/>
  <c r="A813" i="5" s="1"/>
  <c r="C820" i="6"/>
  <c r="B819" i="6"/>
  <c r="F813" i="5" l="1"/>
  <c r="H813" i="5"/>
  <c r="A814" i="5" s="1"/>
  <c r="G813" i="5"/>
  <c r="B813" i="5"/>
  <c r="C813" i="5"/>
  <c r="C821" i="6"/>
  <c r="B820" i="6"/>
  <c r="F814" i="5" l="1"/>
  <c r="B814" i="5"/>
  <c r="C814" i="5"/>
  <c r="H814" i="5"/>
  <c r="A815" i="5" s="1"/>
  <c r="G814" i="5"/>
  <c r="B821" i="6"/>
  <c r="C822" i="6"/>
  <c r="F815" i="5" l="1"/>
  <c r="B815" i="5"/>
  <c r="H815" i="5"/>
  <c r="A816" i="5" s="1"/>
  <c r="C815" i="5"/>
  <c r="G815" i="5"/>
  <c r="C823" i="6"/>
  <c r="B822" i="6"/>
  <c r="G816" i="5" l="1"/>
  <c r="B816" i="5"/>
  <c r="F816" i="5"/>
  <c r="H816" i="5"/>
  <c r="A817" i="5" s="1"/>
  <c r="C816" i="5"/>
  <c r="B823" i="6"/>
  <c r="C824" i="6"/>
  <c r="C817" i="5" l="1"/>
  <c r="G817" i="5"/>
  <c r="F817" i="5"/>
  <c r="H817" i="5"/>
  <c r="A818" i="5" s="1"/>
  <c r="B817" i="5"/>
  <c r="B824" i="6"/>
  <c r="C825" i="6"/>
  <c r="F818" i="5" l="1"/>
  <c r="C818" i="5"/>
  <c r="G818" i="5"/>
  <c r="H818" i="5"/>
  <c r="A819" i="5" s="1"/>
  <c r="B818" i="5"/>
  <c r="C826" i="6"/>
  <c r="B825" i="6"/>
  <c r="B819" i="5" l="1"/>
  <c r="F819" i="5"/>
  <c r="H819" i="5"/>
  <c r="A820" i="5" s="1"/>
  <c r="G819" i="5"/>
  <c r="C819" i="5"/>
  <c r="C827" i="6"/>
  <c r="B826" i="6"/>
  <c r="H820" i="5" l="1"/>
  <c r="A821" i="5" s="1"/>
  <c r="B820" i="5"/>
  <c r="G820" i="5"/>
  <c r="C820" i="5"/>
  <c r="F820" i="5"/>
  <c r="C828" i="6"/>
  <c r="B827" i="6"/>
  <c r="B821" i="5" l="1"/>
  <c r="F821" i="5"/>
  <c r="H821" i="5"/>
  <c r="A822" i="5" s="1"/>
  <c r="G821" i="5"/>
  <c r="C821" i="5"/>
  <c r="B828" i="6"/>
  <c r="C829" i="6"/>
  <c r="H822" i="5" l="1"/>
  <c r="A823" i="5" s="1"/>
  <c r="C822" i="5"/>
  <c r="F822" i="5"/>
  <c r="G822" i="5"/>
  <c r="B822" i="5"/>
  <c r="C830" i="6"/>
  <c r="B829" i="6"/>
  <c r="F823" i="5" l="1"/>
  <c r="H823" i="5"/>
  <c r="A824" i="5" s="1"/>
  <c r="C823" i="5"/>
  <c r="B823" i="5"/>
  <c r="G823" i="5"/>
  <c r="B830" i="6"/>
  <c r="C831" i="6"/>
  <c r="B824" i="5" l="1"/>
  <c r="H824" i="5"/>
  <c r="A825" i="5" s="1"/>
  <c r="C824" i="5"/>
  <c r="G824" i="5"/>
  <c r="F824" i="5"/>
  <c r="C832" i="6"/>
  <c r="B831" i="6"/>
  <c r="H825" i="5" l="1"/>
  <c r="A826" i="5" s="1"/>
  <c r="B825" i="5"/>
  <c r="F825" i="5"/>
  <c r="G825" i="5"/>
  <c r="C825" i="5"/>
  <c r="B832" i="6"/>
  <c r="C833" i="6"/>
  <c r="C826" i="5" l="1"/>
  <c r="F826" i="5"/>
  <c r="H826" i="5"/>
  <c r="A827" i="5" s="1"/>
  <c r="B826" i="5"/>
  <c r="G826" i="5"/>
  <c r="B833" i="6"/>
  <c r="C834" i="6"/>
  <c r="G827" i="5" l="1"/>
  <c r="C827" i="5"/>
  <c r="F827" i="5"/>
  <c r="H827" i="5"/>
  <c r="A828" i="5" s="1"/>
  <c r="B827" i="5"/>
  <c r="C835" i="6"/>
  <c r="B834" i="6"/>
  <c r="F828" i="5" l="1"/>
  <c r="B828" i="5"/>
  <c r="C828" i="5"/>
  <c r="H828" i="5"/>
  <c r="A829" i="5" s="1"/>
  <c r="G828" i="5"/>
  <c r="C836" i="6"/>
  <c r="B835" i="6"/>
  <c r="G829" i="5" l="1"/>
  <c r="B829" i="5"/>
  <c r="C829" i="5"/>
  <c r="F829" i="5"/>
  <c r="H829" i="5"/>
  <c r="A830" i="5" s="1"/>
  <c r="B836" i="6"/>
  <c r="C837" i="6"/>
  <c r="C830" i="5" l="1"/>
  <c r="F830" i="5"/>
  <c r="H830" i="5"/>
  <c r="A831" i="5" s="1"/>
  <c r="B830" i="5"/>
  <c r="G830" i="5"/>
  <c r="C838" i="6"/>
  <c r="B837" i="6"/>
  <c r="B831" i="5" l="1"/>
  <c r="F831" i="5"/>
  <c r="C831" i="5"/>
  <c r="H831" i="5"/>
  <c r="A832" i="5" s="1"/>
  <c r="G831" i="5"/>
  <c r="C839" i="6"/>
  <c r="B838" i="6"/>
  <c r="B832" i="5" l="1"/>
  <c r="H832" i="5"/>
  <c r="A833" i="5" s="1"/>
  <c r="C832" i="5"/>
  <c r="F832" i="5"/>
  <c r="G832" i="5"/>
  <c r="C840" i="6"/>
  <c r="B839" i="6"/>
  <c r="G833" i="5" l="1"/>
  <c r="F833" i="5"/>
  <c r="H833" i="5"/>
  <c r="A834" i="5" s="1"/>
  <c r="C833" i="5"/>
  <c r="B833" i="5"/>
  <c r="B840" i="6"/>
  <c r="J12" i="6"/>
  <c r="F834" i="5" l="1"/>
  <c r="C834" i="5"/>
  <c r="H834" i="5"/>
  <c r="A835" i="5" s="1"/>
  <c r="G834" i="5"/>
  <c r="B834" i="5"/>
  <c r="H26" i="6"/>
  <c r="I26" i="6"/>
  <c r="J26" i="6" s="1"/>
  <c r="G26" i="6"/>
  <c r="G27" i="6" s="1"/>
  <c r="E26" i="6"/>
  <c r="J7" i="6"/>
  <c r="H835" i="5" l="1"/>
  <c r="A836" i="5" s="1"/>
  <c r="F835" i="5"/>
  <c r="C835" i="5"/>
  <c r="B835" i="5"/>
  <c r="G835" i="5"/>
  <c r="I27" i="6"/>
  <c r="E27" i="6"/>
  <c r="G28" i="6"/>
  <c r="H27" i="6"/>
  <c r="B836" i="5" l="1"/>
  <c r="G836" i="5"/>
  <c r="H836" i="5"/>
  <c r="A837" i="5" s="1"/>
  <c r="C836" i="5"/>
  <c r="F836" i="5"/>
  <c r="J27" i="6"/>
  <c r="I28" i="6"/>
  <c r="I29" i="6" s="1"/>
  <c r="H28" i="6"/>
  <c r="H29" i="6" s="1"/>
  <c r="G29" i="6"/>
  <c r="E28" i="6"/>
  <c r="G837" i="5" l="1"/>
  <c r="C837" i="5"/>
  <c r="B837" i="5"/>
  <c r="F837" i="5"/>
  <c r="H837" i="5"/>
  <c r="A838" i="5" s="1"/>
  <c r="J28" i="6"/>
  <c r="J29" i="6" s="1"/>
  <c r="I30" i="6"/>
  <c r="G30" i="6"/>
  <c r="H30" i="6"/>
  <c r="E29" i="6"/>
  <c r="G838" i="5" l="1"/>
  <c r="C838" i="5"/>
  <c r="H838" i="5"/>
  <c r="A839" i="5" s="1"/>
  <c r="B838" i="5"/>
  <c r="F838" i="5"/>
  <c r="J30" i="6"/>
  <c r="I31" i="6"/>
  <c r="E30" i="6"/>
  <c r="E31" i="6" s="1"/>
  <c r="G31" i="6"/>
  <c r="G32" i="6" s="1"/>
  <c r="H31" i="6"/>
  <c r="B839" i="5" l="1"/>
  <c r="F839" i="5"/>
  <c r="C839" i="5"/>
  <c r="H839" i="5"/>
  <c r="A840" i="5" s="1"/>
  <c r="G839" i="5"/>
  <c r="I32" i="6"/>
  <c r="J31" i="6"/>
  <c r="G33" i="6"/>
  <c r="G34" i="6" s="1"/>
  <c r="E32" i="6"/>
  <c r="H32" i="6"/>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F26" i="5" l="1"/>
  <c r="F27" i="5" s="1"/>
  <c r="H840" i="5"/>
  <c r="H10" i="5" s="1"/>
  <c r="G840" i="5"/>
  <c r="C840" i="5"/>
  <c r="F840" i="5"/>
  <c r="B840" i="5"/>
  <c r="G26" i="5"/>
  <c r="H26" i="5" s="1"/>
  <c r="D26" i="5"/>
  <c r="D27" i="5" s="1"/>
  <c r="J32" i="6"/>
  <c r="I33" i="6"/>
  <c r="H55" i="6"/>
  <c r="H56" i="6" s="1"/>
  <c r="E33" i="6"/>
  <c r="E34" i="6" s="1"/>
  <c r="E35" i="6" s="1"/>
  <c r="E36" i="6" s="1"/>
  <c r="E37" i="6" s="1"/>
  <c r="E38" i="6" s="1"/>
  <c r="E39" i="6" s="1"/>
  <c r="E40" i="6" s="1"/>
  <c r="E41" i="6" s="1"/>
  <c r="E42" i="6" s="1"/>
  <c r="E43" i="6" s="1"/>
  <c r="E44" i="6" s="1"/>
  <c r="E45" i="6" s="1"/>
  <c r="E46" i="6" s="1"/>
  <c r="E47" i="6" s="1"/>
  <c r="E48" i="6" s="1"/>
  <c r="E49" i="6" s="1"/>
  <c r="E50" i="6" s="1"/>
  <c r="E51" i="6" s="1"/>
  <c r="E52" i="6" s="1"/>
  <c r="E53" i="6" s="1"/>
  <c r="E54" i="6" s="1"/>
  <c r="E55" i="6" s="1"/>
  <c r="E56" i="6" s="1"/>
  <c r="G35" i="6"/>
  <c r="G36" i="6" s="1"/>
  <c r="D28" i="5" l="1"/>
  <c r="H7" i="5"/>
  <c r="H8" i="5"/>
  <c r="H9" i="5" s="1"/>
  <c r="F28" i="5"/>
  <c r="G27" i="5"/>
  <c r="C26" i="5"/>
  <c r="I34" i="6"/>
  <c r="J33" i="6"/>
  <c r="G37" i="6"/>
  <c r="G38" i="6" s="1"/>
  <c r="G39" i="6" s="1"/>
  <c r="G40" i="6" s="1"/>
  <c r="G41" i="6" s="1"/>
  <c r="G42" i="6" s="1"/>
  <c r="G43" i="6" s="1"/>
  <c r="G44" i="6" s="1"/>
  <c r="G45" i="6" s="1"/>
  <c r="G46" i="6" s="1"/>
  <c r="G47" i="6" s="1"/>
  <c r="G48" i="6" s="1"/>
  <c r="G49" i="6" s="1"/>
  <c r="G50" i="6" s="1"/>
  <c r="G51" i="6" s="1"/>
  <c r="G52" i="6" s="1"/>
  <c r="G53" i="6" s="1"/>
  <c r="G54" i="6" s="1"/>
  <c r="G55" i="6" s="1"/>
  <c r="G56" i="6" s="1"/>
  <c r="F29" i="5" l="1"/>
  <c r="F30" i="5" s="1"/>
  <c r="D29" i="5"/>
  <c r="C27" i="5"/>
  <c r="H27" i="5"/>
  <c r="G28" i="5"/>
  <c r="H28" i="5" s="1"/>
  <c r="J34" i="6"/>
  <c r="I35" i="6"/>
  <c r="I36" i="6" s="1"/>
  <c r="G29" i="5" l="1"/>
  <c r="H29" i="5" s="1"/>
  <c r="D30" i="5"/>
  <c r="C28" i="5"/>
  <c r="F31" i="5"/>
  <c r="I37" i="6"/>
  <c r="J35" i="6"/>
  <c r="J36" i="6" s="1"/>
  <c r="G30" i="5" l="1"/>
  <c r="G31" i="5" s="1"/>
  <c r="G32" i="5" s="1"/>
  <c r="G33" i="5" s="1"/>
  <c r="G34" i="5" s="1"/>
  <c r="G35" i="5" s="1"/>
  <c r="G36" i="5" s="1"/>
  <c r="C29" i="5"/>
  <c r="C30" i="5" s="1"/>
  <c r="D31" i="5"/>
  <c r="F32" i="5"/>
  <c r="F33" i="5" s="1"/>
  <c r="F34" i="5" s="1"/>
  <c r="F35" i="5" s="1"/>
  <c r="F36" i="5" s="1"/>
  <c r="J37" i="6"/>
  <c r="I38" i="6"/>
  <c r="G37" i="5" l="1"/>
  <c r="G38" i="5" s="1"/>
  <c r="G39" i="5" s="1"/>
  <c r="G40" i="5" s="1"/>
  <c r="G41" i="5" s="1"/>
  <c r="G42" i="5" s="1"/>
  <c r="G43" i="5" s="1"/>
  <c r="G44" i="5" s="1"/>
  <c r="G45" i="5" s="1"/>
  <c r="G46" i="5" s="1"/>
  <c r="G47" i="5" s="1"/>
  <c r="G48" i="5" s="1"/>
  <c r="G49" i="5" s="1"/>
  <c r="G50" i="5" s="1"/>
  <c r="G51" i="5" s="1"/>
  <c r="G52" i="5" s="1"/>
  <c r="G53" i="5" s="1"/>
  <c r="G54" i="5" s="1"/>
  <c r="G55" i="5" s="1"/>
  <c r="G56" i="5" s="1"/>
  <c r="H30" i="5"/>
  <c r="H31" i="5" s="1"/>
  <c r="H32" i="5" s="1"/>
  <c r="H33" i="5" s="1"/>
  <c r="H34" i="5" s="1"/>
  <c r="H35" i="5" s="1"/>
  <c r="H36" i="5" s="1"/>
  <c r="F37" i="5"/>
  <c r="F38" i="5" s="1"/>
  <c r="F39" i="5" s="1"/>
  <c r="F40" i="5" s="1"/>
  <c r="F41" i="5" s="1"/>
  <c r="F42" i="5" s="1"/>
  <c r="F43" i="5" s="1"/>
  <c r="F44" i="5" s="1"/>
  <c r="F45" i="5" s="1"/>
  <c r="F46" i="5" s="1"/>
  <c r="F47" i="5" s="1"/>
  <c r="F48" i="5" s="1"/>
  <c r="F49" i="5" s="1"/>
  <c r="F50" i="5" s="1"/>
  <c r="F51" i="5" s="1"/>
  <c r="F52" i="5" s="1"/>
  <c r="F53" i="5" s="1"/>
  <c r="F54" i="5" s="1"/>
  <c r="F55" i="5" s="1"/>
  <c r="F56" i="5" s="1"/>
  <c r="C31" i="5"/>
  <c r="C32" i="5" s="1"/>
  <c r="D32" i="5"/>
  <c r="D33" i="5" s="1"/>
  <c r="J38" i="6"/>
  <c r="I39" i="6"/>
  <c r="I40" i="6" s="1"/>
  <c r="H37" i="5" l="1"/>
  <c r="H38" i="5" s="1"/>
  <c r="H39" i="5" s="1"/>
  <c r="H40" i="5" s="1"/>
  <c r="H41" i="5" s="1"/>
  <c r="H42" i="5" s="1"/>
  <c r="H43" i="5" s="1"/>
  <c r="H44" i="5" s="1"/>
  <c r="H45" i="5" s="1"/>
  <c r="H46" i="5" s="1"/>
  <c r="H47" i="5" s="1"/>
  <c r="H48" i="5" s="1"/>
  <c r="H49" i="5" s="1"/>
  <c r="H50" i="5" s="1"/>
  <c r="H51" i="5" s="1"/>
  <c r="H52" i="5" s="1"/>
  <c r="H53" i="5" s="1"/>
  <c r="H54" i="5" s="1"/>
  <c r="H55" i="5" s="1"/>
  <c r="H56" i="5" s="1"/>
  <c r="C33" i="5"/>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D34" i="5"/>
  <c r="D35" i="5" s="1"/>
  <c r="D36" i="5" s="1"/>
  <c r="J39" i="6"/>
  <c r="J40" i="6" s="1"/>
  <c r="I41" i="6"/>
  <c r="I42" i="6" s="1"/>
  <c r="D37" i="5" l="1"/>
  <c r="D38" i="5" s="1"/>
  <c r="D39" i="5" s="1"/>
  <c r="D40" i="5" s="1"/>
  <c r="D41" i="5" s="1"/>
  <c r="D42" i="5" s="1"/>
  <c r="D43" i="5" s="1"/>
  <c r="D44" i="5" s="1"/>
  <c r="D45" i="5" s="1"/>
  <c r="D46" i="5" s="1"/>
  <c r="D47" i="5" s="1"/>
  <c r="D48" i="5" s="1"/>
  <c r="D49" i="5" s="1"/>
  <c r="D50" i="5" s="1"/>
  <c r="D51" i="5" s="1"/>
  <c r="D52" i="5" s="1"/>
  <c r="D53" i="5" s="1"/>
  <c r="D54" i="5" s="1"/>
  <c r="D55" i="5" s="1"/>
  <c r="D56" i="5" s="1"/>
  <c r="I43" i="6"/>
  <c r="I44" i="6" s="1"/>
  <c r="I45" i="6" s="1"/>
  <c r="J41" i="6"/>
  <c r="J42" i="6" s="1"/>
  <c r="J43" i="6" l="1"/>
  <c r="J44" i="6" s="1"/>
  <c r="J45" i="6" s="1"/>
  <c r="I46" i="6"/>
  <c r="J46" i="6" l="1"/>
  <c r="I47" i="6"/>
  <c r="J47" i="6" l="1"/>
  <c r="I48" i="6"/>
  <c r="J48" i="6" l="1"/>
  <c r="I49" i="6"/>
  <c r="J49" i="6" l="1"/>
  <c r="I50" i="6"/>
  <c r="I51" i="6" s="1"/>
  <c r="I52" i="6" s="1"/>
  <c r="I53" i="6" s="1"/>
  <c r="I54" i="6" s="1"/>
  <c r="I55" i="6" s="1"/>
  <c r="I56" i="6" s="1"/>
  <c r="J50" i="6" l="1"/>
  <c r="J51" i="6" s="1"/>
  <c r="J52" i="6" s="1"/>
  <c r="J53" i="6" s="1"/>
  <c r="J54" i="6" s="1"/>
  <c r="J55" i="6" s="1"/>
  <c r="J56"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Maria</author>
    <author>Jon</author>
  </authors>
  <commentList>
    <comment ref="G6" authorId="0" shapeId="0" xr:uid="{00000000-0006-0000-0000-00000100000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C8" authorId="1" shapeId="0" xr:uid="{00000000-0006-0000-0000-000002000000}">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G9" authorId="1" shapeId="0" xr:uid="{00000000-0006-0000-0000-000003000000}">
      <text>
        <r>
          <rPr>
            <b/>
            <sz val="8"/>
            <color indexed="81"/>
            <rFont val="Tahoma"/>
            <family val="2"/>
          </rPr>
          <t>Estimated Interest Savings</t>
        </r>
        <r>
          <rPr>
            <sz val="8"/>
            <color indexed="81"/>
            <rFont val="Tahoma"/>
            <family val="2"/>
          </rPr>
          <t xml:space="preserve">
The reduced interest expense associated with making extra payments. The result may be off by a small amount (a few dollars) due to rounding.</t>
        </r>
      </text>
    </comment>
    <comment ref="C10" authorId="0" shapeId="0" xr:uid="{00000000-0006-0000-0000-000004000000}">
      <text>
        <r>
          <rPr>
            <b/>
            <sz val="9"/>
            <color indexed="81"/>
            <rFont val="Tahoma"/>
            <family val="2"/>
          </rPr>
          <t>Payment Frequency:</t>
        </r>
        <r>
          <rPr>
            <sz val="9"/>
            <color indexed="81"/>
            <rFont val="Tahoma"/>
            <family val="2"/>
          </rPr>
          <t xml:space="preserve">
This defines the Payment Period, or the number of payments per year.</t>
        </r>
      </text>
    </comment>
    <comment ref="C11" authorId="2" shapeId="0" xr:uid="{00000000-0006-0000-0000-000005000000}">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C12" authorId="0" shapeId="0" xr:uid="{00000000-0006-0000-0000-00000600000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C13" authorId="2" shapeId="0" xr:uid="{00000000-0006-0000-0000-000007000000}">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1" shapeId="0" xr:uid="{00000000-0006-0000-0000-000008000000}">
      <text>
        <r>
          <rPr>
            <b/>
            <sz val="9"/>
            <color indexed="81"/>
            <rFont val="Tahoma"/>
            <family val="2"/>
          </rPr>
          <t>Additional Payment</t>
        </r>
        <r>
          <rPr>
            <sz val="9"/>
            <color indexed="81"/>
            <rFont val="Tahoma"/>
            <family val="2"/>
          </rPr>
          <t xml:space="preserve">
The amount paid directly towards the principal, in additional to the normal payment.
To pay off the remaining balance, the additional payment must be the</t>
        </r>
        <r>
          <rPr>
            <b/>
            <sz val="9"/>
            <color indexed="81"/>
            <rFont val="Tahoma"/>
            <family val="2"/>
          </rPr>
          <t xml:space="preserve"> last period balance - payment due + interest due</t>
        </r>
        <r>
          <rPr>
            <sz val="9"/>
            <color indexed="81"/>
            <rFont val="Tahoma"/>
            <family val="2"/>
          </rPr>
          <t>.
(Assumes no penalties for making additional payments.)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Maria</author>
    <author>Jon</author>
  </authors>
  <commentList>
    <comment ref="I6" authorId="0" shapeId="0" xr:uid="{00000000-0006-0000-0100-00000100000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shapeId="0" xr:uid="{00000000-0006-0000-0100-000002000000}">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shapeId="0" xr:uid="{00000000-0006-0000-0100-00000300000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shapeId="0" xr:uid="{00000000-0006-0000-0100-000004000000}">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shapeId="0" xr:uid="{00000000-0006-0000-0100-00000500000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shapeId="0" xr:uid="{00000000-0006-0000-0100-000006000000}">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shapeId="0" xr:uid="{00000000-0006-0000-0100-00000700000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Vertex42</author>
    <author>Maria</author>
    <author>Jon</author>
  </authors>
  <commentList>
    <comment ref="I6" authorId="0" shapeId="0" xr:uid="{00000000-0006-0000-0200-00000100000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shapeId="0" xr:uid="{00000000-0006-0000-0200-000002000000}">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shapeId="0" xr:uid="{00000000-0006-0000-0200-00000300000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shapeId="0" xr:uid="{00000000-0006-0000-0200-000004000000}">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shapeId="0" xr:uid="{00000000-0006-0000-0200-00000500000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shapeId="0" xr:uid="{00000000-0006-0000-0200-000006000000}">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shapeId="0" xr:uid="{00000000-0006-0000-0200-00000700000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sharedStrings.xml><?xml version="1.0" encoding="utf-8"?>
<sst xmlns="http://schemas.openxmlformats.org/spreadsheetml/2006/main" count="217" uniqueCount="108">
  <si>
    <t>Loan Amortization Schedule</t>
  </si>
  <si>
    <t>HELP</t>
  </si>
  <si>
    <t>Loan Information</t>
  </si>
  <si>
    <t>Summary</t>
  </si>
  <si>
    <t>Frequency</t>
  </si>
  <si>
    <t>Loan Amount</t>
  </si>
  <si>
    <t>Rate (per period)</t>
  </si>
  <si>
    <t>Annual</t>
  </si>
  <si>
    <t>Annual Interest Rate</t>
  </si>
  <si>
    <t>Semi-Annual</t>
  </si>
  <si>
    <t>Term of Loan in Years</t>
  </si>
  <si>
    <t>Total Payments</t>
  </si>
  <si>
    <t>Quarterly</t>
  </si>
  <si>
    <t>First Payment Date</t>
  </si>
  <si>
    <t>Total Interest</t>
  </si>
  <si>
    <t>Bi-Monthly</t>
  </si>
  <si>
    <t>Payment Frequency</t>
  </si>
  <si>
    <t>Monthly</t>
  </si>
  <si>
    <t>Est. Interest Savings</t>
  </si>
  <si>
    <t>Compound Period</t>
  </si>
  <si>
    <t>Semi-Monthly</t>
  </si>
  <si>
    <t>Payment Type</t>
  </si>
  <si>
    <t>End of Period</t>
  </si>
  <si>
    <t>Bi-Weekly</t>
  </si>
  <si>
    <t>Weekly</t>
  </si>
  <si>
    <t>[42]</t>
  </si>
  <si>
    <t>Amortization Schedule</t>
  </si>
  <si>
    <t>No.</t>
  </si>
  <si>
    <t>Due Date</t>
  </si>
  <si>
    <t>Additional Payment</t>
  </si>
  <si>
    <t>Interest</t>
  </si>
  <si>
    <t>Principal</t>
  </si>
  <si>
    <t>Balance</t>
  </si>
  <si>
    <t>End</t>
  </si>
  <si>
    <t>About This Template</t>
  </si>
  <si>
    <t>Additional Help</t>
  </si>
  <si>
    <t>The link at the top of this worksheet will take you to the web page on vertex42.com that talks about this template.</t>
  </si>
  <si>
    <t>By Vertex42.com</t>
  </si>
  <si>
    <t>Do not submit copies or modifications of this template to any website or online template gallery.</t>
  </si>
  <si>
    <t>Please review the following license agreement to learn how you may or may not use this template. Thank you.</t>
  </si>
  <si>
    <t>Using the Schedule Worksheet</t>
  </si>
  <si>
    <t>Rounding</t>
  </si>
  <si>
    <t>On</t>
  </si>
  <si>
    <t>This spreadsheet, including all worksheets and associated content is a copyrighted work under the United States and other copyright laws.</t>
  </si>
  <si>
    <t>• The payment frequency can be annual, semi-annual, quarterly, bi-monthly, monthly, semi-monthly, bi-weekly, or weekly.</t>
  </si>
  <si>
    <t>• The last payment is adjusted to bring the balance to zero.</t>
  </si>
  <si>
    <t>• Values are rounded to the second decimal place. The rounding option is for comparison with other calculators that do not round the payment or interest.</t>
  </si>
  <si>
    <t>• You can select whether payments are due at the End or Beginning of the payment period. The rounding option is for comparison with other calculators that do not round the payment or interest.</t>
  </si>
  <si>
    <t>• By default, the compound period is set equal to the payment frequency, but this can be changed if the loan is a Canadian mortgage for example. Be careful not to set the Compound Period shorter than the Payment Frequency because that will result in negative amortization.</t>
  </si>
  <si>
    <t>• Some cells contain comments (marked with a red triangle) that provide additional help content.</t>
  </si>
  <si>
    <t>• The spreadsheet is only valid for up to 780 payments (65-year monthly, 30-year biweekly, 15-year weekly, etc.)</t>
  </si>
  <si>
    <t>About This Worksheet</t>
  </si>
  <si>
    <t>This spreadsheet creates an amortization schedule for a fixed-rate loan, with optional extra payments. See the Help worksheet for more details. Edit cells within gray borders.</t>
  </si>
  <si>
    <t>Using the Payment Worksheet</t>
  </si>
  <si>
    <t>Periods Per Year</t>
  </si>
  <si>
    <t>Number of Periods</t>
  </si>
  <si>
    <t>Months Per Period</t>
  </si>
  <si>
    <t>Rounding Option</t>
  </si>
  <si>
    <t>Payment Date</t>
  </si>
  <si>
    <t>END</t>
  </si>
  <si>
    <t>Payment Amount</t>
  </si>
  <si>
    <t>Amount Due</t>
  </si>
  <si>
    <t>Principal Paid</t>
  </si>
  <si>
    <t>Principal Remaining</t>
  </si>
  <si>
    <t>Interest Paid</t>
  </si>
  <si>
    <t>Interest Balance</t>
  </si>
  <si>
    <t>Principal Balance</t>
  </si>
  <si>
    <t>Interest Accrued</t>
  </si>
  <si>
    <t>Yearly Summary</t>
  </si>
  <si>
    <t>Year</t>
  </si>
  <si>
    <t>Payments</t>
  </si>
  <si>
    <t>Starting Balance:</t>
  </si>
  <si>
    <t>Hide rows in the summary table that you do not want to display.</t>
  </si>
  <si>
    <t>Year-End
Balance</t>
  </si>
  <si>
    <t>Additional Payments</t>
  </si>
  <si>
    <t>Due
Date</t>
  </si>
  <si>
    <t>Payment
Due</t>
  </si>
  <si>
    <t>Total Interest Accrued</t>
  </si>
  <si>
    <t>Total Interest Paid</t>
  </si>
  <si>
    <t>Unpaid Interest</t>
  </si>
  <si>
    <t>Principal
Balance</t>
  </si>
  <si>
    <t>Total Principal Paid</t>
  </si>
  <si>
    <t>This worksheet allows you to track a loan by entering the actual payment dates and amounts. The Payment is applied first to the Interest Balance and Interest Accrued, and then the remaining payment is applied to the Principal Balance. Unpaid interest is accrued in a separate Interest Balance instead of being capitalized by adding to the Principal Balance. The spreadsheet assumes all payments are applied on the due date (interest is not pro-rated based on the payment date).</t>
  </si>
  <si>
    <r>
      <t>This spreadsheet creates a printable </t>
    </r>
    <r>
      <rPr>
        <b/>
        <sz val="11"/>
        <color rgb="FF000000"/>
        <rFont val="Arial"/>
        <family val="2"/>
      </rPr>
      <t>amortization schedule</t>
    </r>
    <r>
      <rPr>
        <sz val="11"/>
        <color rgb="FF000000"/>
        <rFont val="Arial"/>
        <family val="2"/>
      </rPr>
      <t> for a fixed-rate loan, with </t>
    </r>
    <r>
      <rPr>
        <b/>
        <sz val="11"/>
        <color rgb="FF000000"/>
        <rFont val="Arial"/>
        <family val="2"/>
      </rPr>
      <t>optional extra payments</t>
    </r>
    <r>
      <rPr>
        <sz val="11"/>
        <color rgb="FF000000"/>
        <rFont val="Arial"/>
        <family val="2"/>
      </rPr>
      <t>. It also includes two different worksheets for tracking loan payments.</t>
    </r>
  </si>
  <si>
    <t>• The two Payment worksheets allow you to track payments as they are made. The difference between the two worksheets is how unpaid interest is handled.</t>
  </si>
  <si>
    <t>• Edit the Payment Date and Payment Amount within the table.</t>
  </si>
  <si>
    <t>• Payments are applied first to interest and then to principal.</t>
  </si>
  <si>
    <t>• Payments are assumed to be applied on the associated Due Date, even if payments are made early. The spreadsheet does not prorate interest.</t>
  </si>
  <si>
    <t>• The Payment Date column is for reference only. No calculations depend on the payment date. You can enter multiple dates in the cell, but enter the total payment in the Payment Amount cell.</t>
  </si>
  <si>
    <t>• To track fees or escrow, you would need to use some other loan tracking solution, or a spreadsheet designed for that purpose.</t>
  </si>
  <si>
    <t>12/31/16,1/1/16</t>
  </si>
  <si>
    <t>Year-End
 Balance</t>
  </si>
  <si>
    <t>Loan Payment Schedule</t>
  </si>
  <si>
    <r>
      <t xml:space="preserve">This worksheet allows you to track a loan by entering the actual payment dates and amounts. The spreadsheet assumes all payments are applied on the due date (interest is not pro-rated based on the payment date).
</t>
    </r>
    <r>
      <rPr>
        <b/>
        <sz val="9"/>
        <rFont val="Arial"/>
        <family val="2"/>
      </rPr>
      <t>Important:</t>
    </r>
    <r>
      <rPr>
        <sz val="9"/>
        <rFont val="Arial"/>
        <family val="2"/>
      </rPr>
      <t xml:space="preserve"> If the Payment Amount is less than the Interest Charged, the unpaid interest is added to the Balance (i.e. negative amortization or interest capitalization).</t>
    </r>
  </si>
  <si>
    <t>https://www.vertex42.com/ExcelTemplates/loan-amortization-schedule.html</t>
  </si>
  <si>
    <t>https://www.vertex42.com/licensing/EULA_personaluse.html</t>
  </si>
  <si>
    <t>Purchase the Commercial Version</t>
  </si>
  <si>
    <r>
      <t xml:space="preserve">This spreadsheet is for </t>
    </r>
    <r>
      <rPr>
        <b/>
        <sz val="10"/>
        <color rgb="FFFF0000"/>
        <rFont val="Arial"/>
        <family val="2"/>
      </rPr>
      <t>Personal Use Only</t>
    </r>
    <r>
      <rPr>
        <b/>
        <sz val="10"/>
        <color theme="1" tint="0.34998626667073579"/>
        <rFont val="Arial"/>
        <family val="2"/>
      </rPr>
      <t>. You may purchase a commercial license if you are a lender or are using the spreadsheet for business.</t>
    </r>
  </si>
  <si>
    <r>
      <t xml:space="preserve">This spreadsheet is for </t>
    </r>
    <r>
      <rPr>
        <sz val="10"/>
        <color rgb="FFFF0000"/>
        <rFont val="Arial"/>
        <family val="2"/>
      </rPr>
      <t>Personal Use Only</t>
    </r>
    <r>
      <rPr>
        <sz val="10"/>
        <rFont val="Arial"/>
        <family val="2"/>
      </rPr>
      <t>. You may purchase a commercial license if you are a lender or are using the spreadsheet for business.</t>
    </r>
  </si>
  <si>
    <t>Note: Some of the worksheets have been protected to help prevent accidentally editing cells that should not be edited. To unprotect a worksheet, go to Review &gt; Unprotect Sheet.</t>
  </si>
  <si>
    <t>Do not delete this worksheet</t>
  </si>
  <si>
    <t>© 2008-2019 Vertex42 LLC</t>
  </si>
  <si>
    <r>
      <t xml:space="preserve">License Agreement: </t>
    </r>
    <r>
      <rPr>
        <b/>
        <sz val="12"/>
        <color rgb="FFFF0000"/>
        <rFont val="Arial"/>
        <family val="2"/>
      </rPr>
      <t>Personal Use Only</t>
    </r>
  </si>
  <si>
    <t>Related Templates and Resources</t>
  </si>
  <si>
    <t>► Home Mortgage Calculator</t>
  </si>
  <si>
    <t>► Amortization Calculation Formula</t>
  </si>
  <si>
    <t>► Negative Amortization</t>
  </si>
  <si>
    <t>► Simple Interest Loan Calculator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</si>
</sst>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m/d/yy;@"/>
    <numFmt numFmtId="166" formatCode="#,##0.00;[Red]\-#,##0.00"/>
  </numFmts>
  <fonts count="43" x14ac:knownFonts="1">
    <font>
      <sz val="10"/>
      <name val="Arial"/>
    </font>
    <font>
      <sz val="10"/>
      <name val="Arial"/>
      <family val="2"/>
    </font>
    <font>
      <sz val="10"/>
      <name val="Arial"/>
      <family val="2"/>
    </font>
    <font>
      <b/>
      <sz val="18"/>
      <name val="Arial"/>
      <family val="2"/>
    </font>
    <font>
      <sz val="18"/>
      <name val="Arial"/>
      <family val="2"/>
    </font>
    <font>
      <sz val="10"/>
      <color indexed="9"/>
      <name val="Arial"/>
      <family val="2"/>
    </font>
    <font>
      <sz val="8"/>
      <name val="Arial"/>
      <family val="2"/>
    </font>
    <font>
      <sz val="12"/>
      <name val="Arial"/>
      <family val="2"/>
    </font>
    <font>
      <b/>
      <sz val="12"/>
      <name val="Arial"/>
      <family val="2"/>
    </font>
    <font>
      <sz val="11"/>
      <name val="Arial"/>
      <family val="2"/>
    </font>
    <font>
      <b/>
      <sz val="10"/>
      <name val="Arial"/>
      <family val="2"/>
    </font>
    <font>
      <sz val="9"/>
      <name val="Arial"/>
      <family val="2"/>
    </font>
    <font>
      <b/>
      <sz val="11"/>
      <color indexed="10"/>
      <name val="Arial"/>
      <family val="2"/>
    </font>
    <font>
      <sz val="11"/>
      <color indexed="10"/>
      <name val="Arial"/>
      <family val="2"/>
    </font>
    <font>
      <b/>
      <sz val="11"/>
      <name val="Arial"/>
      <family val="2"/>
    </font>
    <font>
      <sz val="6"/>
      <color indexed="9"/>
      <name val="Arial"/>
      <family val="2"/>
    </font>
    <font>
      <sz val="8"/>
      <color indexed="81"/>
      <name val="Tahoma"/>
      <family val="2"/>
    </font>
    <font>
      <b/>
      <sz val="8"/>
      <color indexed="81"/>
      <name val="Tahoma"/>
      <family val="2"/>
    </font>
    <font>
      <sz val="8"/>
      <color theme="0" tint="-0.499984740745262"/>
      <name val="Arial"/>
      <family val="2"/>
    </font>
    <font>
      <b/>
      <sz val="11"/>
      <color theme="4" tint="-0.249977111117893"/>
      <name val="Arial"/>
      <family val="2"/>
    </font>
    <font>
      <sz val="11"/>
      <color rgb="FF000000"/>
      <name val="Arial"/>
      <family val="2"/>
    </font>
    <font>
      <b/>
      <sz val="11"/>
      <color rgb="FF000000"/>
      <name val="Arial"/>
      <family val="2"/>
    </font>
    <font>
      <b/>
      <sz val="10"/>
      <color theme="4" tint="-0.249977111117893"/>
      <name val="Tahoma"/>
      <family val="2"/>
    </font>
    <font>
      <b/>
      <sz val="9"/>
      <name val="Arial"/>
      <family val="2"/>
    </font>
    <font>
      <u/>
      <sz val="10"/>
      <color indexed="12"/>
      <name val="Arial"/>
      <family val="2"/>
      <scheme val="minor"/>
    </font>
    <font>
      <b/>
      <sz val="10"/>
      <color theme="1" tint="0.34998626667073579"/>
      <name val="Arial"/>
      <family val="2"/>
    </font>
    <font>
      <u/>
      <sz val="12"/>
      <color indexed="12"/>
      <name val="Arial"/>
      <family val="2"/>
      <scheme val="minor"/>
    </font>
    <font>
      <b/>
      <sz val="10"/>
      <color rgb="FFFF0000"/>
      <name val="Arial"/>
      <family val="2"/>
    </font>
    <font>
      <sz val="10"/>
      <color rgb="FFFF0000"/>
      <name val="Arial"/>
      <family val="2"/>
    </font>
    <font>
      <b/>
      <sz val="12"/>
      <color rgb="FFFF0000"/>
      <name val="Arial"/>
      <family val="2"/>
    </font>
    <font>
      <sz val="12"/>
      <color theme="1"/>
      <name val="Arial"/>
      <family val="2"/>
    </font>
    <font>
      <u/>
      <sz val="11"/>
      <color indexed="12"/>
      <name val="Arial"/>
      <family val="2"/>
      <scheme val="minor"/>
    </font>
    <font>
      <u/>
      <sz val="9"/>
      <color indexed="12"/>
      <name val="Arial"/>
      <family val="2"/>
      <scheme val="minor"/>
    </font>
    <font>
      <u/>
      <sz val="8"/>
      <color indexed="12"/>
      <name val="Arial"/>
      <family val="2"/>
      <scheme val="minor"/>
    </font>
    <font>
      <b/>
      <sz val="9"/>
      <color indexed="81"/>
      <name val="Tahoma"/>
      <family val="2"/>
    </font>
    <font>
      <sz val="9"/>
      <color indexed="81"/>
      <name val="Tahoma"/>
      <family val="2"/>
    </font>
    <font>
      <i/>
      <sz val="9"/>
      <color indexed="81"/>
      <name val="Tahoma"/>
      <family val="2"/>
    </font>
    <font>
      <sz val="8"/>
      <color theme="1" tint="0.499984740745262"/>
      <name val="Arial"/>
      <family val="2"/>
    </font>
    <font>
      <b/>
      <sz val="18"/>
      <color theme="0"/>
      <name val="Arial"/>
      <family val="2"/>
    </font>
    <font>
      <sz val="18"/>
      <color theme="0"/>
      <name val="Arial"/>
      <family val="2"/>
    </font>
    <font>
      <b/>
      <sz val="12"/>
      <color rgb="FF234372"/>
      <name val="Arial"/>
      <family val="2"/>
    </font>
    <font>
      <sz val="12"/>
      <color rgb="FF234372"/>
      <name val="Arial"/>
      <family val="2"/>
    </font>
    <font>
      <sz val="14"/>
      <color rgb="FF234372"/>
      <name val="Arial"/>
      <family val="2"/>
    </font>
  </fonts>
  <fills count="9">
    <fill>
      <patternFill patternType="none"/>
    </fill>
    <fill>
      <patternFill patternType="gray125"/>
    </fill>
    <fill>
      <patternFill patternType="solid">
        <fgColor indexed="51"/>
        <bgColor indexed="64"/>
      </patternFill>
    </fill>
    <fill>
      <patternFill patternType="solid">
        <fgColor indexed="22"/>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rgb="FF3464AB"/>
        <bgColor indexed="64"/>
      </patternFill>
    </fill>
    <fill>
      <patternFill patternType="solid">
        <fgColor rgb="FFDEE8F5"/>
        <bgColor indexed="64"/>
      </patternFill>
    </fill>
  </fills>
  <borders count="11">
    <border>
      <left/>
      <right/>
      <top/>
      <bottom/>
      <diagonal/>
    </border>
    <border>
      <left style="thin">
        <color indexed="55"/>
      </left>
      <right style="thin">
        <color indexed="55"/>
      </right>
      <top style="thin">
        <color indexed="55"/>
      </top>
      <bottom style="thin">
        <color indexed="55"/>
      </bottom>
      <diagonal/>
    </border>
    <border>
      <left/>
      <right/>
      <top/>
      <bottom style="thin">
        <color indexed="53"/>
      </bottom>
      <diagonal/>
    </border>
    <border>
      <left style="thin">
        <color indexed="55"/>
      </left>
      <right style="thin">
        <color indexed="55"/>
      </right>
      <top style="thin">
        <color indexed="55"/>
      </top>
      <bottom/>
      <diagonal/>
    </border>
    <border>
      <left style="thin">
        <color indexed="55"/>
      </left>
      <right style="thin">
        <color indexed="55"/>
      </right>
      <top/>
      <bottom/>
      <diagonal/>
    </border>
    <border>
      <left style="thin">
        <color indexed="55"/>
      </left>
      <right style="thin">
        <color indexed="55"/>
      </right>
      <top/>
      <bottom style="thin">
        <color indexed="55"/>
      </bottom>
      <diagonal/>
    </border>
    <border>
      <left/>
      <right/>
      <top/>
      <bottom style="thin">
        <color theme="4"/>
      </bottom>
      <diagonal/>
    </border>
    <border>
      <left/>
      <right/>
      <top style="thin">
        <color theme="4"/>
      </top>
      <bottom/>
      <diagonal/>
    </border>
    <border>
      <left/>
      <right/>
      <top/>
      <bottom style="medium">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rgb="FF3464AB"/>
      </bottom>
      <diagonal/>
    </border>
  </borders>
  <cellStyleXfs count="4">
    <xf numFmtId="0" fontId="0" fillId="0" borderId="0"/>
    <xf numFmtId="43" fontId="1" fillId="0" borderId="0" applyFont="0" applyFill="0" applyBorder="0" applyAlignment="0" applyProtection="0"/>
    <xf numFmtId="0" fontId="24" fillId="0" borderId="0" applyNumberFormat="0" applyFill="0" applyBorder="0" applyAlignment="0" applyProtection="0">
      <alignment vertical="top"/>
      <protection locked="0"/>
    </xf>
    <xf numFmtId="9" fontId="1" fillId="0" borderId="0" applyFont="0" applyFill="0" applyBorder="0" applyAlignment="0" applyProtection="0"/>
  </cellStyleXfs>
  <cellXfs count="131">
    <xf numFmtId="0" fontId="0" fillId="0" borderId="0" xfId="0"/>
    <xf numFmtId="0" fontId="0" fillId="0" borderId="0" xfId="0" applyFont="1" applyProtection="1"/>
    <xf numFmtId="0" fontId="2" fillId="0" borderId="0" xfId="0" applyFont="1" applyProtection="1"/>
    <xf numFmtId="0" fontId="0" fillId="0" borderId="0" xfId="0" applyProtection="1"/>
    <xf numFmtId="0" fontId="2" fillId="2" borderId="2" xfId="0" applyFont="1" applyFill="1" applyBorder="1" applyAlignment="1" applyProtection="1">
      <alignment horizontal="center" wrapText="1"/>
    </xf>
    <xf numFmtId="0" fontId="9" fillId="0" borderId="0" xfId="0" applyFont="1" applyFill="1" applyBorder="1" applyAlignment="1" applyProtection="1">
      <alignment horizontal="right" indent="1"/>
    </xf>
    <xf numFmtId="164" fontId="9" fillId="0" borderId="0" xfId="3" applyNumberFormat="1" applyFont="1" applyProtection="1"/>
    <xf numFmtId="0" fontId="9" fillId="0" borderId="0" xfId="0" applyFont="1" applyAlignment="1" applyProtection="1">
      <alignment horizontal="right" indent="1"/>
    </xf>
    <xf numFmtId="43" fontId="9" fillId="0" borderId="0" xfId="1" applyFont="1" applyFill="1" applyProtection="1"/>
    <xf numFmtId="14" fontId="9" fillId="0" borderId="1" xfId="0" applyNumberFormat="1" applyFont="1" applyFill="1" applyBorder="1" applyAlignment="1" applyProtection="1">
      <alignment horizontal="right"/>
      <protection locked="0"/>
    </xf>
    <xf numFmtId="0" fontId="12" fillId="0" borderId="0" xfId="0" applyFont="1" applyAlignment="1" applyProtection="1">
      <alignment horizontal="right"/>
    </xf>
    <xf numFmtId="0" fontId="13" fillId="0" borderId="0" xfId="0" applyFont="1" applyAlignment="1" applyProtection="1">
      <alignment horizontal="right"/>
    </xf>
    <xf numFmtId="0" fontId="14" fillId="0" borderId="0" xfId="0" applyFont="1" applyAlignment="1" applyProtection="1">
      <alignment horizontal="right" indent="1"/>
    </xf>
    <xf numFmtId="43" fontId="8" fillId="0" borderId="0" xfId="1" applyFont="1" applyFill="1" applyProtection="1"/>
    <xf numFmtId="0" fontId="15" fillId="0" borderId="0" xfId="0" applyFont="1" applyAlignment="1" applyProtection="1">
      <alignment horizontal="right"/>
    </xf>
    <xf numFmtId="0" fontId="7" fillId="0" borderId="0" xfId="0" applyFont="1" applyAlignment="1" applyProtection="1">
      <alignment horizontal="left"/>
    </xf>
    <xf numFmtId="0" fontId="0" fillId="0" borderId="0" xfId="0" applyAlignment="1" applyProtection="1">
      <alignment horizontal="right"/>
    </xf>
    <xf numFmtId="4" fontId="0" fillId="0" borderId="0" xfId="0" applyNumberFormat="1" applyFont="1" applyProtection="1"/>
    <xf numFmtId="0" fontId="6" fillId="0" borderId="0" xfId="0" applyFont="1" applyAlignment="1" applyProtection="1">
      <alignment horizontal="center"/>
    </xf>
    <xf numFmtId="4" fontId="6" fillId="0" borderId="0" xfId="0" applyNumberFormat="1" applyFont="1" applyAlignment="1" applyProtection="1">
      <alignment horizontal="right"/>
    </xf>
    <xf numFmtId="0" fontId="0" fillId="0" borderId="0" xfId="3" applyNumberFormat="1" applyFont="1" applyProtection="1"/>
    <xf numFmtId="164" fontId="0" fillId="0" borderId="0" xfId="3" applyNumberFormat="1" applyFont="1" applyProtection="1"/>
    <xf numFmtId="0" fontId="0" fillId="3" borderId="0" xfId="0" applyFont="1" applyFill="1" applyProtection="1"/>
    <xf numFmtId="0" fontId="2" fillId="3" borderId="0" xfId="0" applyFont="1" applyFill="1" applyAlignment="1" applyProtection="1">
      <alignment horizontal="center"/>
    </xf>
    <xf numFmtId="0" fontId="1" fillId="0" borderId="0" xfId="0" applyFont="1" applyFill="1" applyBorder="1"/>
    <xf numFmtId="0" fontId="1" fillId="0" borderId="0" xfId="0" applyFont="1"/>
    <xf numFmtId="0" fontId="1" fillId="0" borderId="0" xfId="0" applyFont="1" applyBorder="1" applyAlignment="1"/>
    <xf numFmtId="0" fontId="18" fillId="0" borderId="0" xfId="0" applyNumberFormat="1" applyFont="1" applyBorder="1" applyAlignment="1">
      <alignment horizontal="right"/>
    </xf>
    <xf numFmtId="0" fontId="1" fillId="0" borderId="0" xfId="0" applyFont="1" applyAlignment="1"/>
    <xf numFmtId="0" fontId="1" fillId="0" borderId="0" xfId="0" applyFont="1" applyAlignment="1">
      <alignment vertical="top"/>
    </xf>
    <xf numFmtId="0" fontId="9"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9" fillId="0" borderId="0" xfId="0" applyFont="1"/>
    <xf numFmtId="0" fontId="20" fillId="0" borderId="0" xfId="0" applyFont="1" applyAlignment="1">
      <alignment wrapText="1"/>
    </xf>
    <xf numFmtId="0" fontId="22" fillId="0" borderId="6" xfId="0" applyFont="1" applyBorder="1" applyProtection="1"/>
    <xf numFmtId="0" fontId="19" fillId="0" borderId="0" xfId="0" applyFont="1" applyBorder="1"/>
    <xf numFmtId="0" fontId="1" fillId="0" borderId="0" xfId="0" applyFont="1" applyBorder="1" applyAlignment="1">
      <alignment vertical="top"/>
    </xf>
    <xf numFmtId="0" fontId="9" fillId="0" borderId="0" xfId="0" applyFont="1" applyBorder="1" applyAlignment="1">
      <alignment vertical="top" wrapText="1"/>
    </xf>
    <xf numFmtId="43" fontId="9" fillId="0" borderId="5" xfId="1" applyFont="1" applyFill="1" applyBorder="1" applyProtection="1">
      <protection locked="0"/>
    </xf>
    <xf numFmtId="10" fontId="9" fillId="0" borderId="1" xfId="3" applyNumberFormat="1" applyFont="1" applyFill="1" applyBorder="1" applyAlignment="1" applyProtection="1">
      <alignment horizontal="right"/>
      <protection locked="0"/>
    </xf>
    <xf numFmtId="0" fontId="9" fillId="0" borderId="1" xfId="0" applyFont="1" applyFill="1" applyBorder="1" applyAlignment="1" applyProtection="1">
      <alignment horizontal="right"/>
      <protection locked="0"/>
    </xf>
    <xf numFmtId="0" fontId="9" fillId="6" borderId="6" xfId="0" applyFont="1" applyFill="1" applyBorder="1" applyAlignment="1" applyProtection="1">
      <alignment horizontal="left" vertical="center" indent="1"/>
    </xf>
    <xf numFmtId="0" fontId="10" fillId="6" borderId="6" xfId="0" applyFont="1" applyFill="1" applyBorder="1" applyAlignment="1" applyProtection="1">
      <alignment horizontal="center" wrapText="1"/>
    </xf>
    <xf numFmtId="0" fontId="10" fillId="6" borderId="6" xfId="0" applyFont="1" applyFill="1" applyBorder="1" applyAlignment="1" applyProtection="1">
      <alignment horizontal="left" vertical="center" indent="1"/>
    </xf>
    <xf numFmtId="0" fontId="2" fillId="4" borderId="0" xfId="0" applyFont="1" applyFill="1" applyProtection="1"/>
    <xf numFmtId="0" fontId="9" fillId="4" borderId="0" xfId="0" applyFont="1" applyFill="1" applyAlignment="1" applyProtection="1">
      <alignment horizontal="right" indent="1"/>
    </xf>
    <xf numFmtId="0" fontId="6" fillId="4" borderId="0" xfId="0" applyFont="1" applyFill="1" applyAlignment="1" applyProtection="1">
      <alignment horizontal="center"/>
    </xf>
    <xf numFmtId="0" fontId="6" fillId="0" borderId="0" xfId="0" applyFont="1" applyFill="1" applyBorder="1" applyAlignment="1">
      <alignment horizontal="left"/>
    </xf>
    <xf numFmtId="0" fontId="1" fillId="0" borderId="0" xfId="0" applyFont="1" applyBorder="1" applyAlignment="1" applyProtection="1">
      <alignment horizontal="left" vertical="top" wrapText="1"/>
    </xf>
    <xf numFmtId="0" fontId="11" fillId="0" borderId="0" xfId="0" applyFont="1" applyAlignment="1" applyProtection="1">
      <alignment vertical="top"/>
    </xf>
    <xf numFmtId="0" fontId="1" fillId="4" borderId="0" xfId="0" applyFont="1" applyFill="1" applyAlignment="1" applyProtection="1">
      <alignment horizontal="right" indent="1"/>
    </xf>
    <xf numFmtId="0" fontId="6" fillId="4" borderId="0" xfId="0" applyFont="1" applyFill="1" applyAlignment="1" applyProtection="1">
      <alignment horizontal="right"/>
    </xf>
    <xf numFmtId="4" fontId="6" fillId="4" borderId="0" xfId="0" applyNumberFormat="1" applyFont="1" applyFill="1" applyAlignment="1" applyProtection="1">
      <alignment horizontal="right"/>
    </xf>
    <xf numFmtId="14" fontId="6" fillId="4" borderId="0" xfId="0" applyNumberFormat="1" applyFont="1" applyFill="1" applyAlignment="1" applyProtection="1">
      <alignment horizontal="center"/>
    </xf>
    <xf numFmtId="165" fontId="6" fillId="0" borderId="0" xfId="0" applyNumberFormat="1" applyFont="1" applyAlignment="1" applyProtection="1">
      <alignment horizontal="center"/>
    </xf>
    <xf numFmtId="0" fontId="0" fillId="3" borderId="0" xfId="0" applyFont="1" applyFill="1" applyAlignment="1" applyProtection="1">
      <alignment horizontal="center"/>
    </xf>
    <xf numFmtId="0" fontId="1" fillId="3" borderId="0" xfId="0" applyFont="1" applyFill="1" applyAlignment="1" applyProtection="1">
      <alignment horizontal="center"/>
    </xf>
    <xf numFmtId="4" fontId="6" fillId="0" borderId="0" xfId="0" applyNumberFormat="1" applyFont="1" applyBorder="1" applyAlignment="1" applyProtection="1">
      <alignment horizontal="center"/>
    </xf>
    <xf numFmtId="0" fontId="1" fillId="3" borderId="0" xfId="0" applyFont="1" applyFill="1" applyBorder="1" applyAlignment="1" applyProtection="1">
      <alignment horizontal="center"/>
    </xf>
    <xf numFmtId="0" fontId="10" fillId="6" borderId="8" xfId="0" applyFont="1" applyFill="1" applyBorder="1" applyAlignment="1" applyProtection="1">
      <alignment horizontal="center"/>
    </xf>
    <xf numFmtId="0" fontId="1" fillId="6" borderId="8" xfId="0" applyFont="1" applyFill="1" applyBorder="1" applyAlignment="1" applyProtection="1">
      <alignment horizontal="center" vertical="center"/>
    </xf>
    <xf numFmtId="0" fontId="1" fillId="6" borderId="8" xfId="0" applyFont="1" applyFill="1" applyBorder="1" applyAlignment="1" applyProtection="1">
      <alignment horizontal="center" vertical="center" wrapText="1"/>
    </xf>
    <xf numFmtId="0" fontId="1" fillId="6" borderId="8" xfId="0" applyFont="1" applyFill="1" applyBorder="1" applyAlignment="1" applyProtection="1">
      <alignment horizontal="right" vertical="center" wrapText="1"/>
    </xf>
    <xf numFmtId="4" fontId="6" fillId="0" borderId="0" xfId="0" applyNumberFormat="1" applyFont="1" applyAlignment="1" applyProtection="1">
      <alignment horizontal="center"/>
    </xf>
    <xf numFmtId="4" fontId="6" fillId="0" borderId="3" xfId="0" applyNumberFormat="1" applyFont="1" applyBorder="1" applyAlignment="1" applyProtection="1">
      <alignment horizontal="center"/>
      <protection locked="0"/>
    </xf>
    <xf numFmtId="4" fontId="6" fillId="0" borderId="4" xfId="0" applyNumberFormat="1" applyFont="1" applyBorder="1" applyAlignment="1" applyProtection="1">
      <alignment horizontal="center"/>
      <protection locked="0"/>
    </xf>
    <xf numFmtId="4" fontId="6" fillId="0" borderId="5" xfId="0" applyNumberFormat="1" applyFont="1" applyBorder="1" applyAlignment="1" applyProtection="1">
      <alignment horizontal="center"/>
      <protection locked="0"/>
    </xf>
    <xf numFmtId="0" fontId="6" fillId="4" borderId="0" xfId="0" applyFont="1" applyFill="1" applyAlignment="1" applyProtection="1">
      <alignment horizontal="right"/>
    </xf>
    <xf numFmtId="166" fontId="6" fillId="4" borderId="0" xfId="0" applyNumberFormat="1" applyFont="1" applyFill="1" applyAlignment="1" applyProtection="1">
      <alignment horizontal="right"/>
    </xf>
    <xf numFmtId="166" fontId="6" fillId="0" borderId="0" xfId="0" applyNumberFormat="1" applyFont="1" applyAlignment="1" applyProtection="1">
      <alignment horizontal="right"/>
    </xf>
    <xf numFmtId="0" fontId="11" fillId="0" borderId="0" xfId="0" applyFont="1" applyBorder="1" applyAlignment="1" applyProtection="1">
      <alignment vertical="top" wrapText="1"/>
    </xf>
    <xf numFmtId="4" fontId="9" fillId="0" borderId="5" xfId="1" applyNumberFormat="1" applyFont="1" applyFill="1" applyBorder="1" applyAlignment="1" applyProtection="1">
      <alignment shrinkToFit="1"/>
      <protection locked="0"/>
    </xf>
    <xf numFmtId="10" fontId="9" fillId="0" borderId="1" xfId="3" applyNumberFormat="1" applyFont="1" applyFill="1" applyBorder="1" applyAlignment="1" applyProtection="1">
      <alignment horizontal="right" shrinkToFit="1"/>
      <protection locked="0"/>
    </xf>
    <xf numFmtId="0" fontId="9" fillId="0" borderId="1" xfId="0" applyFont="1" applyFill="1" applyBorder="1" applyAlignment="1" applyProtection="1">
      <alignment horizontal="right" shrinkToFit="1"/>
      <protection locked="0"/>
    </xf>
    <xf numFmtId="14" fontId="9" fillId="0" borderId="1" xfId="0" applyNumberFormat="1" applyFont="1" applyFill="1" applyBorder="1" applyAlignment="1" applyProtection="1">
      <alignment horizontal="right" shrinkToFit="1"/>
      <protection locked="0"/>
    </xf>
    <xf numFmtId="164" fontId="9" fillId="0" borderId="0" xfId="3" applyNumberFormat="1" applyFont="1" applyAlignment="1" applyProtection="1">
      <alignment shrinkToFit="1"/>
    </xf>
    <xf numFmtId="4" fontId="9" fillId="0" borderId="0" xfId="1" applyNumberFormat="1" applyFont="1" applyFill="1" applyAlignment="1" applyProtection="1">
      <alignment shrinkToFit="1"/>
    </xf>
    <xf numFmtId="4" fontId="9" fillId="0" borderId="0" xfId="0" applyNumberFormat="1" applyFont="1" applyAlignment="1" applyProtection="1">
      <alignment shrinkToFit="1"/>
    </xf>
    <xf numFmtId="0" fontId="6" fillId="4" borderId="0" xfId="0" applyFont="1" applyFill="1" applyAlignment="1" applyProtection="1">
      <alignment horizontal="center" vertical="center"/>
    </xf>
    <xf numFmtId="14" fontId="6" fillId="4" borderId="0" xfId="0" applyNumberFormat="1" applyFont="1" applyFill="1" applyAlignment="1" applyProtection="1">
      <alignment horizontal="right" vertical="center"/>
    </xf>
    <xf numFmtId="0" fontId="6" fillId="4" borderId="0" xfId="0" applyFont="1" applyFill="1" applyAlignment="1" applyProtection="1">
      <alignment horizontal="right" vertical="center"/>
    </xf>
    <xf numFmtId="4" fontId="11" fillId="4" borderId="0" xfId="0" applyNumberFormat="1" applyFont="1" applyFill="1" applyBorder="1" applyAlignment="1" applyProtection="1">
      <alignment horizontal="right" vertical="center"/>
    </xf>
    <xf numFmtId="0" fontId="11" fillId="0" borderId="0" xfId="0" applyFont="1" applyAlignment="1" applyProtection="1">
      <alignment horizontal="center" vertical="center"/>
    </xf>
    <xf numFmtId="4" fontId="11" fillId="0" borderId="0" xfId="0" applyNumberFormat="1" applyFont="1" applyAlignment="1" applyProtection="1">
      <alignment horizontal="right" vertical="center"/>
    </xf>
    <xf numFmtId="0" fontId="11" fillId="0" borderId="0" xfId="0" applyFont="1" applyAlignment="1" applyProtection="1">
      <alignment vertical="center"/>
    </xf>
    <xf numFmtId="0" fontId="1" fillId="0" borderId="0" xfId="0" applyFont="1" applyAlignment="1" applyProtection="1">
      <alignment vertical="center"/>
    </xf>
    <xf numFmtId="0" fontId="11" fillId="0" borderId="0" xfId="0" applyFont="1" applyAlignment="1">
      <alignment vertical="top" wrapText="1"/>
    </xf>
    <xf numFmtId="0" fontId="1" fillId="6" borderId="8" xfId="0" applyFont="1" applyFill="1" applyBorder="1" applyAlignment="1" applyProtection="1">
      <alignment horizontal="center" wrapText="1"/>
    </xf>
    <xf numFmtId="0" fontId="1" fillId="6" borderId="8" xfId="0" applyFont="1" applyFill="1" applyBorder="1" applyAlignment="1" applyProtection="1">
      <alignment horizontal="right" wrapText="1"/>
    </xf>
    <xf numFmtId="14" fontId="6" fillId="4" borderId="0" xfId="0" applyNumberFormat="1" applyFont="1" applyFill="1" applyAlignment="1" applyProtection="1">
      <alignment horizontal="center" shrinkToFit="1"/>
    </xf>
    <xf numFmtId="0" fontId="1" fillId="3" borderId="0" xfId="0" applyFont="1" applyFill="1" applyAlignment="1" applyProtection="1">
      <alignment horizontal="center" shrinkToFit="1"/>
    </xf>
    <xf numFmtId="4" fontId="8" fillId="0" borderId="0" xfId="1" applyNumberFormat="1" applyFont="1" applyFill="1" applyAlignment="1" applyProtection="1">
      <alignment shrinkToFit="1"/>
    </xf>
    <xf numFmtId="4" fontId="11" fillId="4" borderId="0" xfId="0" applyNumberFormat="1" applyFont="1" applyFill="1" applyAlignment="1" applyProtection="1">
      <alignment horizontal="right" vertical="center"/>
    </xf>
    <xf numFmtId="14" fontId="11" fillId="0" borderId="1" xfId="0" applyNumberFormat="1" applyFont="1" applyFill="1" applyBorder="1" applyAlignment="1" applyProtection="1">
      <alignment horizontal="right" shrinkToFit="1"/>
      <protection locked="0"/>
    </xf>
    <xf numFmtId="14" fontId="11" fillId="0" borderId="1" xfId="0" applyNumberFormat="1" applyFont="1" applyFill="1" applyBorder="1" applyAlignment="1" applyProtection="1">
      <alignment horizontal="right"/>
      <protection locked="0"/>
    </xf>
    <xf numFmtId="165" fontId="6" fillId="0" borderId="9" xfId="0" applyNumberFormat="1" applyFont="1" applyBorder="1" applyAlignment="1" applyProtection="1">
      <alignment horizontal="center" shrinkToFit="1"/>
      <protection locked="0"/>
    </xf>
    <xf numFmtId="4" fontId="6" fillId="0" borderId="9" xfId="0" applyNumberFormat="1" applyFont="1" applyBorder="1" applyAlignment="1" applyProtection="1">
      <alignment horizontal="center"/>
      <protection locked="0"/>
    </xf>
    <xf numFmtId="0" fontId="3" fillId="6" borderId="0" xfId="0" applyFont="1" applyFill="1" applyBorder="1" applyAlignment="1" applyProtection="1">
      <alignment vertical="center"/>
    </xf>
    <xf numFmtId="0" fontId="4" fillId="6" borderId="0" xfId="0" applyFont="1" applyFill="1" applyBorder="1" applyProtection="1"/>
    <xf numFmtId="0" fontId="5" fillId="6" borderId="0" xfId="0" applyFont="1" applyFill="1" applyBorder="1" applyProtection="1"/>
    <xf numFmtId="0" fontId="0" fillId="0" borderId="0" xfId="0" applyFont="1" applyBorder="1" applyProtection="1"/>
    <xf numFmtId="43" fontId="9" fillId="0" borderId="0" xfId="1" applyFont="1" applyFill="1" applyAlignment="1" applyProtection="1">
      <alignment horizontal="right"/>
    </xf>
    <xf numFmtId="0" fontId="24" fillId="0" borderId="0" xfId="2" applyBorder="1" applyAlignment="1" applyProtection="1">
      <alignment vertical="center" wrapText="1"/>
    </xf>
    <xf numFmtId="0" fontId="33" fillId="4" borderId="0" xfId="2" applyFont="1" applyFill="1" applyAlignment="1" applyProtection="1"/>
    <xf numFmtId="0" fontId="32" fillId="0" borderId="0" xfId="2" applyFont="1" applyFill="1" applyAlignment="1" applyProtection="1"/>
    <xf numFmtId="0" fontId="11" fillId="0" borderId="7" xfId="0" applyFont="1" applyBorder="1" applyAlignment="1" applyProtection="1">
      <alignment horizontal="left" vertical="top" wrapText="1"/>
    </xf>
    <xf numFmtId="0" fontId="11" fillId="0" borderId="0" xfId="0" applyFont="1" applyBorder="1" applyAlignment="1" applyProtection="1">
      <alignment horizontal="left" vertical="top" wrapText="1"/>
    </xf>
    <xf numFmtId="0" fontId="25" fillId="0" borderId="0" xfId="0" applyFont="1" applyBorder="1" applyAlignment="1" applyProtection="1">
      <alignment horizontal="left" vertical="top" wrapText="1"/>
    </xf>
    <xf numFmtId="0" fontId="1" fillId="0" borderId="0" xfId="0" applyFont="1" applyBorder="1" applyAlignment="1" applyProtection="1">
      <alignment horizontal="left" vertical="top" wrapText="1"/>
    </xf>
    <xf numFmtId="0" fontId="37" fillId="4" borderId="0" xfId="0" applyFont="1" applyFill="1" applyBorder="1" applyAlignment="1">
      <alignment horizontal="right"/>
    </xf>
    <xf numFmtId="0" fontId="38" fillId="7" borderId="10" xfId="0" applyFont="1" applyFill="1" applyBorder="1" applyAlignment="1">
      <alignment horizontal="left" vertical="center" indent="1"/>
    </xf>
    <xf numFmtId="0" fontId="38" fillId="7" borderId="10" xfId="0" applyFont="1" applyFill="1" applyBorder="1" applyAlignment="1">
      <alignment horizontal="left" vertical="center"/>
    </xf>
    <xf numFmtId="0" fontId="39" fillId="7" borderId="10" xfId="0" applyFont="1" applyFill="1" applyBorder="1" applyAlignment="1">
      <alignment vertical="center"/>
    </xf>
    <xf numFmtId="0" fontId="0" fillId="0" borderId="0" xfId="0"/>
    <xf numFmtId="0" fontId="1" fillId="5" borderId="0" xfId="0" applyFont="1" applyFill="1"/>
    <xf numFmtId="0" fontId="7" fillId="5" borderId="0" xfId="0" applyFont="1" applyFill="1" applyAlignment="1">
      <alignment horizontal="left" wrapText="1" indent="1"/>
    </xf>
    <xf numFmtId="0" fontId="9" fillId="5" borderId="0" xfId="0" applyFont="1" applyFill="1"/>
    <xf numFmtId="0" fontId="7" fillId="5" borderId="0" xfId="0" applyFont="1" applyFill="1"/>
    <xf numFmtId="0" fontId="7" fillId="5" borderId="0" xfId="0" applyFont="1" applyFill="1" applyAlignment="1">
      <alignment horizontal="left" wrapText="1"/>
    </xf>
    <xf numFmtId="0" fontId="8" fillId="5" borderId="0" xfId="0" applyFont="1" applyFill="1" applyAlignment="1">
      <alignment horizontal="left" wrapText="1"/>
    </xf>
    <xf numFmtId="0" fontId="7" fillId="5" borderId="0" xfId="0" applyFont="1" applyFill="1" applyAlignment="1">
      <alignment horizontal="left"/>
    </xf>
    <xf numFmtId="0" fontId="30" fillId="5" borderId="0" xfId="0" applyFont="1" applyFill="1" applyAlignment="1">
      <alignment horizontal="left" wrapText="1"/>
    </xf>
    <xf numFmtId="0" fontId="1" fillId="0" borderId="0" xfId="0" applyFont="1"/>
    <xf numFmtId="0" fontId="24" fillId="5" borderId="0" xfId="2" applyFill="1" applyAlignment="1" applyProtection="1">
      <alignment horizontal="left" wrapText="1"/>
    </xf>
    <xf numFmtId="0" fontId="26" fillId="5" borderId="0" xfId="2" applyFont="1" applyFill="1" applyAlignment="1" applyProtection="1">
      <alignment horizontal="left" wrapText="1"/>
    </xf>
    <xf numFmtId="0" fontId="38" fillId="7" borderId="10" xfId="0" applyFont="1" applyFill="1" applyBorder="1" applyAlignment="1">
      <alignment horizontal="left" vertical="center"/>
    </xf>
    <xf numFmtId="0" fontId="40" fillId="8" borderId="0" xfId="0" applyFont="1" applyFill="1" applyAlignment="1">
      <alignment vertical="center"/>
    </xf>
    <xf numFmtId="0" fontId="41" fillId="8" borderId="0" xfId="0" applyFont="1" applyFill="1" applyAlignment="1">
      <alignment vertical="center"/>
    </xf>
    <xf numFmtId="0" fontId="42" fillId="8" borderId="0" xfId="0" applyFont="1" applyFill="1" applyAlignment="1">
      <alignment vertical="center"/>
    </xf>
    <xf numFmtId="0" fontId="31" fillId="0" borderId="0" xfId="2" applyFont="1" applyAlignment="1" applyProtection="1">
      <alignment horizontal="left"/>
    </xf>
  </cellXfs>
  <cellStyles count="4">
    <cellStyle name="Comma" xfId="1" builtinId="3"/>
    <cellStyle name="Hyperlink" xfId="2" builtinId="8" customBuiltin="1"/>
    <cellStyle name="Normal" xfId="0" builtinId="0"/>
    <cellStyle name="Percent" xfId="3" builtinId="5"/>
  </cellStyles>
  <dxfs count="6">
    <dxf>
      <font>
        <condense val="0"/>
        <extend val="0"/>
        <color indexed="10"/>
      </font>
    </dxf>
    <dxf>
      <border>
        <bottom style="thin">
          <color indexed="55"/>
        </bottom>
      </border>
    </dxf>
    <dxf>
      <font>
        <condense val="0"/>
        <extend val="0"/>
        <color indexed="10"/>
      </font>
    </dxf>
    <dxf>
      <border>
        <bottom style="thin">
          <color indexed="55"/>
        </bottom>
      </border>
    </dxf>
    <dxf>
      <font>
        <condense val="0"/>
        <extend val="0"/>
        <color indexed="10"/>
      </font>
    </dxf>
    <dxf>
      <border>
        <bottom style="thin">
          <color indexed="55"/>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4A75B5"/>
      <rgbColor rgb="00C1F1ED"/>
      <rgbColor rgb="00D6F4D9"/>
      <rgbColor rgb="00FFFFCC"/>
      <rgbColor rgb="00C9DAFB"/>
      <rgbColor rgb="00FAC8D7"/>
      <rgbColor rgb="00F3E4F2"/>
      <rgbColor rgb="00F3F3F3"/>
      <rgbColor rgb="001849B5"/>
      <rgbColor rgb="0036ACA2"/>
      <rgbColor rgb="00F0BA00"/>
      <rgbColor rgb="00E1E1E1"/>
      <rgbColor rgb="00C9C9C9"/>
      <rgbColor rgb="00878787"/>
      <rgbColor rgb="00873B80"/>
      <rgbColor rgb="00B2B2B2"/>
      <rgbColor rgb="00003366"/>
      <rgbColor rgb="00109618"/>
      <rgbColor rgb="00085108"/>
      <rgbColor rgb="00635100"/>
      <rgbColor rgb="00595959"/>
      <rgbColor rgb="00E1BCDE"/>
      <rgbColor rgb="00592754"/>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loan-amortization-schedule&amp;utm_campaign=templates&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loan-amortization-schedule&amp;utm_campaign=templates&amp;utm_content=logo"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loan-amortization-schedule&amp;utm_campaign=templates&amp;utm_content=logo"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696806</xdr:colOff>
      <xdr:row>0</xdr:row>
      <xdr:rowOff>45720</xdr:rowOff>
    </xdr:from>
    <xdr:to>
      <xdr:col>7</xdr:col>
      <xdr:colOff>1047749</xdr:colOff>
      <xdr:row>0</xdr:row>
      <xdr:rowOff>312420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7306" y="45720"/>
          <a:ext cx="1185333" cy="266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312420</xdr:colOff>
      <xdr:row>0</xdr:row>
      <xdr:rowOff>45720</xdr:rowOff>
    </xdr:from>
    <xdr:to>
      <xdr:col>9</xdr:col>
      <xdr:colOff>846243</xdr:colOff>
      <xdr:row>0</xdr:row>
      <xdr:rowOff>312420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16780" y="45720"/>
          <a:ext cx="1185333" cy="266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251460</xdr:colOff>
      <xdr:row>0</xdr:row>
      <xdr:rowOff>38100</xdr:rowOff>
    </xdr:from>
    <xdr:to>
      <xdr:col>10</xdr:col>
      <xdr:colOff>423</xdr:colOff>
      <xdr:row>0</xdr:row>
      <xdr:rowOff>304800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945380" y="38100"/>
          <a:ext cx="1185333" cy="266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4" name="Picture 3">
          <a:extLst>
            <a:ext uri="{FF2B5EF4-FFF2-40B4-BE49-F238E27FC236}">
              <a16:creationId xmlns:a16="http://schemas.microsoft.com/office/drawing/2014/main" id="{9BC85849-78E0-40B3-AA28-F12C468BD8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81650" y="57150"/>
          <a:ext cx="1219200" cy="304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B26E5C56-CED5-477A-BFE6-3F0250C7313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42-GrayMedium">
      <a:dk1>
        <a:sysClr val="windowText" lastClr="000000"/>
      </a:dk1>
      <a:lt1>
        <a:sysClr val="window" lastClr="FFFFFF"/>
      </a:lt1>
      <a:dk2>
        <a:srgbClr val="3B4E87"/>
      </a:dk2>
      <a:lt2>
        <a:srgbClr val="F4F4F4"/>
      </a:lt2>
      <a:accent1>
        <a:srgbClr val="777777"/>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loan-amortization-schedule.html?utm_source=loan-amortization-schedule&amp;utm_campaign=templates&amp;utm_content=url" TargetMode="External"/><Relationship Id="rId1" Type="http://schemas.openxmlformats.org/officeDocument/2006/relationships/hyperlink" Target="https://www.vertex42.com/ExcelTemplates/loan-amortization-schedule.html?utm_source=loan-amortization-schedule&amp;utm_campaign=templates&amp;utm_content=commercia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loan-amortization-schedule.html?utm_source=loan-amortization-schedule&amp;utm_campaign=templates&amp;utm_content=url" TargetMode="External"/><Relationship Id="rId1" Type="http://schemas.openxmlformats.org/officeDocument/2006/relationships/hyperlink" Target="https://www.vertex42.com/ExcelTemplates/loan-amortization-schedule.html?utm_source=loan-amortization-schedule&amp;utm_campaign=templates&amp;utm_content=commercial"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ExcelTemplates/loan-amortization-schedule.html?utm_source=loan-amortization-schedule&amp;utm_campaign=templates&amp;utm_content=url" TargetMode="External"/><Relationship Id="rId1" Type="http://schemas.openxmlformats.org/officeDocument/2006/relationships/hyperlink" Target="https://www.vertex42.com/ExcelTemplates/loan-amortization-schedule.html?utm_source=loan-amortization-schedule&amp;utm_campaign=templates&amp;utm_content=commercial"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Articles/amortization-calculation.html" TargetMode="External"/><Relationship Id="rId7" Type="http://schemas.openxmlformats.org/officeDocument/2006/relationships/drawing" Target="../drawings/drawing4.xml"/><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Calculators/home-mortgage-calculator.html" TargetMode="External"/><Relationship Id="rId6" Type="http://schemas.openxmlformats.org/officeDocument/2006/relationships/printerSettings" Target="../printerSettings/printerSettings4.bin"/><Relationship Id="rId5" Type="http://schemas.openxmlformats.org/officeDocument/2006/relationships/hyperlink" Target="https://www.vertex42.com/Calculators/simple-interest-loan.html" TargetMode="External"/><Relationship Id="rId4" Type="http://schemas.openxmlformats.org/officeDocument/2006/relationships/hyperlink" Target="https://www.vertex42.com/ExcelArticles/negative-amortization.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ExcelTemplates/loan-amortization-schedule.html" TargetMode="External"/><Relationship Id="rId1" Type="http://schemas.openxmlformats.org/officeDocument/2006/relationships/hyperlink" Target="https://www.vertex42.com/licensing/EULA_personaluse.html" TargetMode="External"/><Relationship Id="rId5" Type="http://schemas.openxmlformats.org/officeDocument/2006/relationships/image" Target="../media/image3.png"/><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841"/>
  <sheetViews>
    <sheetView showGridLines="0" tabSelected="1" workbookViewId="0">
      <selection activeCell="D6" sqref="D6"/>
    </sheetView>
  </sheetViews>
  <sheetFormatPr defaultColWidth="9.140625" defaultRowHeight="12.75" x14ac:dyDescent="0.2"/>
  <cols>
    <col min="1" max="1" width="6.42578125" style="1" customWidth="1"/>
    <col min="2" max="2" width="9.42578125" style="1" customWidth="1"/>
    <col min="3" max="3" width="12.140625" style="1" customWidth="1"/>
    <col min="4" max="4" width="14.28515625" style="1" customWidth="1"/>
    <col min="5" max="5" width="5.28515625" style="1" customWidth="1"/>
    <col min="6" max="6" width="10.7109375" style="1" customWidth="1"/>
    <col min="7" max="7" width="11.85546875" style="1" customWidth="1"/>
    <col min="8" max="8" width="15.7109375" style="1" customWidth="1"/>
    <col min="9" max="9" width="6.42578125" style="1" customWidth="1"/>
    <col min="10" max="10" width="42" style="1" customWidth="1"/>
    <col min="11" max="11" width="6.140625" style="1" customWidth="1"/>
    <col min="12" max="12" width="16.42578125" style="1" hidden="1" customWidth="1"/>
    <col min="13" max="13" width="11.85546875" style="1" customWidth="1"/>
    <col min="14" max="16384" width="9.140625" style="1"/>
  </cols>
  <sheetData>
    <row r="1" spans="1:12" ht="30" customHeight="1" x14ac:dyDescent="0.35">
      <c r="A1" s="98" t="s">
        <v>0</v>
      </c>
      <c r="B1" s="99"/>
      <c r="C1" s="99"/>
      <c r="D1" s="99"/>
      <c r="E1" s="99"/>
      <c r="F1" s="99"/>
      <c r="G1" s="100"/>
      <c r="H1" s="100"/>
      <c r="I1" s="101"/>
    </row>
    <row r="2" spans="1:12" ht="12.75" customHeight="1" x14ac:dyDescent="0.2">
      <c r="A2" s="104" t="s">
        <v>94</v>
      </c>
      <c r="B2" s="45"/>
      <c r="C2" s="45"/>
      <c r="D2" s="45"/>
      <c r="E2" s="45"/>
      <c r="F2" s="45"/>
      <c r="G2" s="45"/>
      <c r="H2" s="110" t="str">
        <f ca="1">"© 2008-" &amp; YEAR(TODAY()) &amp; " Vertex42 LLC"</f>
        <v>© 2008-2019 Vertex42 LLC</v>
      </c>
      <c r="J2" s="35" t="s">
        <v>51</v>
      </c>
    </row>
    <row r="3" spans="1:12" x14ac:dyDescent="0.2">
      <c r="A3" s="2"/>
      <c r="B3" s="2"/>
      <c r="C3" s="2"/>
      <c r="D3" s="2"/>
      <c r="E3" s="2"/>
      <c r="F3" s="2"/>
      <c r="G3" s="2"/>
      <c r="H3" s="2"/>
      <c r="J3" s="106" t="s">
        <v>52</v>
      </c>
    </row>
    <row r="4" spans="1:12" x14ac:dyDescent="0.2">
      <c r="A4" s="2"/>
      <c r="B4" s="2"/>
      <c r="C4" s="2"/>
      <c r="D4" s="2"/>
      <c r="E4" s="2"/>
      <c r="F4" s="2"/>
      <c r="G4" s="2"/>
      <c r="H4" s="2"/>
      <c r="J4" s="107"/>
    </row>
    <row r="5" spans="1:12" ht="14.25" x14ac:dyDescent="0.2">
      <c r="A5" s="42" t="s">
        <v>2</v>
      </c>
      <c r="B5" s="44"/>
      <c r="C5" s="44"/>
      <c r="D5" s="44"/>
      <c r="F5" s="42" t="s">
        <v>3</v>
      </c>
      <c r="G5" s="43"/>
      <c r="H5" s="43"/>
      <c r="J5" s="107"/>
      <c r="L5" s="4" t="s">
        <v>4</v>
      </c>
    </row>
    <row r="6" spans="1:12" ht="15" customHeight="1" x14ac:dyDescent="0.2">
      <c r="A6" s="45"/>
      <c r="B6" s="45"/>
      <c r="C6" s="46" t="s">
        <v>5</v>
      </c>
      <c r="D6" s="39">
        <v>200000</v>
      </c>
      <c r="E6" s="2"/>
      <c r="F6" s="2"/>
      <c r="G6" s="5" t="s">
        <v>6</v>
      </c>
      <c r="H6" s="6">
        <f>((1+D7/D15)^(D15/D14))-1</f>
        <v>5.833333333333357E-3</v>
      </c>
      <c r="J6" s="107"/>
      <c r="L6" s="1" t="s">
        <v>7</v>
      </c>
    </row>
    <row r="7" spans="1:12" ht="15" customHeight="1" x14ac:dyDescent="0.2">
      <c r="A7" s="45"/>
      <c r="B7" s="45"/>
      <c r="C7" s="46" t="s">
        <v>8</v>
      </c>
      <c r="D7" s="40">
        <v>7.0000000000000007E-2</v>
      </c>
      <c r="E7" s="2"/>
      <c r="F7" s="2"/>
      <c r="G7" s="7" t="s">
        <v>11</v>
      </c>
      <c r="H7" s="8">
        <f>SUM(F61:F840)+SUM(G61:G840)</f>
        <v>323577.83999999991</v>
      </c>
      <c r="L7" s="1" t="s">
        <v>9</v>
      </c>
    </row>
    <row r="8" spans="1:12" ht="15" customHeight="1" x14ac:dyDescent="0.2">
      <c r="A8" s="45"/>
      <c r="B8" s="45"/>
      <c r="C8" s="46" t="s">
        <v>10</v>
      </c>
      <c r="D8" s="41">
        <v>15</v>
      </c>
      <c r="E8" s="2"/>
      <c r="F8" s="2"/>
      <c r="G8" s="7" t="s">
        <v>14</v>
      </c>
      <c r="H8" s="8">
        <f>SUM(F60:F840)</f>
        <v>123577.83999999994</v>
      </c>
      <c r="J8" s="108" t="s">
        <v>97</v>
      </c>
      <c r="L8" s="1" t="s">
        <v>12</v>
      </c>
    </row>
    <row r="9" spans="1:12" ht="15" customHeight="1" x14ac:dyDescent="0.2">
      <c r="A9" s="45"/>
      <c r="B9" s="45"/>
      <c r="C9" s="46" t="s">
        <v>13</v>
      </c>
      <c r="D9" s="9">
        <v>43831</v>
      </c>
      <c r="E9" s="2"/>
      <c r="G9" s="7" t="s">
        <v>18</v>
      </c>
      <c r="H9" s="102" t="str">
        <f>IF(AND(SUM(D61:D840)=0,roundOpt)," - ",(nper*(-PMT(rate,nper,loan_amount,,pmtType))-loan_amount)-H8)</f>
        <v xml:space="preserve"> - </v>
      </c>
      <c r="J9" s="108"/>
      <c r="L9" s="1" t="s">
        <v>15</v>
      </c>
    </row>
    <row r="10" spans="1:12" ht="15" customHeight="1" x14ac:dyDescent="0.25">
      <c r="A10" s="45"/>
      <c r="B10" s="45"/>
      <c r="C10" s="46" t="s">
        <v>16</v>
      </c>
      <c r="D10" s="9" t="s">
        <v>17</v>
      </c>
      <c r="E10" s="2"/>
      <c r="H10" s="10" t="str">
        <f ca="1">IF(AND(NOT(H840=""),H840&gt;0.004),"ERROR: Limit is "&amp;OFFSET(A841,-1,0,1,1)&amp;" payments",".")</f>
        <v>.</v>
      </c>
      <c r="J10" s="108"/>
      <c r="L10" s="1" t="s">
        <v>17</v>
      </c>
    </row>
    <row r="11" spans="1:12" ht="15" customHeight="1" x14ac:dyDescent="0.2">
      <c r="A11" s="45"/>
      <c r="B11" s="45"/>
      <c r="C11" s="46" t="s">
        <v>19</v>
      </c>
      <c r="D11" s="95" t="str">
        <f>D10</f>
        <v>Monthly</v>
      </c>
      <c r="F11" s="2"/>
      <c r="G11" s="2"/>
      <c r="H11" s="11" t="str">
        <f>IF(D15&gt;D14,"Warning: negative amortization",".")</f>
        <v>.</v>
      </c>
      <c r="J11" s="108"/>
      <c r="L11" s="1" t="s">
        <v>20</v>
      </c>
    </row>
    <row r="12" spans="1:12" ht="15" customHeight="1" x14ac:dyDescent="0.2">
      <c r="A12" s="45"/>
      <c r="B12" s="45"/>
      <c r="C12" s="46" t="s">
        <v>21</v>
      </c>
      <c r="D12" s="95" t="s">
        <v>22</v>
      </c>
      <c r="J12" s="103" t="s">
        <v>96</v>
      </c>
      <c r="L12" s="1" t="s">
        <v>23</v>
      </c>
    </row>
    <row r="13" spans="1:12" ht="15" customHeight="1" x14ac:dyDescent="0.2">
      <c r="A13" s="45"/>
      <c r="B13" s="45"/>
      <c r="C13" s="46" t="s">
        <v>41</v>
      </c>
      <c r="D13" s="95" t="s">
        <v>42</v>
      </c>
      <c r="E13" s="2"/>
      <c r="F13" s="2"/>
      <c r="G13" s="2"/>
      <c r="H13" s="11"/>
      <c r="L13" s="1" t="s">
        <v>24</v>
      </c>
    </row>
    <row r="14" spans="1:12" ht="15" hidden="1" customHeight="1" x14ac:dyDescent="0.2">
      <c r="A14" s="45"/>
      <c r="B14" s="45"/>
      <c r="C14" s="51" t="s">
        <v>54</v>
      </c>
      <c r="D14" s="45">
        <f>INDEX({1;2;4;6;12;24;26;52},MATCH(Schedule!$D$10,$L$6:$L$13,0))</f>
        <v>12</v>
      </c>
      <c r="E14" s="2"/>
      <c r="F14" s="2"/>
      <c r="G14" s="2"/>
      <c r="H14" s="2"/>
      <c r="J14" s="71"/>
    </row>
    <row r="15" spans="1:12" ht="15" hidden="1" customHeight="1" x14ac:dyDescent="0.2">
      <c r="A15" s="45"/>
      <c r="B15" s="45"/>
      <c r="C15" s="51" t="s">
        <v>19</v>
      </c>
      <c r="D15" s="45">
        <f>INDEX({1;2;4;6;12;24;26;52},MATCH(Schedule!$D$11,$L$6:$L$13,0))</f>
        <v>12</v>
      </c>
      <c r="E15" s="2"/>
      <c r="F15" s="2"/>
      <c r="G15" s="2"/>
      <c r="H15" s="2"/>
      <c r="J15" s="49"/>
    </row>
    <row r="16" spans="1:12" ht="15" hidden="1" customHeight="1" x14ac:dyDescent="0.2">
      <c r="A16" s="45"/>
      <c r="B16" s="45"/>
      <c r="C16" s="51" t="s">
        <v>21</v>
      </c>
      <c r="D16" s="45">
        <f>IF(Schedule!$D$12="End of Period",0,1)</f>
        <v>0</v>
      </c>
      <c r="E16" s="2"/>
      <c r="F16" s="2"/>
      <c r="G16" s="2"/>
      <c r="H16" s="2"/>
      <c r="J16" s="49"/>
    </row>
    <row r="17" spans="1:10" ht="15" hidden="1" customHeight="1" x14ac:dyDescent="0.2">
      <c r="A17" s="45"/>
      <c r="B17" s="45"/>
      <c r="C17" s="51" t="s">
        <v>56</v>
      </c>
      <c r="D17" s="45">
        <f>12/$D$14</f>
        <v>1</v>
      </c>
      <c r="E17" s="2"/>
      <c r="F17" s="2"/>
      <c r="G17" s="2"/>
      <c r="H17" s="2"/>
      <c r="J17" s="49"/>
    </row>
    <row r="18" spans="1:10" ht="15" hidden="1" customHeight="1" x14ac:dyDescent="0.2">
      <c r="A18" s="45"/>
      <c r="B18" s="45"/>
      <c r="C18" s="51" t="s">
        <v>55</v>
      </c>
      <c r="D18" s="45">
        <f>$D$8*$D$14</f>
        <v>180</v>
      </c>
      <c r="E18" s="2"/>
      <c r="F18" s="2"/>
      <c r="G18" s="2"/>
      <c r="H18" s="2"/>
      <c r="J18" s="49"/>
    </row>
    <row r="19" spans="1:10" ht="15" hidden="1" customHeight="1" x14ac:dyDescent="0.2">
      <c r="A19" s="45"/>
      <c r="B19" s="45"/>
      <c r="C19" s="51" t="s">
        <v>57</v>
      </c>
      <c r="D19" s="52" t="b">
        <f>(D13="On")</f>
        <v>1</v>
      </c>
      <c r="E19" s="2"/>
      <c r="F19" s="2"/>
      <c r="G19" s="2"/>
      <c r="H19" s="2"/>
      <c r="J19" s="49"/>
    </row>
    <row r="20" spans="1:10" x14ac:dyDescent="0.2">
      <c r="A20" s="2"/>
      <c r="B20" s="2"/>
      <c r="C20" s="2"/>
      <c r="D20" s="2"/>
      <c r="E20" s="2"/>
      <c r="F20" s="2"/>
      <c r="G20" s="2"/>
      <c r="H20" s="14" t="s">
        <v>25</v>
      </c>
    </row>
    <row r="21" spans="1:10" ht="15.75" x14ac:dyDescent="0.25">
      <c r="A21" s="2"/>
      <c r="B21" s="2"/>
      <c r="C21" s="12" t="str">
        <f>D10&amp;" Payment"</f>
        <v>Monthly Payment</v>
      </c>
      <c r="D21" s="13">
        <f>IF(roundOpt,ROUND(-PMT(rate,nper,$D$6,,pmtType),2),-PMT(rate,nper,$D$6,,pmtType))</f>
        <v>1797.66</v>
      </c>
      <c r="E21" s="2"/>
      <c r="F21" s="2"/>
      <c r="G21" s="2"/>
      <c r="H21" s="14"/>
    </row>
    <row r="22" spans="1:10" x14ac:dyDescent="0.2">
      <c r="A22" s="2"/>
      <c r="B22" s="2"/>
      <c r="C22" s="2"/>
      <c r="D22" s="2"/>
      <c r="E22" s="2"/>
      <c r="F22" s="2"/>
      <c r="G22" s="2"/>
      <c r="H22" s="14"/>
    </row>
    <row r="23" spans="1:10" ht="15" hidden="1" x14ac:dyDescent="0.2">
      <c r="A23" s="15" t="s">
        <v>68</v>
      </c>
      <c r="B23" s="15"/>
      <c r="C23" s="15"/>
      <c r="D23" s="15"/>
      <c r="E23" s="15"/>
      <c r="F23" s="15"/>
      <c r="G23" s="15"/>
      <c r="H23" s="15"/>
    </row>
    <row r="24" spans="1:10" ht="26.25" hidden="1" thickBot="1" x14ac:dyDescent="0.25">
      <c r="A24" s="60"/>
      <c r="B24" s="88" t="s">
        <v>69</v>
      </c>
      <c r="C24" s="89" t="s">
        <v>70</v>
      </c>
      <c r="D24" s="89" t="s">
        <v>74</v>
      </c>
      <c r="E24" s="89"/>
      <c r="F24" s="89" t="s">
        <v>64</v>
      </c>
      <c r="G24" s="89" t="s">
        <v>62</v>
      </c>
      <c r="H24" s="89" t="s">
        <v>91</v>
      </c>
      <c r="J24" s="87" t="s">
        <v>72</v>
      </c>
    </row>
    <row r="25" spans="1:10" hidden="1" x14ac:dyDescent="0.2">
      <c r="A25" s="79"/>
      <c r="B25" s="80"/>
      <c r="C25" s="79"/>
      <c r="D25" s="79"/>
      <c r="E25" s="79"/>
      <c r="F25" s="79"/>
      <c r="G25" s="81"/>
      <c r="H25" s="82">
        <f>loan_amount</f>
        <v>200000</v>
      </c>
    </row>
    <row r="26" spans="1:10" hidden="1" x14ac:dyDescent="0.2">
      <c r="A26" s="83"/>
      <c r="B26" s="83">
        <f>YEAR(fpdate)</f>
        <v>2020</v>
      </c>
      <c r="C26" s="84">
        <f>SUMIF($B$60:$B$841,"&lt;="&amp;DATE($B26,12,31),$C$60:$C$841)-SUM(C$25:C25)</f>
        <v>21571.920000000002</v>
      </c>
      <c r="D26" s="84">
        <f>SUMIF($B$60:$B$841,"&lt;="&amp;DATE($B26,12,31),$D$60:$D$841)-SUM(D$25:D25)</f>
        <v>0</v>
      </c>
      <c r="E26" s="85"/>
      <c r="F26" s="84">
        <f>SUMIF($B$60:$B$841,"&lt;="&amp;DATE($B26,12,31),$F$60:$F$841)-SUM(F$25:F25)</f>
        <v>13752.3</v>
      </c>
      <c r="G26" s="84">
        <f>SUMIF($B$60:$B$841,"&lt;="&amp;DATE($B26,12,31),$G$60:$G$841)-SUM(G$25:G25)</f>
        <v>7819.6200000000017</v>
      </c>
      <c r="H26" s="84">
        <f>H25-G26</f>
        <v>192180.38</v>
      </c>
    </row>
    <row r="27" spans="1:10" hidden="1" x14ac:dyDescent="0.2">
      <c r="A27" s="86"/>
      <c r="B27" s="83">
        <f>B26+1</f>
        <v>2021</v>
      </c>
      <c r="C27" s="84">
        <f>SUMIF($B$60:$B$841,"&lt;="&amp;DATE($B27,12,31),$C$60:$C$841)-SUM(C$25:C26)</f>
        <v>21571.920000000016</v>
      </c>
      <c r="D27" s="84">
        <f>SUMIF($B$60:$B$841,"&lt;="&amp;DATE($B27,12,31),$D$60:$D$841)-SUM(D$25:D26)</f>
        <v>0</v>
      </c>
      <c r="E27" s="85"/>
      <c r="F27" s="84">
        <f>SUMIF($B$60:$B$841,"&lt;="&amp;DATE($B27,12,31),$F$60:$F$841)-SUM(F$25:F26)</f>
        <v>13187.019999999997</v>
      </c>
      <c r="G27" s="84">
        <f>SUMIF($B$60:$B$841,"&lt;="&amp;DATE($B27,12,31),$G$60:$G$841)-SUM(G$25:G26)</f>
        <v>8384.9000000000015</v>
      </c>
      <c r="H27" s="84">
        <f>H26-G27</f>
        <v>183795.48</v>
      </c>
    </row>
    <row r="28" spans="1:10" hidden="1" x14ac:dyDescent="0.2">
      <c r="A28" s="86"/>
      <c r="B28" s="83">
        <f>B27+1</f>
        <v>2022</v>
      </c>
      <c r="C28" s="84">
        <f>SUMIF($B$60:$B$841,"&lt;="&amp;DATE($B28,12,31),$C$60:$C$841)-SUM(C$25:C27)</f>
        <v>21571.920000000042</v>
      </c>
      <c r="D28" s="84">
        <f>SUMIF($B$60:$B$841,"&lt;="&amp;DATE($B28,12,31),$D$60:$D$841)-SUM(D$25:D27)</f>
        <v>0</v>
      </c>
      <c r="E28" s="85"/>
      <c r="F28" s="84">
        <f>SUMIF($B$60:$B$841,"&lt;="&amp;DATE($B28,12,31),$F$60:$F$841)-SUM(F$25:F27)</f>
        <v>12580.840000000007</v>
      </c>
      <c r="G28" s="84">
        <f>SUMIF($B$60:$B$841,"&lt;="&amp;DATE($B28,12,31),$G$60:$G$841)-SUM(G$25:G27)</f>
        <v>8991.0799999999981</v>
      </c>
      <c r="H28" s="84">
        <f>H27-G28</f>
        <v>174804.40000000002</v>
      </c>
    </row>
    <row r="29" spans="1:10" hidden="1" x14ac:dyDescent="0.2">
      <c r="A29" s="86"/>
      <c r="B29" s="83">
        <f>B28+1</f>
        <v>2023</v>
      </c>
      <c r="C29" s="84">
        <f>SUMIF($B$60:$B$841,"&lt;="&amp;DATE($B29,12,31),$C$60:$C$841)-SUM(C$25:C28)</f>
        <v>21571.920000000035</v>
      </c>
      <c r="D29" s="84">
        <f>SUMIF($B$60:$B$841,"&lt;="&amp;DATE($B29,12,31),$D$60:$D$841)-SUM(D$25:D28)</f>
        <v>0</v>
      </c>
      <c r="E29" s="85"/>
      <c r="F29" s="84">
        <f>SUMIF($B$60:$B$841,"&lt;="&amp;DATE($B29,12,31),$F$60:$F$841)-SUM(F$25:F28)</f>
        <v>11930.87999999999</v>
      </c>
      <c r="G29" s="84">
        <f>SUMIF($B$60:$B$841,"&lt;="&amp;DATE($B29,12,31),$G$60:$G$841)-SUM(G$25:G28)</f>
        <v>9641.0399999999972</v>
      </c>
      <c r="H29" s="84">
        <f>H28-G29</f>
        <v>165163.36000000002</v>
      </c>
    </row>
    <row r="30" spans="1:10" hidden="1" x14ac:dyDescent="0.2">
      <c r="A30" s="86"/>
      <c r="B30" s="83">
        <f t="shared" ref="B30:B46" si="0">B29+1</f>
        <v>2024</v>
      </c>
      <c r="C30" s="84">
        <f>SUMIF($B$60:$B$841,"&lt;="&amp;DATE($B30,12,31),$C$60:$C$841)-SUM(C$25:C29)</f>
        <v>21571.920000000042</v>
      </c>
      <c r="D30" s="84">
        <f>SUMIF($B$60:$B$841,"&lt;="&amp;DATE($B30,12,31),$D$60:$D$841)-SUM(D$25:D29)</f>
        <v>0</v>
      </c>
      <c r="E30" s="85"/>
      <c r="F30" s="84">
        <f>SUMIF($B$60:$B$841,"&lt;="&amp;DATE($B30,12,31),$F$60:$F$841)-SUM(F$25:F29)</f>
        <v>11233.94999999999</v>
      </c>
      <c r="G30" s="84">
        <f>SUMIF($B$60:$B$841,"&lt;="&amp;DATE($B30,12,31),$G$60:$G$841)-SUM(G$25:G29)</f>
        <v>10337.970000000001</v>
      </c>
      <c r="H30" s="84">
        <f t="shared" ref="H30:H46" si="1">H29-G30</f>
        <v>154825.39000000001</v>
      </c>
    </row>
    <row r="31" spans="1:10" hidden="1" x14ac:dyDescent="0.2">
      <c r="A31" s="86"/>
      <c r="B31" s="83">
        <f t="shared" si="0"/>
        <v>2025</v>
      </c>
      <c r="C31" s="84">
        <f>SUMIF($B$60:$B$841,"&lt;="&amp;DATE($B31,12,31),$C$60:$C$841)-SUM(C$25:C30)</f>
        <v>21571.920000000042</v>
      </c>
      <c r="D31" s="84">
        <f>SUMIF($B$60:$B$841,"&lt;="&amp;DATE($B31,12,31),$D$60:$D$841)-SUM(D$25:D30)</f>
        <v>0</v>
      </c>
      <c r="E31" s="85"/>
      <c r="F31" s="84">
        <f>SUMIF($B$60:$B$841,"&lt;="&amp;DATE($B31,12,31),$F$60:$F$841)-SUM(F$25:F30)</f>
        <v>10486.609999999993</v>
      </c>
      <c r="G31" s="84">
        <f>SUMIF($B$60:$B$841,"&lt;="&amp;DATE($B31,12,31),$G$60:$G$841)-SUM(G$25:G30)</f>
        <v>11085.310000000019</v>
      </c>
      <c r="H31" s="84">
        <f t="shared" si="1"/>
        <v>143740.07999999999</v>
      </c>
    </row>
    <row r="32" spans="1:10" hidden="1" x14ac:dyDescent="0.2">
      <c r="A32" s="86"/>
      <c r="B32" s="83">
        <f t="shared" si="0"/>
        <v>2026</v>
      </c>
      <c r="C32" s="84">
        <f>SUMIF($B$60:$B$841,"&lt;="&amp;DATE($B32,12,31),$C$60:$C$841)-SUM(C$25:C31)</f>
        <v>21571.920000000027</v>
      </c>
      <c r="D32" s="84">
        <f>SUMIF($B$60:$B$841,"&lt;="&amp;DATE($B32,12,31),$D$60:$D$841)-SUM(D$25:D31)</f>
        <v>0</v>
      </c>
      <c r="E32" s="85"/>
      <c r="F32" s="84">
        <f>SUMIF($B$60:$B$841,"&lt;="&amp;DATE($B32,12,31),$F$60:$F$841)-SUM(F$25:F31)</f>
        <v>9685.2599999999948</v>
      </c>
      <c r="G32" s="84">
        <f>SUMIF($B$60:$B$841,"&lt;="&amp;DATE($B32,12,31),$G$60:$G$841)-SUM(G$25:G31)</f>
        <v>11886.659999999996</v>
      </c>
      <c r="H32" s="84">
        <f t="shared" si="1"/>
        <v>131853.41999999998</v>
      </c>
    </row>
    <row r="33" spans="1:8" hidden="1" x14ac:dyDescent="0.2">
      <c r="A33" s="86"/>
      <c r="B33" s="83">
        <f t="shared" si="0"/>
        <v>2027</v>
      </c>
      <c r="C33" s="84">
        <f>SUMIF($B$60:$B$841,"&lt;="&amp;DATE($B33,12,31),$C$60:$C$841)-SUM(C$25:C32)</f>
        <v>21571.920000000042</v>
      </c>
      <c r="D33" s="84">
        <f>SUMIF($B$60:$B$841,"&lt;="&amp;DATE($B33,12,31),$D$60:$D$841)-SUM(D$25:D32)</f>
        <v>0</v>
      </c>
      <c r="E33" s="85"/>
      <c r="F33" s="84">
        <f>SUMIF($B$60:$B$841,"&lt;="&amp;DATE($B33,12,31),$F$60:$F$841)-SUM(F$25:F32)</f>
        <v>8825.9699999999866</v>
      </c>
      <c r="G33" s="84">
        <f>SUMIF($B$60:$B$841,"&lt;="&amp;DATE($B33,12,31),$G$60:$G$841)-SUM(G$25:G32)</f>
        <v>12745.949999999983</v>
      </c>
      <c r="H33" s="84">
        <f t="shared" si="1"/>
        <v>119107.47</v>
      </c>
    </row>
    <row r="34" spans="1:8" hidden="1" x14ac:dyDescent="0.2">
      <c r="A34" s="86"/>
      <c r="B34" s="83">
        <f t="shared" si="0"/>
        <v>2028</v>
      </c>
      <c r="C34" s="84">
        <f>SUMIF($B$60:$B$841,"&lt;="&amp;DATE($B34,12,31),$C$60:$C$841)-SUM(C$25:C33)</f>
        <v>21571.920000000042</v>
      </c>
      <c r="D34" s="84">
        <f>SUMIF($B$60:$B$841,"&lt;="&amp;DATE($B34,12,31),$D$60:$D$841)-SUM(D$25:D33)</f>
        <v>0</v>
      </c>
      <c r="E34" s="85"/>
      <c r="F34" s="84">
        <f>SUMIF($B$60:$B$841,"&lt;="&amp;DATE($B34,12,31),$F$60:$F$841)-SUM(F$25:F33)</f>
        <v>7904.5400000000081</v>
      </c>
      <c r="G34" s="84">
        <f>SUMIF($B$60:$B$841,"&lt;="&amp;DATE($B34,12,31),$G$60:$G$841)-SUM(G$25:G33)</f>
        <v>13667.37999999999</v>
      </c>
      <c r="H34" s="84">
        <f t="shared" si="1"/>
        <v>105440.09000000001</v>
      </c>
    </row>
    <row r="35" spans="1:8" hidden="1" x14ac:dyDescent="0.2">
      <c r="A35" s="86"/>
      <c r="B35" s="83">
        <f t="shared" si="0"/>
        <v>2029</v>
      </c>
      <c r="C35" s="84">
        <f>SUMIF($B$60:$B$841,"&lt;="&amp;DATE($B35,12,31),$C$60:$C$841)-SUM(C$25:C34)</f>
        <v>21571.920000000042</v>
      </c>
      <c r="D35" s="84">
        <f>SUMIF($B$60:$B$841,"&lt;="&amp;DATE($B35,12,31),$D$60:$D$841)-SUM(D$25:D34)</f>
        <v>0</v>
      </c>
      <c r="E35" s="85"/>
      <c r="F35" s="84">
        <f>SUMIF($B$60:$B$841,"&lt;="&amp;DATE($B35,12,31),$F$60:$F$841)-SUM(F$25:F34)</f>
        <v>6916.5299999999988</v>
      </c>
      <c r="G35" s="84">
        <f>SUMIF($B$60:$B$841,"&lt;="&amp;DATE($B35,12,31),$G$60:$G$841)-SUM(G$25:G34)</f>
        <v>14655.389999999985</v>
      </c>
      <c r="H35" s="84">
        <f t="shared" si="1"/>
        <v>90784.700000000026</v>
      </c>
    </row>
    <row r="36" spans="1:8" hidden="1" x14ac:dyDescent="0.2">
      <c r="A36" s="86"/>
      <c r="B36" s="83">
        <f t="shared" si="0"/>
        <v>2030</v>
      </c>
      <c r="C36" s="84">
        <f>SUMIF($B$60:$B$841,"&lt;="&amp;DATE($B36,12,31),$C$60:$C$841)-SUM(C$25:C35)</f>
        <v>21571.920000000042</v>
      </c>
      <c r="D36" s="84">
        <f>SUMIF($B$60:$B$841,"&lt;="&amp;DATE($B36,12,31),$D$60:$D$841)-SUM(D$25:D35)</f>
        <v>0</v>
      </c>
      <c r="E36" s="85"/>
      <c r="F36" s="84">
        <f>SUMIF($B$60:$B$841,"&lt;="&amp;DATE($B36,12,31),$F$60:$F$841)-SUM(F$25:F35)</f>
        <v>5857.0999999999767</v>
      </c>
      <c r="G36" s="84">
        <f>SUMIF($B$60:$B$841,"&lt;="&amp;DATE($B36,12,31),$G$60:$G$841)-SUM(G$25:G35)</f>
        <v>15714.819999999963</v>
      </c>
      <c r="H36" s="84">
        <f t="shared" si="1"/>
        <v>75069.880000000063</v>
      </c>
    </row>
    <row r="37" spans="1:8" hidden="1" x14ac:dyDescent="0.2">
      <c r="A37" s="86"/>
      <c r="B37" s="83">
        <f t="shared" si="0"/>
        <v>2031</v>
      </c>
      <c r="C37" s="84">
        <f>SUMIF($B$60:$B$841,"&lt;="&amp;DATE($B37,12,31),$C$60:$C$841)-SUM(C$25:C36)</f>
        <v>21571.920000000042</v>
      </c>
      <c r="D37" s="84">
        <f>SUMIF($B$60:$B$841,"&lt;="&amp;DATE($B37,12,31),$D$60:$D$841)-SUM(D$25:D36)</f>
        <v>0</v>
      </c>
      <c r="E37" s="85"/>
      <c r="F37" s="84">
        <f>SUMIF($B$60:$B$841,"&lt;="&amp;DATE($B37,12,31),$F$60:$F$841)-SUM(F$25:F36)</f>
        <v>4721.0699999999924</v>
      </c>
      <c r="G37" s="84">
        <f>SUMIF($B$60:$B$841,"&lt;="&amp;DATE($B37,12,31),$G$60:$G$841)-SUM(G$25:G36)</f>
        <v>16850.850000000006</v>
      </c>
      <c r="H37" s="84">
        <f t="shared" si="1"/>
        <v>58219.030000000057</v>
      </c>
    </row>
    <row r="38" spans="1:8" hidden="1" x14ac:dyDescent="0.2">
      <c r="A38" s="86"/>
      <c r="B38" s="83">
        <f t="shared" si="0"/>
        <v>2032</v>
      </c>
      <c r="C38" s="84">
        <f>SUMIF($B$60:$B$841,"&lt;="&amp;DATE($B38,12,31),$C$60:$C$841)-SUM(C$25:C37)</f>
        <v>21571.919999999722</v>
      </c>
      <c r="D38" s="84">
        <f>SUMIF($B$60:$B$841,"&lt;="&amp;DATE($B38,12,31),$D$60:$D$841)-SUM(D$25:D37)</f>
        <v>0</v>
      </c>
      <c r="E38" s="85"/>
      <c r="F38" s="84">
        <f>SUMIF($B$60:$B$841,"&lt;="&amp;DATE($B38,12,31),$F$60:$F$841)-SUM(F$25:F37)</f>
        <v>3502.929999999993</v>
      </c>
      <c r="G38" s="84">
        <f>SUMIF($B$60:$B$841,"&lt;="&amp;DATE($B38,12,31),$G$60:$G$841)-SUM(G$25:G37)</f>
        <v>18068.989999999962</v>
      </c>
      <c r="H38" s="84">
        <f t="shared" si="1"/>
        <v>40150.040000000095</v>
      </c>
    </row>
    <row r="39" spans="1:8" hidden="1" x14ac:dyDescent="0.2">
      <c r="A39" s="86"/>
      <c r="B39" s="83">
        <f t="shared" si="0"/>
        <v>2033</v>
      </c>
      <c r="C39" s="84">
        <f>SUMIF($B$60:$B$841,"&lt;="&amp;DATE($B39,12,31),$C$60:$C$841)-SUM(C$25:C38)</f>
        <v>21571.919999999693</v>
      </c>
      <c r="D39" s="84">
        <f>SUMIF($B$60:$B$841,"&lt;="&amp;DATE($B39,12,31),$D$60:$D$841)-SUM(D$25:D38)</f>
        <v>0</v>
      </c>
      <c r="E39" s="85"/>
      <c r="F39" s="84">
        <f>SUMIF($B$60:$B$841,"&lt;="&amp;DATE($B39,12,31),$F$60:$F$841)-SUM(F$25:F38)</f>
        <v>2196.730000000025</v>
      </c>
      <c r="G39" s="84">
        <f>SUMIF($B$60:$B$841,"&lt;="&amp;DATE($B39,12,31),$G$60:$G$841)-SUM(G$25:G38)</f>
        <v>19375.190000000031</v>
      </c>
      <c r="H39" s="84">
        <f t="shared" si="1"/>
        <v>20774.850000000064</v>
      </c>
    </row>
    <row r="40" spans="1:8" hidden="1" x14ac:dyDescent="0.2">
      <c r="A40" s="86"/>
      <c r="B40" s="83">
        <f t="shared" si="0"/>
        <v>2034</v>
      </c>
      <c r="C40" s="84">
        <f>SUMIF($B$60:$B$841,"&lt;="&amp;DATE($B40,12,31),$C$60:$C$841)-SUM(C$25:C39)</f>
        <v>21570.95999999973</v>
      </c>
      <c r="D40" s="84">
        <f>SUMIF($B$60:$B$841,"&lt;="&amp;DATE($B40,12,31),$D$60:$D$841)-SUM(D$25:D39)</f>
        <v>0</v>
      </c>
      <c r="E40" s="85"/>
      <c r="F40" s="84">
        <f>SUMIF($B$60:$B$841,"&lt;="&amp;DATE($B40,12,31),$F$60:$F$841)-SUM(F$25:F39)</f>
        <v>796.10999999998603</v>
      </c>
      <c r="G40" s="84">
        <f>SUMIF($B$60:$B$841,"&lt;="&amp;DATE($B40,12,31),$G$60:$G$841)-SUM(G$25:G39)</f>
        <v>20774.850000000035</v>
      </c>
      <c r="H40" s="84">
        <f t="shared" si="1"/>
        <v>2.9103830456733704E-11</v>
      </c>
    </row>
    <row r="41" spans="1:8" hidden="1" x14ac:dyDescent="0.2">
      <c r="A41" s="86"/>
      <c r="B41" s="83">
        <f t="shared" si="0"/>
        <v>2035</v>
      </c>
      <c r="C41" s="84">
        <f>SUMIF($B$60:$B$841,"&lt;="&amp;DATE($B41,12,31),$C$60:$C$841)-SUM(C$25:C40)</f>
        <v>0</v>
      </c>
      <c r="D41" s="84">
        <f>SUMIF($B$60:$B$841,"&lt;="&amp;DATE($B41,12,31),$D$60:$D$841)-SUM(D$25:D40)</f>
        <v>0</v>
      </c>
      <c r="E41" s="85"/>
      <c r="F41" s="84">
        <f>SUMIF($B$60:$B$841,"&lt;="&amp;DATE($B41,12,31),$F$60:$F$841)-SUM(F$25:F40)</f>
        <v>0</v>
      </c>
      <c r="G41" s="84">
        <f>SUMIF($B$60:$B$841,"&lt;="&amp;DATE($B41,12,31),$G$60:$G$841)-SUM(G$25:G40)</f>
        <v>0</v>
      </c>
      <c r="H41" s="84">
        <f t="shared" si="1"/>
        <v>2.9103830456733704E-11</v>
      </c>
    </row>
    <row r="42" spans="1:8" hidden="1" x14ac:dyDescent="0.2">
      <c r="A42" s="86"/>
      <c r="B42" s="83">
        <f t="shared" si="0"/>
        <v>2036</v>
      </c>
      <c r="C42" s="84">
        <f>SUMIF($B$60:$B$841,"&lt;="&amp;DATE($B42,12,31),$C$60:$C$841)-SUM(C$25:C41)</f>
        <v>0</v>
      </c>
      <c r="D42" s="84">
        <f>SUMIF($B$60:$B$841,"&lt;="&amp;DATE($B42,12,31),$D$60:$D$841)-SUM(D$25:D41)</f>
        <v>0</v>
      </c>
      <c r="E42" s="85"/>
      <c r="F42" s="84">
        <f>SUMIF($B$60:$B$841,"&lt;="&amp;DATE($B42,12,31),$F$60:$F$841)-SUM(F$25:F41)</f>
        <v>0</v>
      </c>
      <c r="G42" s="84">
        <f>SUMIF($B$60:$B$841,"&lt;="&amp;DATE($B42,12,31),$G$60:$G$841)-SUM(G$25:G41)</f>
        <v>0</v>
      </c>
      <c r="H42" s="84">
        <f t="shared" si="1"/>
        <v>2.9103830456733704E-11</v>
      </c>
    </row>
    <row r="43" spans="1:8" hidden="1" x14ac:dyDescent="0.2">
      <c r="A43" s="86"/>
      <c r="B43" s="83">
        <f t="shared" si="0"/>
        <v>2037</v>
      </c>
      <c r="C43" s="84">
        <f>SUMIF($B$60:$B$841,"&lt;="&amp;DATE($B43,12,31),$C$60:$C$841)-SUM(C$25:C42)</f>
        <v>0</v>
      </c>
      <c r="D43" s="84">
        <f>SUMIF($B$60:$B$841,"&lt;="&amp;DATE($B43,12,31),$D$60:$D$841)-SUM(D$25:D42)</f>
        <v>0</v>
      </c>
      <c r="E43" s="85"/>
      <c r="F43" s="84">
        <f>SUMIF($B$60:$B$841,"&lt;="&amp;DATE($B43,12,31),$F$60:$F$841)-SUM(F$25:F42)</f>
        <v>0</v>
      </c>
      <c r="G43" s="84">
        <f>SUMIF($B$60:$B$841,"&lt;="&amp;DATE($B43,12,31),$G$60:$G$841)-SUM(G$25:G42)</f>
        <v>0</v>
      </c>
      <c r="H43" s="84">
        <f t="shared" si="1"/>
        <v>2.9103830456733704E-11</v>
      </c>
    </row>
    <row r="44" spans="1:8" hidden="1" x14ac:dyDescent="0.2">
      <c r="A44" s="86"/>
      <c r="B44" s="83">
        <f t="shared" si="0"/>
        <v>2038</v>
      </c>
      <c r="C44" s="84">
        <f>SUMIF($B$60:$B$841,"&lt;="&amp;DATE($B44,12,31),$C$60:$C$841)-SUM(C$25:C43)</f>
        <v>0</v>
      </c>
      <c r="D44" s="84">
        <f>SUMIF($B$60:$B$841,"&lt;="&amp;DATE($B44,12,31),$D$60:$D$841)-SUM(D$25:D43)</f>
        <v>0</v>
      </c>
      <c r="E44" s="85"/>
      <c r="F44" s="84">
        <f>SUMIF($B$60:$B$841,"&lt;="&amp;DATE($B44,12,31),$F$60:$F$841)-SUM(F$25:F43)</f>
        <v>0</v>
      </c>
      <c r="G44" s="84">
        <f>SUMIF($B$60:$B$841,"&lt;="&amp;DATE($B44,12,31),$G$60:$G$841)-SUM(G$25:G43)</f>
        <v>0</v>
      </c>
      <c r="H44" s="84">
        <f t="shared" si="1"/>
        <v>2.9103830456733704E-11</v>
      </c>
    </row>
    <row r="45" spans="1:8" hidden="1" x14ac:dyDescent="0.2">
      <c r="A45" s="86"/>
      <c r="B45" s="83">
        <f t="shared" si="0"/>
        <v>2039</v>
      </c>
      <c r="C45" s="84">
        <f>SUMIF($B$60:$B$841,"&lt;="&amp;DATE($B45,12,31),$C$60:$C$841)-SUM(C$25:C44)</f>
        <v>0</v>
      </c>
      <c r="D45" s="84">
        <f>SUMIF($B$60:$B$841,"&lt;="&amp;DATE($B45,12,31),$D$60:$D$841)-SUM(D$25:D44)</f>
        <v>0</v>
      </c>
      <c r="E45" s="85"/>
      <c r="F45" s="84">
        <f>SUMIF($B$60:$B$841,"&lt;="&amp;DATE($B45,12,31),$F$60:$F$841)-SUM(F$25:F44)</f>
        <v>0</v>
      </c>
      <c r="G45" s="84">
        <f>SUMIF($B$60:$B$841,"&lt;="&amp;DATE($B45,12,31),$G$60:$G$841)-SUM(G$25:G44)</f>
        <v>0</v>
      </c>
      <c r="H45" s="84">
        <f t="shared" si="1"/>
        <v>2.9103830456733704E-11</v>
      </c>
    </row>
    <row r="46" spans="1:8" hidden="1" x14ac:dyDescent="0.2">
      <c r="A46" s="86"/>
      <c r="B46" s="83">
        <f t="shared" si="0"/>
        <v>2040</v>
      </c>
      <c r="C46" s="84">
        <f>SUMIF($B$60:$B$841,"&lt;="&amp;DATE($B46,12,31),$C$60:$C$841)-SUM(C$25:C45)</f>
        <v>0</v>
      </c>
      <c r="D46" s="84">
        <f>SUMIF($B$60:$B$841,"&lt;="&amp;DATE($B46,12,31),$D$60:$D$841)-SUM(D$25:D45)</f>
        <v>0</v>
      </c>
      <c r="E46" s="85"/>
      <c r="F46" s="84">
        <f>SUMIF($B$60:$B$841,"&lt;="&amp;DATE($B46,12,31),$F$60:$F$841)-SUM(F$25:F45)</f>
        <v>0</v>
      </c>
      <c r="G46" s="84">
        <f>SUMIF($B$60:$B$841,"&lt;="&amp;DATE($B46,12,31),$G$60:$G$841)-SUM(G$25:G45)</f>
        <v>0</v>
      </c>
      <c r="H46" s="84">
        <f t="shared" si="1"/>
        <v>2.9103830456733704E-11</v>
      </c>
    </row>
    <row r="47" spans="1:8" hidden="1" x14ac:dyDescent="0.2">
      <c r="A47" s="86"/>
      <c r="B47" s="83">
        <f t="shared" ref="B47:B56" si="2">B46+1</f>
        <v>2041</v>
      </c>
      <c r="C47" s="84">
        <f>SUMIF($B$60:$B$841,"&lt;="&amp;DATE($B47,12,31),$C$60:$C$841)-SUM(C$25:C46)</f>
        <v>0</v>
      </c>
      <c r="D47" s="84">
        <f>SUMIF($B$60:$B$841,"&lt;="&amp;DATE($B47,12,31),$D$60:$D$841)-SUM(D$25:D46)</f>
        <v>0</v>
      </c>
      <c r="E47" s="85"/>
      <c r="F47" s="84">
        <f>SUMIF($B$60:$B$841,"&lt;="&amp;DATE($B47,12,31),$F$60:$F$841)-SUM(F$25:F46)</f>
        <v>0</v>
      </c>
      <c r="G47" s="84">
        <f>SUMIF($B$60:$B$841,"&lt;="&amp;DATE($B47,12,31),$G$60:$G$841)-SUM(G$25:G46)</f>
        <v>0</v>
      </c>
      <c r="H47" s="84">
        <f t="shared" ref="H47:H56" si="3">H46-G47</f>
        <v>2.9103830456733704E-11</v>
      </c>
    </row>
    <row r="48" spans="1:8" hidden="1" x14ac:dyDescent="0.2">
      <c r="A48" s="86"/>
      <c r="B48" s="83">
        <f t="shared" si="2"/>
        <v>2042</v>
      </c>
      <c r="C48" s="84">
        <f>SUMIF($B$60:$B$841,"&lt;="&amp;DATE($B48,12,31),$C$60:$C$841)-SUM(C$25:C47)</f>
        <v>0</v>
      </c>
      <c r="D48" s="84">
        <f>SUMIF($B$60:$B$841,"&lt;="&amp;DATE($B48,12,31),$D$60:$D$841)-SUM(D$25:D47)</f>
        <v>0</v>
      </c>
      <c r="E48" s="85"/>
      <c r="F48" s="84">
        <f>SUMIF($B$60:$B$841,"&lt;="&amp;DATE($B48,12,31),$F$60:$F$841)-SUM(F$25:F47)</f>
        <v>0</v>
      </c>
      <c r="G48" s="84">
        <f>SUMIF($B$60:$B$841,"&lt;="&amp;DATE($B48,12,31),$G$60:$G$841)-SUM(G$25:G47)</f>
        <v>0</v>
      </c>
      <c r="H48" s="84">
        <f t="shared" si="3"/>
        <v>2.9103830456733704E-11</v>
      </c>
    </row>
    <row r="49" spans="1:10" hidden="1" x14ac:dyDescent="0.2">
      <c r="A49" s="86"/>
      <c r="B49" s="83">
        <f t="shared" si="2"/>
        <v>2043</v>
      </c>
      <c r="C49" s="84">
        <f>SUMIF($B$60:$B$841,"&lt;="&amp;DATE($B49,12,31),$C$60:$C$841)-SUM(C$25:C48)</f>
        <v>0</v>
      </c>
      <c r="D49" s="84">
        <f>SUMIF($B$60:$B$841,"&lt;="&amp;DATE($B49,12,31),$D$60:$D$841)-SUM(D$25:D48)</f>
        <v>0</v>
      </c>
      <c r="E49" s="85"/>
      <c r="F49" s="84">
        <f>SUMIF($B$60:$B$841,"&lt;="&amp;DATE($B49,12,31),$F$60:$F$841)-SUM(F$25:F48)</f>
        <v>0</v>
      </c>
      <c r="G49" s="84">
        <f>SUMIF($B$60:$B$841,"&lt;="&amp;DATE($B49,12,31),$G$60:$G$841)-SUM(G$25:G48)</f>
        <v>0</v>
      </c>
      <c r="H49" s="84">
        <f t="shared" si="3"/>
        <v>2.9103830456733704E-11</v>
      </c>
    </row>
    <row r="50" spans="1:10" hidden="1" x14ac:dyDescent="0.2">
      <c r="A50" s="86"/>
      <c r="B50" s="83">
        <f t="shared" si="2"/>
        <v>2044</v>
      </c>
      <c r="C50" s="84">
        <f>SUMIF($B$60:$B$841,"&lt;="&amp;DATE($B50,12,31),$C$60:$C$841)-SUM(C$25:C49)</f>
        <v>0</v>
      </c>
      <c r="D50" s="84">
        <f>SUMIF($B$60:$B$841,"&lt;="&amp;DATE($B50,12,31),$D$60:$D$841)-SUM(D$25:D49)</f>
        <v>0</v>
      </c>
      <c r="E50" s="85"/>
      <c r="F50" s="84">
        <f>SUMIF($B$60:$B$841,"&lt;="&amp;DATE($B50,12,31),$F$60:$F$841)-SUM(F$25:F49)</f>
        <v>0</v>
      </c>
      <c r="G50" s="84">
        <f>SUMIF($B$60:$B$841,"&lt;="&amp;DATE($B50,12,31),$G$60:$G$841)-SUM(G$25:G49)</f>
        <v>0</v>
      </c>
      <c r="H50" s="84">
        <f t="shared" si="3"/>
        <v>2.9103830456733704E-11</v>
      </c>
    </row>
    <row r="51" spans="1:10" hidden="1" x14ac:dyDescent="0.2">
      <c r="A51" s="86"/>
      <c r="B51" s="83">
        <f t="shared" si="2"/>
        <v>2045</v>
      </c>
      <c r="C51" s="84">
        <f>SUMIF($B$60:$B$841,"&lt;="&amp;DATE($B51,12,31),$C$60:$C$841)-SUM(C$25:C50)</f>
        <v>0</v>
      </c>
      <c r="D51" s="84">
        <f>SUMIF($B$60:$B$841,"&lt;="&amp;DATE($B51,12,31),$D$60:$D$841)-SUM(D$25:D50)</f>
        <v>0</v>
      </c>
      <c r="E51" s="85"/>
      <c r="F51" s="84">
        <f>SUMIF($B$60:$B$841,"&lt;="&amp;DATE($B51,12,31),$F$60:$F$841)-SUM(F$25:F50)</f>
        <v>0</v>
      </c>
      <c r="G51" s="84">
        <f>SUMIF($B$60:$B$841,"&lt;="&amp;DATE($B51,12,31),$G$60:$G$841)-SUM(G$25:G50)</f>
        <v>0</v>
      </c>
      <c r="H51" s="84">
        <f t="shared" si="3"/>
        <v>2.9103830456733704E-11</v>
      </c>
    </row>
    <row r="52" spans="1:10" hidden="1" x14ac:dyDescent="0.2">
      <c r="A52" s="86"/>
      <c r="B52" s="83">
        <f t="shared" si="2"/>
        <v>2046</v>
      </c>
      <c r="C52" s="84">
        <f>SUMIF($B$60:$B$841,"&lt;="&amp;DATE($B52,12,31),$C$60:$C$841)-SUM(C$25:C51)</f>
        <v>0</v>
      </c>
      <c r="D52" s="84">
        <f>SUMIF($B$60:$B$841,"&lt;="&amp;DATE($B52,12,31),$D$60:$D$841)-SUM(D$25:D51)</f>
        <v>0</v>
      </c>
      <c r="E52" s="85"/>
      <c r="F52" s="84">
        <f>SUMIF($B$60:$B$841,"&lt;="&amp;DATE($B52,12,31),$F$60:$F$841)-SUM(F$25:F51)</f>
        <v>0</v>
      </c>
      <c r="G52" s="84">
        <f>SUMIF($B$60:$B$841,"&lt;="&amp;DATE($B52,12,31),$G$60:$G$841)-SUM(G$25:G51)</f>
        <v>0</v>
      </c>
      <c r="H52" s="84">
        <f t="shared" si="3"/>
        <v>2.9103830456733704E-11</v>
      </c>
    </row>
    <row r="53" spans="1:10" hidden="1" x14ac:dyDescent="0.2">
      <c r="A53" s="86"/>
      <c r="B53" s="83">
        <f t="shared" si="2"/>
        <v>2047</v>
      </c>
      <c r="C53" s="84">
        <f>SUMIF($B$60:$B$841,"&lt;="&amp;DATE($B53,12,31),$C$60:$C$841)-SUM(C$25:C52)</f>
        <v>0</v>
      </c>
      <c r="D53" s="84">
        <f>SUMIF($B$60:$B$841,"&lt;="&amp;DATE($B53,12,31),$D$60:$D$841)-SUM(D$25:D52)</f>
        <v>0</v>
      </c>
      <c r="E53" s="85"/>
      <c r="F53" s="84">
        <f>SUMIF($B$60:$B$841,"&lt;="&amp;DATE($B53,12,31),$F$60:$F$841)-SUM(F$25:F52)</f>
        <v>0</v>
      </c>
      <c r="G53" s="84">
        <f>SUMIF($B$60:$B$841,"&lt;="&amp;DATE($B53,12,31),$G$60:$G$841)-SUM(G$25:G52)</f>
        <v>0</v>
      </c>
      <c r="H53" s="84">
        <f t="shared" si="3"/>
        <v>2.9103830456733704E-11</v>
      </c>
    </row>
    <row r="54" spans="1:10" hidden="1" x14ac:dyDescent="0.2">
      <c r="A54" s="86"/>
      <c r="B54" s="83">
        <f t="shared" si="2"/>
        <v>2048</v>
      </c>
      <c r="C54" s="84">
        <f>SUMIF($B$60:$B$841,"&lt;="&amp;DATE($B54,12,31),$C$60:$C$841)-SUM(C$25:C53)</f>
        <v>0</v>
      </c>
      <c r="D54" s="84">
        <f>SUMIF($B$60:$B$841,"&lt;="&amp;DATE($B54,12,31),$D$60:$D$841)-SUM(D$25:D53)</f>
        <v>0</v>
      </c>
      <c r="E54" s="85"/>
      <c r="F54" s="84">
        <f>SUMIF($B$60:$B$841,"&lt;="&amp;DATE($B54,12,31),$F$60:$F$841)-SUM(F$25:F53)</f>
        <v>0</v>
      </c>
      <c r="G54" s="84">
        <f>SUMIF($B$60:$B$841,"&lt;="&amp;DATE($B54,12,31),$G$60:$G$841)-SUM(G$25:G53)</f>
        <v>0</v>
      </c>
      <c r="H54" s="84">
        <f t="shared" si="3"/>
        <v>2.9103830456733704E-11</v>
      </c>
    </row>
    <row r="55" spans="1:10" hidden="1" x14ac:dyDescent="0.2">
      <c r="A55" s="86"/>
      <c r="B55" s="83">
        <f t="shared" si="2"/>
        <v>2049</v>
      </c>
      <c r="C55" s="84">
        <f>SUMIF($B$60:$B$841,"&lt;="&amp;DATE($B55,12,31),$C$60:$C$841)-SUM(C$25:C54)</f>
        <v>0</v>
      </c>
      <c r="D55" s="84">
        <f>SUMIF($B$60:$B$841,"&lt;="&amp;DATE($B55,12,31),$D$60:$D$841)-SUM(D$25:D54)</f>
        <v>0</v>
      </c>
      <c r="E55" s="85"/>
      <c r="F55" s="84">
        <f>SUMIF($B$60:$B$841,"&lt;="&amp;DATE($B55,12,31),$F$60:$F$841)-SUM(F$25:F54)</f>
        <v>0</v>
      </c>
      <c r="G55" s="84">
        <f>SUMIF($B$60:$B$841,"&lt;="&amp;DATE($B55,12,31),$G$60:$G$841)-SUM(G$25:G54)</f>
        <v>0</v>
      </c>
      <c r="H55" s="84">
        <f t="shared" si="3"/>
        <v>2.9103830456733704E-11</v>
      </c>
    </row>
    <row r="56" spans="1:10" hidden="1" x14ac:dyDescent="0.2">
      <c r="A56" s="86"/>
      <c r="B56" s="83">
        <f t="shared" si="2"/>
        <v>2050</v>
      </c>
      <c r="C56" s="84">
        <f>SUMIF($B$60:$B$841,"&lt;="&amp;DATE($B56,12,31),$C$60:$C$841)-SUM(C$25:C55)</f>
        <v>0</v>
      </c>
      <c r="D56" s="84">
        <f>SUMIF($B$60:$B$841,"&lt;="&amp;DATE($B56,12,31),$D$60:$D$841)-SUM(D$25:D55)</f>
        <v>0</v>
      </c>
      <c r="E56" s="85"/>
      <c r="F56" s="84">
        <f>SUMIF($B$60:$B$841,"&lt;="&amp;DATE($B56,12,31),$F$60:$F$841)-SUM(F$25:F55)</f>
        <v>0</v>
      </c>
      <c r="G56" s="84">
        <f>SUMIF($B$60:$B$841,"&lt;="&amp;DATE($B56,12,31),$G$60:$G$841)-SUM(G$25:G55)</f>
        <v>0</v>
      </c>
      <c r="H56" s="84">
        <f t="shared" si="3"/>
        <v>2.9103830456733704E-11</v>
      </c>
    </row>
    <row r="57" spans="1:10" x14ac:dyDescent="0.2">
      <c r="A57" s="2"/>
      <c r="B57" s="2"/>
      <c r="C57" s="2"/>
      <c r="D57" s="2"/>
      <c r="E57" s="2"/>
      <c r="F57" s="2"/>
      <c r="G57" s="2"/>
      <c r="H57" s="14"/>
    </row>
    <row r="58" spans="1:10" ht="15" x14ac:dyDescent="0.2">
      <c r="A58" s="15" t="s">
        <v>26</v>
      </c>
      <c r="B58" s="15"/>
      <c r="C58" s="15"/>
      <c r="D58" s="15"/>
      <c r="E58" s="15"/>
      <c r="F58" s="15"/>
      <c r="G58" s="15"/>
      <c r="J58" s="16"/>
    </row>
    <row r="59" spans="1:10" ht="26.25" thickBot="1" x14ac:dyDescent="0.25">
      <c r="A59" s="61" t="s">
        <v>27</v>
      </c>
      <c r="B59" s="62" t="s">
        <v>75</v>
      </c>
      <c r="C59" s="62" t="s">
        <v>76</v>
      </c>
      <c r="D59" s="62" t="s">
        <v>29</v>
      </c>
      <c r="E59" s="89"/>
      <c r="F59" s="63" t="s">
        <v>30</v>
      </c>
      <c r="G59" s="63" t="s">
        <v>31</v>
      </c>
      <c r="H59" s="63" t="s">
        <v>32</v>
      </c>
    </row>
    <row r="60" spans="1:10" x14ac:dyDescent="0.2">
      <c r="A60" s="47"/>
      <c r="B60" s="54"/>
      <c r="C60" s="47"/>
      <c r="D60" s="47"/>
      <c r="E60" s="47"/>
      <c r="F60" s="53"/>
      <c r="G60" s="53"/>
      <c r="H60" s="53">
        <f>$D$6</f>
        <v>200000</v>
      </c>
      <c r="J60" s="17"/>
    </row>
    <row r="61" spans="1:10" x14ac:dyDescent="0.2">
      <c r="A61" s="18">
        <f t="shared" ref="A61:A124" si="4">IF(H60="","",IF(roundOpt,IF(OR(A60&gt;=nper,ROUND(H60,2)&lt;=0),"",A60+1),IF(OR(A60&gt;=nper,H60&lt;=0),"",A60+1)))</f>
        <v>1</v>
      </c>
      <c r="B61" s="55">
        <f t="shared" ref="B61:B124" si="5">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43831</v>
      </c>
      <c r="C61" s="64">
        <f t="shared" ref="C61:C124" si="6">IF(A61="","",IF(roundOpt,IF(OR(A61=nper,payment&gt;ROUND((1+rate)*H60,2)),ROUND((1+rate)*H60,2),payment),IF(OR(A61=nper,payment&gt;(1+rate)*H60),(1+rate)*H60,payment)))</f>
        <v>1797.66</v>
      </c>
      <c r="D61" s="65"/>
      <c r="E61" s="19"/>
      <c r="F61" s="19">
        <f t="shared" ref="F61:F124" si="7">IF(A61="","",IF(AND(A61=1,pmtType=1),0,IF(roundOpt,ROUND(rate*H60,2),rate*H60)))</f>
        <v>1166.67</v>
      </c>
      <c r="G61" s="19">
        <f t="shared" ref="G61:G124" si="8">IF(A61="","",C61-F61+D61)</f>
        <v>630.99</v>
      </c>
      <c r="H61" s="19">
        <f t="shared" ref="H61:H124" si="9">IF(A61="","",H60-G61)</f>
        <v>199369.01</v>
      </c>
    </row>
    <row r="62" spans="1:10" x14ac:dyDescent="0.2">
      <c r="A62" s="18">
        <f t="shared" si="4"/>
        <v>2</v>
      </c>
      <c r="B62" s="55">
        <f t="shared" si="5"/>
        <v>43862</v>
      </c>
      <c r="C62" s="64">
        <f t="shared" si="6"/>
        <v>1797.66</v>
      </c>
      <c r="D62" s="66"/>
      <c r="E62" s="19"/>
      <c r="F62" s="19">
        <f t="shared" si="7"/>
        <v>1162.99</v>
      </c>
      <c r="G62" s="19">
        <f t="shared" si="8"/>
        <v>634.67000000000007</v>
      </c>
      <c r="H62" s="19">
        <f t="shared" si="9"/>
        <v>198734.34</v>
      </c>
    </row>
    <row r="63" spans="1:10" x14ac:dyDescent="0.2">
      <c r="A63" s="18">
        <f t="shared" si="4"/>
        <v>3</v>
      </c>
      <c r="B63" s="55">
        <f t="shared" si="5"/>
        <v>43891</v>
      </c>
      <c r="C63" s="64">
        <f t="shared" si="6"/>
        <v>1797.66</v>
      </c>
      <c r="D63" s="66"/>
      <c r="E63" s="19"/>
      <c r="F63" s="19">
        <f t="shared" si="7"/>
        <v>1159.28</v>
      </c>
      <c r="G63" s="19">
        <f t="shared" si="8"/>
        <v>638.38000000000011</v>
      </c>
      <c r="H63" s="19">
        <f t="shared" si="9"/>
        <v>198095.96</v>
      </c>
    </row>
    <row r="64" spans="1:10" x14ac:dyDescent="0.2">
      <c r="A64" s="18">
        <f t="shared" si="4"/>
        <v>4</v>
      </c>
      <c r="B64" s="55">
        <f t="shared" si="5"/>
        <v>43922</v>
      </c>
      <c r="C64" s="64">
        <f t="shared" si="6"/>
        <v>1797.66</v>
      </c>
      <c r="D64" s="66"/>
      <c r="E64" s="19"/>
      <c r="F64" s="19">
        <f t="shared" si="7"/>
        <v>1155.56</v>
      </c>
      <c r="G64" s="19">
        <f t="shared" si="8"/>
        <v>642.10000000000014</v>
      </c>
      <c r="H64" s="19">
        <f t="shared" si="9"/>
        <v>197453.86</v>
      </c>
    </row>
    <row r="65" spans="1:12" x14ac:dyDescent="0.2">
      <c r="A65" s="18">
        <f t="shared" si="4"/>
        <v>5</v>
      </c>
      <c r="B65" s="55">
        <f t="shared" si="5"/>
        <v>43952</v>
      </c>
      <c r="C65" s="64">
        <f t="shared" si="6"/>
        <v>1797.66</v>
      </c>
      <c r="D65" s="66"/>
      <c r="E65" s="19"/>
      <c r="F65" s="19">
        <f t="shared" si="7"/>
        <v>1151.81</v>
      </c>
      <c r="G65" s="19">
        <f t="shared" si="8"/>
        <v>645.85000000000014</v>
      </c>
      <c r="H65" s="19">
        <f t="shared" si="9"/>
        <v>196808.00999999998</v>
      </c>
      <c r="L65" s="20"/>
    </row>
    <row r="66" spans="1:12" x14ac:dyDescent="0.2">
      <c r="A66" s="18">
        <f t="shared" si="4"/>
        <v>6</v>
      </c>
      <c r="B66" s="55">
        <f t="shared" si="5"/>
        <v>43983</v>
      </c>
      <c r="C66" s="64">
        <f t="shared" si="6"/>
        <v>1797.66</v>
      </c>
      <c r="D66" s="66"/>
      <c r="E66" s="19"/>
      <c r="F66" s="19">
        <f t="shared" si="7"/>
        <v>1148.05</v>
      </c>
      <c r="G66" s="19">
        <f t="shared" si="8"/>
        <v>649.61000000000013</v>
      </c>
      <c r="H66" s="19">
        <f t="shared" si="9"/>
        <v>196158.4</v>
      </c>
      <c r="J66" s="3"/>
      <c r="L66" s="20"/>
    </row>
    <row r="67" spans="1:12" x14ac:dyDescent="0.2">
      <c r="A67" s="18">
        <f t="shared" si="4"/>
        <v>7</v>
      </c>
      <c r="B67" s="55">
        <f t="shared" si="5"/>
        <v>44013</v>
      </c>
      <c r="C67" s="64">
        <f t="shared" si="6"/>
        <v>1797.66</v>
      </c>
      <c r="D67" s="66"/>
      <c r="E67" s="19"/>
      <c r="F67" s="19">
        <f t="shared" si="7"/>
        <v>1144.26</v>
      </c>
      <c r="G67" s="19">
        <f t="shared" si="8"/>
        <v>653.40000000000009</v>
      </c>
      <c r="H67" s="19">
        <f t="shared" si="9"/>
        <v>195505</v>
      </c>
      <c r="J67" s="3"/>
      <c r="L67" s="21"/>
    </row>
    <row r="68" spans="1:12" x14ac:dyDescent="0.2">
      <c r="A68" s="18">
        <f t="shared" si="4"/>
        <v>8</v>
      </c>
      <c r="B68" s="55">
        <f t="shared" si="5"/>
        <v>44044</v>
      </c>
      <c r="C68" s="64">
        <f t="shared" si="6"/>
        <v>1797.66</v>
      </c>
      <c r="D68" s="66"/>
      <c r="E68" s="19"/>
      <c r="F68" s="19">
        <f t="shared" si="7"/>
        <v>1140.45</v>
      </c>
      <c r="G68" s="19">
        <f t="shared" si="8"/>
        <v>657.21</v>
      </c>
      <c r="H68" s="19">
        <f t="shared" si="9"/>
        <v>194847.79</v>
      </c>
      <c r="J68" s="3"/>
    </row>
    <row r="69" spans="1:12" x14ac:dyDescent="0.2">
      <c r="A69" s="18">
        <f t="shared" si="4"/>
        <v>9</v>
      </c>
      <c r="B69" s="55">
        <f t="shared" si="5"/>
        <v>44075</v>
      </c>
      <c r="C69" s="64">
        <f t="shared" si="6"/>
        <v>1797.66</v>
      </c>
      <c r="D69" s="66"/>
      <c r="E69" s="19"/>
      <c r="F69" s="19">
        <f t="shared" si="7"/>
        <v>1136.6099999999999</v>
      </c>
      <c r="G69" s="19">
        <f t="shared" si="8"/>
        <v>661.05000000000018</v>
      </c>
      <c r="H69" s="19">
        <f t="shared" si="9"/>
        <v>194186.74000000002</v>
      </c>
    </row>
    <row r="70" spans="1:12" x14ac:dyDescent="0.2">
      <c r="A70" s="18">
        <f t="shared" si="4"/>
        <v>10</v>
      </c>
      <c r="B70" s="55">
        <f t="shared" si="5"/>
        <v>44105</v>
      </c>
      <c r="C70" s="64">
        <f t="shared" si="6"/>
        <v>1797.66</v>
      </c>
      <c r="D70" s="66"/>
      <c r="E70" s="19"/>
      <c r="F70" s="19">
        <f t="shared" si="7"/>
        <v>1132.76</v>
      </c>
      <c r="G70" s="19">
        <f t="shared" si="8"/>
        <v>664.90000000000009</v>
      </c>
      <c r="H70" s="19">
        <f t="shared" si="9"/>
        <v>193521.84000000003</v>
      </c>
    </row>
    <row r="71" spans="1:12" x14ac:dyDescent="0.2">
      <c r="A71" s="18">
        <f t="shared" si="4"/>
        <v>11</v>
      </c>
      <c r="B71" s="55">
        <f t="shared" si="5"/>
        <v>44136</v>
      </c>
      <c r="C71" s="64">
        <f t="shared" si="6"/>
        <v>1797.66</v>
      </c>
      <c r="D71" s="66"/>
      <c r="E71" s="19"/>
      <c r="F71" s="19">
        <f t="shared" si="7"/>
        <v>1128.8800000000001</v>
      </c>
      <c r="G71" s="19">
        <f t="shared" si="8"/>
        <v>668.78</v>
      </c>
      <c r="H71" s="19">
        <f t="shared" si="9"/>
        <v>192853.06000000003</v>
      </c>
    </row>
    <row r="72" spans="1:12" x14ac:dyDescent="0.2">
      <c r="A72" s="18">
        <f t="shared" si="4"/>
        <v>12</v>
      </c>
      <c r="B72" s="55">
        <f t="shared" si="5"/>
        <v>44166</v>
      </c>
      <c r="C72" s="64">
        <f t="shared" si="6"/>
        <v>1797.66</v>
      </c>
      <c r="D72" s="66"/>
      <c r="E72" s="19"/>
      <c r="F72" s="19">
        <f t="shared" si="7"/>
        <v>1124.98</v>
      </c>
      <c r="G72" s="19">
        <f t="shared" si="8"/>
        <v>672.68000000000006</v>
      </c>
      <c r="H72" s="19">
        <f t="shared" si="9"/>
        <v>192180.38000000003</v>
      </c>
    </row>
    <row r="73" spans="1:12" x14ac:dyDescent="0.2">
      <c r="A73" s="18">
        <f t="shared" si="4"/>
        <v>13</v>
      </c>
      <c r="B73" s="55">
        <f t="shared" si="5"/>
        <v>44197</v>
      </c>
      <c r="C73" s="64">
        <f t="shared" si="6"/>
        <v>1797.66</v>
      </c>
      <c r="D73" s="66"/>
      <c r="E73" s="19"/>
      <c r="F73" s="19">
        <f t="shared" si="7"/>
        <v>1121.05</v>
      </c>
      <c r="G73" s="19">
        <f t="shared" si="8"/>
        <v>676.61000000000013</v>
      </c>
      <c r="H73" s="19">
        <f t="shared" si="9"/>
        <v>191503.77000000005</v>
      </c>
    </row>
    <row r="74" spans="1:12" x14ac:dyDescent="0.2">
      <c r="A74" s="18">
        <f t="shared" si="4"/>
        <v>14</v>
      </c>
      <c r="B74" s="55">
        <f t="shared" si="5"/>
        <v>44228</v>
      </c>
      <c r="C74" s="64">
        <f t="shared" si="6"/>
        <v>1797.66</v>
      </c>
      <c r="D74" s="66"/>
      <c r="E74" s="19"/>
      <c r="F74" s="19">
        <f t="shared" si="7"/>
        <v>1117.1099999999999</v>
      </c>
      <c r="G74" s="19">
        <f t="shared" si="8"/>
        <v>680.55000000000018</v>
      </c>
      <c r="H74" s="19">
        <f t="shared" si="9"/>
        <v>190823.22000000006</v>
      </c>
    </row>
    <row r="75" spans="1:12" x14ac:dyDescent="0.2">
      <c r="A75" s="18">
        <f t="shared" si="4"/>
        <v>15</v>
      </c>
      <c r="B75" s="55">
        <f t="shared" si="5"/>
        <v>44256</v>
      </c>
      <c r="C75" s="64">
        <f t="shared" si="6"/>
        <v>1797.66</v>
      </c>
      <c r="D75" s="66"/>
      <c r="E75" s="19"/>
      <c r="F75" s="19">
        <f t="shared" si="7"/>
        <v>1113.1400000000001</v>
      </c>
      <c r="G75" s="19">
        <f t="shared" si="8"/>
        <v>684.52</v>
      </c>
      <c r="H75" s="19">
        <f t="shared" si="9"/>
        <v>190138.70000000007</v>
      </c>
    </row>
    <row r="76" spans="1:12" x14ac:dyDescent="0.2">
      <c r="A76" s="18">
        <f t="shared" si="4"/>
        <v>16</v>
      </c>
      <c r="B76" s="55">
        <f t="shared" si="5"/>
        <v>44287</v>
      </c>
      <c r="C76" s="64">
        <f t="shared" si="6"/>
        <v>1797.66</v>
      </c>
      <c r="D76" s="66"/>
      <c r="E76" s="19"/>
      <c r="F76" s="19">
        <f t="shared" si="7"/>
        <v>1109.1400000000001</v>
      </c>
      <c r="G76" s="19">
        <f t="shared" si="8"/>
        <v>688.52</v>
      </c>
      <c r="H76" s="19">
        <f t="shared" si="9"/>
        <v>189450.18000000008</v>
      </c>
    </row>
    <row r="77" spans="1:12" x14ac:dyDescent="0.2">
      <c r="A77" s="18">
        <f t="shared" si="4"/>
        <v>17</v>
      </c>
      <c r="B77" s="55">
        <f t="shared" si="5"/>
        <v>44317</v>
      </c>
      <c r="C77" s="64">
        <f t="shared" si="6"/>
        <v>1797.66</v>
      </c>
      <c r="D77" s="66"/>
      <c r="E77" s="19"/>
      <c r="F77" s="19">
        <f t="shared" si="7"/>
        <v>1105.1300000000001</v>
      </c>
      <c r="G77" s="19">
        <f t="shared" si="8"/>
        <v>692.53</v>
      </c>
      <c r="H77" s="19">
        <f t="shared" si="9"/>
        <v>188757.65000000008</v>
      </c>
    </row>
    <row r="78" spans="1:12" x14ac:dyDescent="0.2">
      <c r="A78" s="18">
        <f t="shared" si="4"/>
        <v>18</v>
      </c>
      <c r="B78" s="55">
        <f t="shared" si="5"/>
        <v>44348</v>
      </c>
      <c r="C78" s="64">
        <f t="shared" si="6"/>
        <v>1797.66</v>
      </c>
      <c r="D78" s="66"/>
      <c r="E78" s="19"/>
      <c r="F78" s="19">
        <f t="shared" si="7"/>
        <v>1101.0899999999999</v>
      </c>
      <c r="G78" s="19">
        <f t="shared" si="8"/>
        <v>696.57000000000016</v>
      </c>
      <c r="H78" s="19">
        <f t="shared" si="9"/>
        <v>188061.08000000007</v>
      </c>
    </row>
    <row r="79" spans="1:12" x14ac:dyDescent="0.2">
      <c r="A79" s="18">
        <f t="shared" si="4"/>
        <v>19</v>
      </c>
      <c r="B79" s="55">
        <f t="shared" si="5"/>
        <v>44378</v>
      </c>
      <c r="C79" s="64">
        <f t="shared" si="6"/>
        <v>1797.66</v>
      </c>
      <c r="D79" s="66"/>
      <c r="E79" s="19"/>
      <c r="F79" s="19">
        <f t="shared" si="7"/>
        <v>1097.02</v>
      </c>
      <c r="G79" s="19">
        <f t="shared" si="8"/>
        <v>700.6400000000001</v>
      </c>
      <c r="H79" s="19">
        <f t="shared" si="9"/>
        <v>187360.44000000006</v>
      </c>
    </row>
    <row r="80" spans="1:12" x14ac:dyDescent="0.2">
      <c r="A80" s="18">
        <f t="shared" si="4"/>
        <v>20</v>
      </c>
      <c r="B80" s="55">
        <f t="shared" si="5"/>
        <v>44409</v>
      </c>
      <c r="C80" s="64">
        <f t="shared" si="6"/>
        <v>1797.66</v>
      </c>
      <c r="D80" s="66"/>
      <c r="E80" s="19"/>
      <c r="F80" s="19">
        <f t="shared" si="7"/>
        <v>1092.94</v>
      </c>
      <c r="G80" s="19">
        <f t="shared" si="8"/>
        <v>704.72</v>
      </c>
      <c r="H80" s="19">
        <f t="shared" si="9"/>
        <v>186655.72000000006</v>
      </c>
    </row>
    <row r="81" spans="1:8" x14ac:dyDescent="0.2">
      <c r="A81" s="18">
        <f t="shared" si="4"/>
        <v>21</v>
      </c>
      <c r="B81" s="55">
        <f t="shared" si="5"/>
        <v>44440</v>
      </c>
      <c r="C81" s="64">
        <f t="shared" si="6"/>
        <v>1797.66</v>
      </c>
      <c r="D81" s="66"/>
      <c r="E81" s="19"/>
      <c r="F81" s="19">
        <f t="shared" si="7"/>
        <v>1088.83</v>
      </c>
      <c r="G81" s="19">
        <f t="shared" si="8"/>
        <v>708.83000000000015</v>
      </c>
      <c r="H81" s="19">
        <f t="shared" si="9"/>
        <v>185946.89000000007</v>
      </c>
    </row>
    <row r="82" spans="1:8" x14ac:dyDescent="0.2">
      <c r="A82" s="18">
        <f t="shared" si="4"/>
        <v>22</v>
      </c>
      <c r="B82" s="55">
        <f t="shared" si="5"/>
        <v>44470</v>
      </c>
      <c r="C82" s="64">
        <f t="shared" si="6"/>
        <v>1797.66</v>
      </c>
      <c r="D82" s="66"/>
      <c r="E82" s="19"/>
      <c r="F82" s="19">
        <f t="shared" si="7"/>
        <v>1084.69</v>
      </c>
      <c r="G82" s="19">
        <f t="shared" si="8"/>
        <v>712.97</v>
      </c>
      <c r="H82" s="19">
        <f t="shared" si="9"/>
        <v>185233.92000000007</v>
      </c>
    </row>
    <row r="83" spans="1:8" x14ac:dyDescent="0.2">
      <c r="A83" s="18">
        <f t="shared" si="4"/>
        <v>23</v>
      </c>
      <c r="B83" s="55">
        <f t="shared" si="5"/>
        <v>44501</v>
      </c>
      <c r="C83" s="64">
        <f t="shared" si="6"/>
        <v>1797.66</v>
      </c>
      <c r="D83" s="66"/>
      <c r="E83" s="19"/>
      <c r="F83" s="19">
        <f t="shared" si="7"/>
        <v>1080.53</v>
      </c>
      <c r="G83" s="19">
        <f t="shared" si="8"/>
        <v>717.13000000000011</v>
      </c>
      <c r="H83" s="19">
        <f t="shared" si="9"/>
        <v>184516.79000000007</v>
      </c>
    </row>
    <row r="84" spans="1:8" x14ac:dyDescent="0.2">
      <c r="A84" s="18">
        <f t="shared" si="4"/>
        <v>24</v>
      </c>
      <c r="B84" s="55">
        <f t="shared" si="5"/>
        <v>44531</v>
      </c>
      <c r="C84" s="64">
        <f t="shared" si="6"/>
        <v>1797.66</v>
      </c>
      <c r="D84" s="66"/>
      <c r="E84" s="19"/>
      <c r="F84" s="19">
        <f t="shared" si="7"/>
        <v>1076.3499999999999</v>
      </c>
      <c r="G84" s="19">
        <f t="shared" si="8"/>
        <v>721.31000000000017</v>
      </c>
      <c r="H84" s="19">
        <f t="shared" si="9"/>
        <v>183795.48000000007</v>
      </c>
    </row>
    <row r="85" spans="1:8" x14ac:dyDescent="0.2">
      <c r="A85" s="18">
        <f t="shared" si="4"/>
        <v>25</v>
      </c>
      <c r="B85" s="55">
        <f t="shared" si="5"/>
        <v>44562</v>
      </c>
      <c r="C85" s="64">
        <f t="shared" si="6"/>
        <v>1797.66</v>
      </c>
      <c r="D85" s="66"/>
      <c r="E85" s="19"/>
      <c r="F85" s="19">
        <f t="shared" si="7"/>
        <v>1072.1400000000001</v>
      </c>
      <c r="G85" s="19">
        <f t="shared" si="8"/>
        <v>725.52</v>
      </c>
      <c r="H85" s="19">
        <f t="shared" si="9"/>
        <v>183069.96000000008</v>
      </c>
    </row>
    <row r="86" spans="1:8" x14ac:dyDescent="0.2">
      <c r="A86" s="18">
        <f t="shared" si="4"/>
        <v>26</v>
      </c>
      <c r="B86" s="55">
        <f t="shared" si="5"/>
        <v>44593</v>
      </c>
      <c r="C86" s="64">
        <f t="shared" si="6"/>
        <v>1797.66</v>
      </c>
      <c r="D86" s="66"/>
      <c r="E86" s="19"/>
      <c r="F86" s="19">
        <f t="shared" si="7"/>
        <v>1067.9100000000001</v>
      </c>
      <c r="G86" s="19">
        <f t="shared" si="8"/>
        <v>729.75</v>
      </c>
      <c r="H86" s="19">
        <f t="shared" si="9"/>
        <v>182340.21000000008</v>
      </c>
    </row>
    <row r="87" spans="1:8" x14ac:dyDescent="0.2">
      <c r="A87" s="18">
        <f t="shared" si="4"/>
        <v>27</v>
      </c>
      <c r="B87" s="55">
        <f t="shared" si="5"/>
        <v>44621</v>
      </c>
      <c r="C87" s="64">
        <f t="shared" si="6"/>
        <v>1797.66</v>
      </c>
      <c r="D87" s="66"/>
      <c r="E87" s="19"/>
      <c r="F87" s="19">
        <f t="shared" si="7"/>
        <v>1063.6500000000001</v>
      </c>
      <c r="G87" s="19">
        <f t="shared" si="8"/>
        <v>734.01</v>
      </c>
      <c r="H87" s="19">
        <f t="shared" si="9"/>
        <v>181606.20000000007</v>
      </c>
    </row>
    <row r="88" spans="1:8" x14ac:dyDescent="0.2">
      <c r="A88" s="18">
        <f t="shared" si="4"/>
        <v>28</v>
      </c>
      <c r="B88" s="55">
        <f t="shared" si="5"/>
        <v>44652</v>
      </c>
      <c r="C88" s="64">
        <f t="shared" si="6"/>
        <v>1797.66</v>
      </c>
      <c r="D88" s="66"/>
      <c r="E88" s="19"/>
      <c r="F88" s="19">
        <f t="shared" si="7"/>
        <v>1059.3699999999999</v>
      </c>
      <c r="G88" s="19">
        <f t="shared" si="8"/>
        <v>738.29000000000019</v>
      </c>
      <c r="H88" s="19">
        <f t="shared" si="9"/>
        <v>180867.91000000006</v>
      </c>
    </row>
    <row r="89" spans="1:8" x14ac:dyDescent="0.2">
      <c r="A89" s="18">
        <f t="shared" si="4"/>
        <v>29</v>
      </c>
      <c r="B89" s="55">
        <f t="shared" si="5"/>
        <v>44682</v>
      </c>
      <c r="C89" s="64">
        <f t="shared" si="6"/>
        <v>1797.66</v>
      </c>
      <c r="D89" s="66"/>
      <c r="E89" s="19"/>
      <c r="F89" s="19">
        <f t="shared" si="7"/>
        <v>1055.06</v>
      </c>
      <c r="G89" s="19">
        <f t="shared" si="8"/>
        <v>742.60000000000014</v>
      </c>
      <c r="H89" s="19">
        <f t="shared" si="9"/>
        <v>180125.31000000006</v>
      </c>
    </row>
    <row r="90" spans="1:8" x14ac:dyDescent="0.2">
      <c r="A90" s="18">
        <f t="shared" si="4"/>
        <v>30</v>
      </c>
      <c r="B90" s="55">
        <f t="shared" si="5"/>
        <v>44713</v>
      </c>
      <c r="C90" s="64">
        <f t="shared" si="6"/>
        <v>1797.66</v>
      </c>
      <c r="D90" s="66"/>
      <c r="E90" s="19"/>
      <c r="F90" s="19">
        <f t="shared" si="7"/>
        <v>1050.73</v>
      </c>
      <c r="G90" s="19">
        <f t="shared" si="8"/>
        <v>746.93000000000006</v>
      </c>
      <c r="H90" s="19">
        <f t="shared" si="9"/>
        <v>179378.38000000006</v>
      </c>
    </row>
    <row r="91" spans="1:8" x14ac:dyDescent="0.2">
      <c r="A91" s="18">
        <f t="shared" si="4"/>
        <v>31</v>
      </c>
      <c r="B91" s="55">
        <f t="shared" si="5"/>
        <v>44743</v>
      </c>
      <c r="C91" s="64">
        <f t="shared" si="6"/>
        <v>1797.66</v>
      </c>
      <c r="D91" s="66"/>
      <c r="E91" s="19"/>
      <c r="F91" s="19">
        <f t="shared" si="7"/>
        <v>1046.3699999999999</v>
      </c>
      <c r="G91" s="19">
        <f t="shared" si="8"/>
        <v>751.29000000000019</v>
      </c>
      <c r="H91" s="19">
        <f t="shared" si="9"/>
        <v>178627.09000000005</v>
      </c>
    </row>
    <row r="92" spans="1:8" x14ac:dyDescent="0.2">
      <c r="A92" s="18">
        <f t="shared" si="4"/>
        <v>32</v>
      </c>
      <c r="B92" s="55">
        <f t="shared" si="5"/>
        <v>44774</v>
      </c>
      <c r="C92" s="64">
        <f t="shared" si="6"/>
        <v>1797.66</v>
      </c>
      <c r="D92" s="66"/>
      <c r="E92" s="19"/>
      <c r="F92" s="19">
        <f t="shared" si="7"/>
        <v>1041.99</v>
      </c>
      <c r="G92" s="19">
        <f t="shared" si="8"/>
        <v>755.67000000000007</v>
      </c>
      <c r="H92" s="19">
        <f t="shared" si="9"/>
        <v>177871.42000000004</v>
      </c>
    </row>
    <row r="93" spans="1:8" x14ac:dyDescent="0.2">
      <c r="A93" s="18">
        <f t="shared" si="4"/>
        <v>33</v>
      </c>
      <c r="B93" s="55">
        <f t="shared" si="5"/>
        <v>44805</v>
      </c>
      <c r="C93" s="64">
        <f t="shared" si="6"/>
        <v>1797.66</v>
      </c>
      <c r="D93" s="66"/>
      <c r="E93" s="19"/>
      <c r="F93" s="19">
        <f t="shared" si="7"/>
        <v>1037.58</v>
      </c>
      <c r="G93" s="19">
        <f t="shared" si="8"/>
        <v>760.08000000000015</v>
      </c>
      <c r="H93" s="19">
        <f t="shared" si="9"/>
        <v>177111.34000000005</v>
      </c>
    </row>
    <row r="94" spans="1:8" x14ac:dyDescent="0.2">
      <c r="A94" s="18">
        <f t="shared" si="4"/>
        <v>34</v>
      </c>
      <c r="B94" s="55">
        <f t="shared" si="5"/>
        <v>44835</v>
      </c>
      <c r="C94" s="64">
        <f t="shared" si="6"/>
        <v>1797.66</v>
      </c>
      <c r="D94" s="66"/>
      <c r="E94" s="19"/>
      <c r="F94" s="19">
        <f t="shared" si="7"/>
        <v>1033.1500000000001</v>
      </c>
      <c r="G94" s="19">
        <f t="shared" si="8"/>
        <v>764.51</v>
      </c>
      <c r="H94" s="19">
        <f t="shared" si="9"/>
        <v>176346.83000000005</v>
      </c>
    </row>
    <row r="95" spans="1:8" x14ac:dyDescent="0.2">
      <c r="A95" s="18">
        <f t="shared" si="4"/>
        <v>35</v>
      </c>
      <c r="B95" s="55">
        <f t="shared" si="5"/>
        <v>44866</v>
      </c>
      <c r="C95" s="64">
        <f t="shared" si="6"/>
        <v>1797.66</v>
      </c>
      <c r="D95" s="66"/>
      <c r="E95" s="19"/>
      <c r="F95" s="19">
        <f t="shared" si="7"/>
        <v>1028.69</v>
      </c>
      <c r="G95" s="19">
        <f t="shared" si="8"/>
        <v>768.97</v>
      </c>
      <c r="H95" s="19">
        <f t="shared" si="9"/>
        <v>175577.86000000004</v>
      </c>
    </row>
    <row r="96" spans="1:8" x14ac:dyDescent="0.2">
      <c r="A96" s="18">
        <f t="shared" si="4"/>
        <v>36</v>
      </c>
      <c r="B96" s="55">
        <f t="shared" si="5"/>
        <v>44896</v>
      </c>
      <c r="C96" s="64">
        <f t="shared" si="6"/>
        <v>1797.66</v>
      </c>
      <c r="D96" s="66"/>
      <c r="E96" s="19"/>
      <c r="F96" s="19">
        <f t="shared" si="7"/>
        <v>1024.2</v>
      </c>
      <c r="G96" s="19">
        <f t="shared" si="8"/>
        <v>773.46</v>
      </c>
      <c r="H96" s="19">
        <f t="shared" si="9"/>
        <v>174804.40000000005</v>
      </c>
    </row>
    <row r="97" spans="1:8" x14ac:dyDescent="0.2">
      <c r="A97" s="18">
        <f t="shared" si="4"/>
        <v>37</v>
      </c>
      <c r="B97" s="55">
        <f t="shared" si="5"/>
        <v>44927</v>
      </c>
      <c r="C97" s="64">
        <f t="shared" si="6"/>
        <v>1797.66</v>
      </c>
      <c r="D97" s="66"/>
      <c r="E97" s="19"/>
      <c r="F97" s="19">
        <f t="shared" si="7"/>
        <v>1019.69</v>
      </c>
      <c r="G97" s="19">
        <f t="shared" si="8"/>
        <v>777.97</v>
      </c>
      <c r="H97" s="19">
        <f t="shared" si="9"/>
        <v>174026.43000000005</v>
      </c>
    </row>
    <row r="98" spans="1:8" x14ac:dyDescent="0.2">
      <c r="A98" s="18">
        <f t="shared" si="4"/>
        <v>38</v>
      </c>
      <c r="B98" s="55">
        <f t="shared" si="5"/>
        <v>44958</v>
      </c>
      <c r="C98" s="64">
        <f t="shared" si="6"/>
        <v>1797.66</v>
      </c>
      <c r="D98" s="66"/>
      <c r="E98" s="19"/>
      <c r="F98" s="19">
        <f t="shared" si="7"/>
        <v>1015.15</v>
      </c>
      <c r="G98" s="19">
        <f t="shared" si="8"/>
        <v>782.5100000000001</v>
      </c>
      <c r="H98" s="19">
        <f t="shared" si="9"/>
        <v>173243.92000000004</v>
      </c>
    </row>
    <row r="99" spans="1:8" x14ac:dyDescent="0.2">
      <c r="A99" s="18">
        <f t="shared" si="4"/>
        <v>39</v>
      </c>
      <c r="B99" s="55">
        <f t="shared" si="5"/>
        <v>44986</v>
      </c>
      <c r="C99" s="64">
        <f t="shared" si="6"/>
        <v>1797.66</v>
      </c>
      <c r="D99" s="66"/>
      <c r="E99" s="19"/>
      <c r="F99" s="19">
        <f t="shared" si="7"/>
        <v>1010.59</v>
      </c>
      <c r="G99" s="19">
        <f t="shared" si="8"/>
        <v>787.07</v>
      </c>
      <c r="H99" s="19">
        <f t="shared" si="9"/>
        <v>172456.85000000003</v>
      </c>
    </row>
    <row r="100" spans="1:8" x14ac:dyDescent="0.2">
      <c r="A100" s="18">
        <f t="shared" si="4"/>
        <v>40</v>
      </c>
      <c r="B100" s="55">
        <f t="shared" si="5"/>
        <v>45017</v>
      </c>
      <c r="C100" s="64">
        <f t="shared" si="6"/>
        <v>1797.66</v>
      </c>
      <c r="D100" s="66"/>
      <c r="E100" s="19"/>
      <c r="F100" s="19">
        <f t="shared" si="7"/>
        <v>1006</v>
      </c>
      <c r="G100" s="19">
        <f t="shared" si="8"/>
        <v>791.66000000000008</v>
      </c>
      <c r="H100" s="19">
        <f t="shared" si="9"/>
        <v>171665.19000000003</v>
      </c>
    </row>
    <row r="101" spans="1:8" x14ac:dyDescent="0.2">
      <c r="A101" s="18">
        <f t="shared" si="4"/>
        <v>41</v>
      </c>
      <c r="B101" s="55">
        <f t="shared" si="5"/>
        <v>45047</v>
      </c>
      <c r="C101" s="64">
        <f t="shared" si="6"/>
        <v>1797.66</v>
      </c>
      <c r="D101" s="66"/>
      <c r="E101" s="19"/>
      <c r="F101" s="19">
        <f t="shared" si="7"/>
        <v>1001.38</v>
      </c>
      <c r="G101" s="19">
        <f t="shared" si="8"/>
        <v>796.28000000000009</v>
      </c>
      <c r="H101" s="19">
        <f t="shared" si="9"/>
        <v>170868.91000000003</v>
      </c>
    </row>
    <row r="102" spans="1:8" x14ac:dyDescent="0.2">
      <c r="A102" s="18">
        <f t="shared" si="4"/>
        <v>42</v>
      </c>
      <c r="B102" s="55">
        <f t="shared" si="5"/>
        <v>45078</v>
      </c>
      <c r="C102" s="64">
        <f t="shared" si="6"/>
        <v>1797.66</v>
      </c>
      <c r="D102" s="66"/>
      <c r="E102" s="19"/>
      <c r="F102" s="19">
        <f t="shared" si="7"/>
        <v>996.74</v>
      </c>
      <c r="G102" s="19">
        <f t="shared" si="8"/>
        <v>800.92000000000007</v>
      </c>
      <c r="H102" s="19">
        <f t="shared" si="9"/>
        <v>170067.99000000002</v>
      </c>
    </row>
    <row r="103" spans="1:8" x14ac:dyDescent="0.2">
      <c r="A103" s="18">
        <f t="shared" si="4"/>
        <v>43</v>
      </c>
      <c r="B103" s="55">
        <f t="shared" si="5"/>
        <v>45108</v>
      </c>
      <c r="C103" s="64">
        <f t="shared" si="6"/>
        <v>1797.66</v>
      </c>
      <c r="D103" s="66"/>
      <c r="E103" s="19"/>
      <c r="F103" s="19">
        <f t="shared" si="7"/>
        <v>992.06</v>
      </c>
      <c r="G103" s="19">
        <f t="shared" si="8"/>
        <v>805.60000000000014</v>
      </c>
      <c r="H103" s="19">
        <f t="shared" si="9"/>
        <v>169262.39</v>
      </c>
    </row>
    <row r="104" spans="1:8" x14ac:dyDescent="0.2">
      <c r="A104" s="18">
        <f t="shared" si="4"/>
        <v>44</v>
      </c>
      <c r="B104" s="55">
        <f t="shared" si="5"/>
        <v>45139</v>
      </c>
      <c r="C104" s="64">
        <f t="shared" si="6"/>
        <v>1797.66</v>
      </c>
      <c r="D104" s="66"/>
      <c r="E104" s="19"/>
      <c r="F104" s="19">
        <f t="shared" si="7"/>
        <v>987.36</v>
      </c>
      <c r="G104" s="19">
        <f t="shared" si="8"/>
        <v>810.30000000000007</v>
      </c>
      <c r="H104" s="19">
        <f t="shared" si="9"/>
        <v>168452.09000000003</v>
      </c>
    </row>
    <row r="105" spans="1:8" x14ac:dyDescent="0.2">
      <c r="A105" s="18">
        <f t="shared" si="4"/>
        <v>45</v>
      </c>
      <c r="B105" s="55">
        <f t="shared" si="5"/>
        <v>45170</v>
      </c>
      <c r="C105" s="64">
        <f t="shared" si="6"/>
        <v>1797.66</v>
      </c>
      <c r="D105" s="66"/>
      <c r="E105" s="19"/>
      <c r="F105" s="19">
        <f t="shared" si="7"/>
        <v>982.64</v>
      </c>
      <c r="G105" s="19">
        <f t="shared" si="8"/>
        <v>815.0200000000001</v>
      </c>
      <c r="H105" s="19">
        <f t="shared" si="9"/>
        <v>167637.07000000004</v>
      </c>
    </row>
    <row r="106" spans="1:8" x14ac:dyDescent="0.2">
      <c r="A106" s="18">
        <f t="shared" si="4"/>
        <v>46</v>
      </c>
      <c r="B106" s="55">
        <f t="shared" si="5"/>
        <v>45200</v>
      </c>
      <c r="C106" s="64">
        <f t="shared" si="6"/>
        <v>1797.66</v>
      </c>
      <c r="D106" s="66"/>
      <c r="E106" s="19"/>
      <c r="F106" s="19">
        <f t="shared" si="7"/>
        <v>977.88</v>
      </c>
      <c r="G106" s="19">
        <f t="shared" si="8"/>
        <v>819.78000000000009</v>
      </c>
      <c r="H106" s="19">
        <f t="shared" si="9"/>
        <v>166817.29000000004</v>
      </c>
    </row>
    <row r="107" spans="1:8" x14ac:dyDescent="0.2">
      <c r="A107" s="18">
        <f t="shared" si="4"/>
        <v>47</v>
      </c>
      <c r="B107" s="55">
        <f t="shared" si="5"/>
        <v>45231</v>
      </c>
      <c r="C107" s="64">
        <f t="shared" si="6"/>
        <v>1797.66</v>
      </c>
      <c r="D107" s="66"/>
      <c r="E107" s="19"/>
      <c r="F107" s="19">
        <f t="shared" si="7"/>
        <v>973.1</v>
      </c>
      <c r="G107" s="19">
        <f t="shared" si="8"/>
        <v>824.56000000000006</v>
      </c>
      <c r="H107" s="19">
        <f t="shared" si="9"/>
        <v>165992.73000000004</v>
      </c>
    </row>
    <row r="108" spans="1:8" x14ac:dyDescent="0.2">
      <c r="A108" s="18">
        <f t="shared" si="4"/>
        <v>48</v>
      </c>
      <c r="B108" s="55">
        <f t="shared" si="5"/>
        <v>45261</v>
      </c>
      <c r="C108" s="64">
        <f t="shared" si="6"/>
        <v>1797.66</v>
      </c>
      <c r="D108" s="66"/>
      <c r="E108" s="19"/>
      <c r="F108" s="19">
        <f t="shared" si="7"/>
        <v>968.29</v>
      </c>
      <c r="G108" s="19">
        <f t="shared" si="8"/>
        <v>829.37000000000012</v>
      </c>
      <c r="H108" s="19">
        <f t="shared" si="9"/>
        <v>165163.36000000004</v>
      </c>
    </row>
    <row r="109" spans="1:8" x14ac:dyDescent="0.2">
      <c r="A109" s="18">
        <f t="shared" si="4"/>
        <v>49</v>
      </c>
      <c r="B109" s="55">
        <f t="shared" si="5"/>
        <v>45292</v>
      </c>
      <c r="C109" s="64">
        <f t="shared" si="6"/>
        <v>1797.66</v>
      </c>
      <c r="D109" s="66"/>
      <c r="E109" s="19"/>
      <c r="F109" s="19">
        <f t="shared" si="7"/>
        <v>963.45</v>
      </c>
      <c r="G109" s="19">
        <f t="shared" si="8"/>
        <v>834.21</v>
      </c>
      <c r="H109" s="19">
        <f t="shared" si="9"/>
        <v>164329.15000000005</v>
      </c>
    </row>
    <row r="110" spans="1:8" x14ac:dyDescent="0.2">
      <c r="A110" s="18">
        <f t="shared" si="4"/>
        <v>50</v>
      </c>
      <c r="B110" s="55">
        <f t="shared" si="5"/>
        <v>45323</v>
      </c>
      <c r="C110" s="64">
        <f t="shared" si="6"/>
        <v>1797.66</v>
      </c>
      <c r="D110" s="66"/>
      <c r="E110" s="19"/>
      <c r="F110" s="19">
        <f t="shared" si="7"/>
        <v>958.59</v>
      </c>
      <c r="G110" s="19">
        <f t="shared" si="8"/>
        <v>839.07</v>
      </c>
      <c r="H110" s="19">
        <f t="shared" si="9"/>
        <v>163490.08000000005</v>
      </c>
    </row>
    <row r="111" spans="1:8" x14ac:dyDescent="0.2">
      <c r="A111" s="18">
        <f t="shared" si="4"/>
        <v>51</v>
      </c>
      <c r="B111" s="55">
        <f t="shared" si="5"/>
        <v>45352</v>
      </c>
      <c r="C111" s="64">
        <f t="shared" si="6"/>
        <v>1797.66</v>
      </c>
      <c r="D111" s="66"/>
      <c r="E111" s="19"/>
      <c r="F111" s="19">
        <f t="shared" si="7"/>
        <v>953.69</v>
      </c>
      <c r="G111" s="19">
        <f t="shared" si="8"/>
        <v>843.97</v>
      </c>
      <c r="H111" s="19">
        <f t="shared" si="9"/>
        <v>162646.11000000004</v>
      </c>
    </row>
    <row r="112" spans="1:8" x14ac:dyDescent="0.2">
      <c r="A112" s="18">
        <f t="shared" si="4"/>
        <v>52</v>
      </c>
      <c r="B112" s="55">
        <f t="shared" si="5"/>
        <v>45383</v>
      </c>
      <c r="C112" s="64">
        <f t="shared" si="6"/>
        <v>1797.66</v>
      </c>
      <c r="D112" s="66"/>
      <c r="E112" s="19"/>
      <c r="F112" s="19">
        <f t="shared" si="7"/>
        <v>948.77</v>
      </c>
      <c r="G112" s="19">
        <f t="shared" si="8"/>
        <v>848.8900000000001</v>
      </c>
      <c r="H112" s="19">
        <f t="shared" si="9"/>
        <v>161797.22000000003</v>
      </c>
    </row>
    <row r="113" spans="1:8" x14ac:dyDescent="0.2">
      <c r="A113" s="18">
        <f t="shared" si="4"/>
        <v>53</v>
      </c>
      <c r="B113" s="55">
        <f t="shared" si="5"/>
        <v>45413</v>
      </c>
      <c r="C113" s="64">
        <f t="shared" si="6"/>
        <v>1797.66</v>
      </c>
      <c r="D113" s="66"/>
      <c r="E113" s="19"/>
      <c r="F113" s="19">
        <f t="shared" si="7"/>
        <v>943.82</v>
      </c>
      <c r="G113" s="19">
        <f t="shared" si="8"/>
        <v>853.84</v>
      </c>
      <c r="H113" s="19">
        <f t="shared" si="9"/>
        <v>160943.38000000003</v>
      </c>
    </row>
    <row r="114" spans="1:8" x14ac:dyDescent="0.2">
      <c r="A114" s="18">
        <f t="shared" si="4"/>
        <v>54</v>
      </c>
      <c r="B114" s="55">
        <f t="shared" si="5"/>
        <v>45444</v>
      </c>
      <c r="C114" s="64">
        <f t="shared" si="6"/>
        <v>1797.66</v>
      </c>
      <c r="D114" s="66"/>
      <c r="E114" s="19"/>
      <c r="F114" s="19">
        <f t="shared" si="7"/>
        <v>938.84</v>
      </c>
      <c r="G114" s="19">
        <f t="shared" si="8"/>
        <v>858.82</v>
      </c>
      <c r="H114" s="19">
        <f t="shared" si="9"/>
        <v>160084.56000000003</v>
      </c>
    </row>
    <row r="115" spans="1:8" x14ac:dyDescent="0.2">
      <c r="A115" s="18">
        <f t="shared" si="4"/>
        <v>55</v>
      </c>
      <c r="B115" s="55">
        <f t="shared" si="5"/>
        <v>45474</v>
      </c>
      <c r="C115" s="64">
        <f t="shared" si="6"/>
        <v>1797.66</v>
      </c>
      <c r="D115" s="66"/>
      <c r="E115" s="19"/>
      <c r="F115" s="19">
        <f t="shared" si="7"/>
        <v>933.83</v>
      </c>
      <c r="G115" s="19">
        <f t="shared" si="8"/>
        <v>863.83</v>
      </c>
      <c r="H115" s="19">
        <f t="shared" si="9"/>
        <v>159220.73000000004</v>
      </c>
    </row>
    <row r="116" spans="1:8" x14ac:dyDescent="0.2">
      <c r="A116" s="18">
        <f t="shared" si="4"/>
        <v>56</v>
      </c>
      <c r="B116" s="55">
        <f t="shared" si="5"/>
        <v>45505</v>
      </c>
      <c r="C116" s="64">
        <f t="shared" si="6"/>
        <v>1797.66</v>
      </c>
      <c r="D116" s="66"/>
      <c r="E116" s="19"/>
      <c r="F116" s="19">
        <f t="shared" si="7"/>
        <v>928.79</v>
      </c>
      <c r="G116" s="19">
        <f t="shared" si="8"/>
        <v>868.87000000000012</v>
      </c>
      <c r="H116" s="19">
        <f t="shared" si="9"/>
        <v>158351.86000000004</v>
      </c>
    </row>
    <row r="117" spans="1:8" x14ac:dyDescent="0.2">
      <c r="A117" s="18">
        <f t="shared" si="4"/>
        <v>57</v>
      </c>
      <c r="B117" s="55">
        <f t="shared" si="5"/>
        <v>45536</v>
      </c>
      <c r="C117" s="64">
        <f t="shared" si="6"/>
        <v>1797.66</v>
      </c>
      <c r="D117" s="66"/>
      <c r="E117" s="19"/>
      <c r="F117" s="19">
        <f t="shared" si="7"/>
        <v>923.72</v>
      </c>
      <c r="G117" s="19">
        <f t="shared" si="8"/>
        <v>873.94</v>
      </c>
      <c r="H117" s="19">
        <f t="shared" si="9"/>
        <v>157477.92000000004</v>
      </c>
    </row>
    <row r="118" spans="1:8" x14ac:dyDescent="0.2">
      <c r="A118" s="18">
        <f t="shared" si="4"/>
        <v>58</v>
      </c>
      <c r="B118" s="55">
        <f t="shared" si="5"/>
        <v>45566</v>
      </c>
      <c r="C118" s="64">
        <f t="shared" si="6"/>
        <v>1797.66</v>
      </c>
      <c r="D118" s="66"/>
      <c r="E118" s="19"/>
      <c r="F118" s="19">
        <f t="shared" si="7"/>
        <v>918.62</v>
      </c>
      <c r="G118" s="19">
        <f t="shared" si="8"/>
        <v>879.04000000000008</v>
      </c>
      <c r="H118" s="19">
        <f t="shared" si="9"/>
        <v>156598.88000000003</v>
      </c>
    </row>
    <row r="119" spans="1:8" x14ac:dyDescent="0.2">
      <c r="A119" s="18">
        <f t="shared" si="4"/>
        <v>59</v>
      </c>
      <c r="B119" s="55">
        <f t="shared" si="5"/>
        <v>45597</v>
      </c>
      <c r="C119" s="64">
        <f t="shared" si="6"/>
        <v>1797.66</v>
      </c>
      <c r="D119" s="66"/>
      <c r="E119" s="19"/>
      <c r="F119" s="19">
        <f t="shared" si="7"/>
        <v>913.49</v>
      </c>
      <c r="G119" s="19">
        <f t="shared" si="8"/>
        <v>884.17000000000007</v>
      </c>
      <c r="H119" s="19">
        <f t="shared" si="9"/>
        <v>155714.71000000002</v>
      </c>
    </row>
    <row r="120" spans="1:8" x14ac:dyDescent="0.2">
      <c r="A120" s="18">
        <f t="shared" si="4"/>
        <v>60</v>
      </c>
      <c r="B120" s="55">
        <f t="shared" si="5"/>
        <v>45627</v>
      </c>
      <c r="C120" s="64">
        <f t="shared" si="6"/>
        <v>1797.66</v>
      </c>
      <c r="D120" s="66"/>
      <c r="E120" s="19"/>
      <c r="F120" s="19">
        <f t="shared" si="7"/>
        <v>908.34</v>
      </c>
      <c r="G120" s="19">
        <f t="shared" si="8"/>
        <v>889.32</v>
      </c>
      <c r="H120" s="19">
        <f t="shared" si="9"/>
        <v>154825.39000000001</v>
      </c>
    </row>
    <row r="121" spans="1:8" x14ac:dyDescent="0.2">
      <c r="A121" s="18">
        <f t="shared" si="4"/>
        <v>61</v>
      </c>
      <c r="B121" s="55">
        <f t="shared" si="5"/>
        <v>45658</v>
      </c>
      <c r="C121" s="64">
        <f t="shared" si="6"/>
        <v>1797.66</v>
      </c>
      <c r="D121" s="66"/>
      <c r="E121" s="19"/>
      <c r="F121" s="19">
        <f t="shared" si="7"/>
        <v>903.15</v>
      </c>
      <c r="G121" s="19">
        <f t="shared" si="8"/>
        <v>894.5100000000001</v>
      </c>
      <c r="H121" s="19">
        <f t="shared" si="9"/>
        <v>153930.88</v>
      </c>
    </row>
    <row r="122" spans="1:8" x14ac:dyDescent="0.2">
      <c r="A122" s="18">
        <f t="shared" si="4"/>
        <v>62</v>
      </c>
      <c r="B122" s="55">
        <f t="shared" si="5"/>
        <v>45689</v>
      </c>
      <c r="C122" s="64">
        <f t="shared" si="6"/>
        <v>1797.66</v>
      </c>
      <c r="D122" s="66"/>
      <c r="E122" s="19"/>
      <c r="F122" s="19">
        <f t="shared" si="7"/>
        <v>897.93</v>
      </c>
      <c r="G122" s="19">
        <f t="shared" si="8"/>
        <v>899.73000000000013</v>
      </c>
      <c r="H122" s="19">
        <f t="shared" si="9"/>
        <v>153031.15</v>
      </c>
    </row>
    <row r="123" spans="1:8" x14ac:dyDescent="0.2">
      <c r="A123" s="18">
        <f t="shared" si="4"/>
        <v>63</v>
      </c>
      <c r="B123" s="55">
        <f t="shared" si="5"/>
        <v>45717</v>
      </c>
      <c r="C123" s="64">
        <f t="shared" si="6"/>
        <v>1797.66</v>
      </c>
      <c r="D123" s="66"/>
      <c r="E123" s="19"/>
      <c r="F123" s="19">
        <f t="shared" si="7"/>
        <v>892.68</v>
      </c>
      <c r="G123" s="19">
        <f t="shared" si="8"/>
        <v>904.98000000000013</v>
      </c>
      <c r="H123" s="19">
        <f t="shared" si="9"/>
        <v>152126.16999999998</v>
      </c>
    </row>
    <row r="124" spans="1:8" x14ac:dyDescent="0.2">
      <c r="A124" s="18">
        <f t="shared" si="4"/>
        <v>64</v>
      </c>
      <c r="B124" s="55">
        <f t="shared" si="5"/>
        <v>45748</v>
      </c>
      <c r="C124" s="64">
        <f t="shared" si="6"/>
        <v>1797.66</v>
      </c>
      <c r="D124" s="66"/>
      <c r="E124" s="19"/>
      <c r="F124" s="19">
        <f t="shared" si="7"/>
        <v>887.4</v>
      </c>
      <c r="G124" s="19">
        <f t="shared" si="8"/>
        <v>910.2600000000001</v>
      </c>
      <c r="H124" s="19">
        <f t="shared" si="9"/>
        <v>151215.90999999997</v>
      </c>
    </row>
    <row r="125" spans="1:8" x14ac:dyDescent="0.2">
      <c r="A125" s="18">
        <f t="shared" ref="A125:A188" si="10">IF(H124="","",IF(roundOpt,IF(OR(A124&gt;=nper,ROUND(H124,2)&lt;=0),"",A124+1),IF(OR(A124&gt;=nper,H124&lt;=0),"",A124+1)))</f>
        <v>65</v>
      </c>
      <c r="B125" s="55">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45778</v>
      </c>
      <c r="C125" s="64">
        <f t="shared" ref="C125:C188" si="12">IF(A125="","",IF(roundOpt,IF(OR(A125=nper,payment&gt;ROUND((1+rate)*H124,2)),ROUND((1+rate)*H124,2),payment),IF(OR(A125=nper,payment&gt;(1+rate)*H124),(1+rate)*H124,payment)))</f>
        <v>1797.66</v>
      </c>
      <c r="D125" s="66"/>
      <c r="E125" s="19"/>
      <c r="F125" s="19">
        <f t="shared" ref="F125:F188" si="13">IF(A125="","",IF(AND(A125=1,pmtType=1),0,IF(roundOpt,ROUND(rate*H124,2),rate*H124)))</f>
        <v>882.09</v>
      </c>
      <c r="G125" s="19">
        <f t="shared" ref="G125:G188" si="14">IF(A125="","",C125-F125+D125)</f>
        <v>915.57</v>
      </c>
      <c r="H125" s="19">
        <f t="shared" ref="H125:H188" si="15">IF(A125="","",H124-G125)</f>
        <v>150300.33999999997</v>
      </c>
    </row>
    <row r="126" spans="1:8" x14ac:dyDescent="0.2">
      <c r="A126" s="18">
        <f t="shared" si="10"/>
        <v>66</v>
      </c>
      <c r="B126" s="55">
        <f t="shared" si="11"/>
        <v>45809</v>
      </c>
      <c r="C126" s="64">
        <f t="shared" si="12"/>
        <v>1797.66</v>
      </c>
      <c r="D126" s="66"/>
      <c r="E126" s="19"/>
      <c r="F126" s="19">
        <f t="shared" si="13"/>
        <v>876.75</v>
      </c>
      <c r="G126" s="19">
        <f t="shared" si="14"/>
        <v>920.91000000000008</v>
      </c>
      <c r="H126" s="19">
        <f t="shared" si="15"/>
        <v>149379.42999999996</v>
      </c>
    </row>
    <row r="127" spans="1:8" x14ac:dyDescent="0.2">
      <c r="A127" s="18">
        <f t="shared" si="10"/>
        <v>67</v>
      </c>
      <c r="B127" s="55">
        <f t="shared" si="11"/>
        <v>45839</v>
      </c>
      <c r="C127" s="64">
        <f t="shared" si="12"/>
        <v>1797.66</v>
      </c>
      <c r="D127" s="66"/>
      <c r="E127" s="19"/>
      <c r="F127" s="19">
        <f t="shared" si="13"/>
        <v>871.38</v>
      </c>
      <c r="G127" s="19">
        <f t="shared" si="14"/>
        <v>926.28000000000009</v>
      </c>
      <c r="H127" s="19">
        <f t="shared" si="15"/>
        <v>148453.14999999997</v>
      </c>
    </row>
    <row r="128" spans="1:8" x14ac:dyDescent="0.2">
      <c r="A128" s="18">
        <f t="shared" si="10"/>
        <v>68</v>
      </c>
      <c r="B128" s="55">
        <f t="shared" si="11"/>
        <v>45870</v>
      </c>
      <c r="C128" s="64">
        <f t="shared" si="12"/>
        <v>1797.66</v>
      </c>
      <c r="D128" s="66"/>
      <c r="E128" s="19"/>
      <c r="F128" s="19">
        <f t="shared" si="13"/>
        <v>865.98</v>
      </c>
      <c r="G128" s="19">
        <f t="shared" si="14"/>
        <v>931.68000000000006</v>
      </c>
      <c r="H128" s="19">
        <f t="shared" si="15"/>
        <v>147521.46999999997</v>
      </c>
    </row>
    <row r="129" spans="1:8" x14ac:dyDescent="0.2">
      <c r="A129" s="18">
        <f t="shared" si="10"/>
        <v>69</v>
      </c>
      <c r="B129" s="55">
        <f t="shared" si="11"/>
        <v>45901</v>
      </c>
      <c r="C129" s="64">
        <f t="shared" si="12"/>
        <v>1797.66</v>
      </c>
      <c r="D129" s="66"/>
      <c r="E129" s="19"/>
      <c r="F129" s="19">
        <f t="shared" si="13"/>
        <v>860.54</v>
      </c>
      <c r="G129" s="19">
        <f t="shared" si="14"/>
        <v>937.12000000000012</v>
      </c>
      <c r="H129" s="19">
        <f t="shared" si="15"/>
        <v>146584.34999999998</v>
      </c>
    </row>
    <row r="130" spans="1:8" x14ac:dyDescent="0.2">
      <c r="A130" s="18">
        <f t="shared" si="10"/>
        <v>70</v>
      </c>
      <c r="B130" s="55">
        <f t="shared" si="11"/>
        <v>45931</v>
      </c>
      <c r="C130" s="64">
        <f t="shared" si="12"/>
        <v>1797.66</v>
      </c>
      <c r="D130" s="66"/>
      <c r="E130" s="19"/>
      <c r="F130" s="19">
        <f t="shared" si="13"/>
        <v>855.08</v>
      </c>
      <c r="G130" s="19">
        <f t="shared" si="14"/>
        <v>942.58</v>
      </c>
      <c r="H130" s="19">
        <f t="shared" si="15"/>
        <v>145641.76999999999</v>
      </c>
    </row>
    <row r="131" spans="1:8" x14ac:dyDescent="0.2">
      <c r="A131" s="18">
        <f t="shared" si="10"/>
        <v>71</v>
      </c>
      <c r="B131" s="55">
        <f t="shared" si="11"/>
        <v>45962</v>
      </c>
      <c r="C131" s="64">
        <f t="shared" si="12"/>
        <v>1797.66</v>
      </c>
      <c r="D131" s="66"/>
      <c r="E131" s="19"/>
      <c r="F131" s="19">
        <f t="shared" si="13"/>
        <v>849.58</v>
      </c>
      <c r="G131" s="19">
        <f t="shared" si="14"/>
        <v>948.08</v>
      </c>
      <c r="H131" s="19">
        <f t="shared" si="15"/>
        <v>144693.69</v>
      </c>
    </row>
    <row r="132" spans="1:8" x14ac:dyDescent="0.2">
      <c r="A132" s="18">
        <f t="shared" si="10"/>
        <v>72</v>
      </c>
      <c r="B132" s="55">
        <f t="shared" si="11"/>
        <v>45992</v>
      </c>
      <c r="C132" s="64">
        <f t="shared" si="12"/>
        <v>1797.66</v>
      </c>
      <c r="D132" s="66"/>
      <c r="E132" s="19"/>
      <c r="F132" s="19">
        <f t="shared" si="13"/>
        <v>844.05</v>
      </c>
      <c r="G132" s="19">
        <f t="shared" si="14"/>
        <v>953.61000000000013</v>
      </c>
      <c r="H132" s="19">
        <f t="shared" si="15"/>
        <v>143740.08000000002</v>
      </c>
    </row>
    <row r="133" spans="1:8" x14ac:dyDescent="0.2">
      <c r="A133" s="18">
        <f t="shared" si="10"/>
        <v>73</v>
      </c>
      <c r="B133" s="55">
        <f t="shared" si="11"/>
        <v>46023</v>
      </c>
      <c r="C133" s="64">
        <f t="shared" si="12"/>
        <v>1797.66</v>
      </c>
      <c r="D133" s="66"/>
      <c r="E133" s="19"/>
      <c r="F133" s="19">
        <f t="shared" si="13"/>
        <v>838.48</v>
      </c>
      <c r="G133" s="19">
        <f t="shared" si="14"/>
        <v>959.18000000000006</v>
      </c>
      <c r="H133" s="19">
        <f t="shared" si="15"/>
        <v>142780.90000000002</v>
      </c>
    </row>
    <row r="134" spans="1:8" x14ac:dyDescent="0.2">
      <c r="A134" s="18">
        <f t="shared" si="10"/>
        <v>74</v>
      </c>
      <c r="B134" s="55">
        <f t="shared" si="11"/>
        <v>46054</v>
      </c>
      <c r="C134" s="64">
        <f t="shared" si="12"/>
        <v>1797.66</v>
      </c>
      <c r="D134" s="66"/>
      <c r="E134" s="19"/>
      <c r="F134" s="19">
        <f t="shared" si="13"/>
        <v>832.89</v>
      </c>
      <c r="G134" s="19">
        <f t="shared" si="14"/>
        <v>964.7700000000001</v>
      </c>
      <c r="H134" s="19">
        <f t="shared" si="15"/>
        <v>141816.13000000003</v>
      </c>
    </row>
    <row r="135" spans="1:8" x14ac:dyDescent="0.2">
      <c r="A135" s="18">
        <f t="shared" si="10"/>
        <v>75</v>
      </c>
      <c r="B135" s="55">
        <f t="shared" si="11"/>
        <v>46082</v>
      </c>
      <c r="C135" s="64">
        <f t="shared" si="12"/>
        <v>1797.66</v>
      </c>
      <c r="D135" s="66"/>
      <c r="E135" s="19"/>
      <c r="F135" s="19">
        <f t="shared" si="13"/>
        <v>827.26</v>
      </c>
      <c r="G135" s="19">
        <f t="shared" si="14"/>
        <v>970.40000000000009</v>
      </c>
      <c r="H135" s="19">
        <f t="shared" si="15"/>
        <v>140845.73000000004</v>
      </c>
    </row>
    <row r="136" spans="1:8" x14ac:dyDescent="0.2">
      <c r="A136" s="18">
        <f t="shared" si="10"/>
        <v>76</v>
      </c>
      <c r="B136" s="55">
        <f t="shared" si="11"/>
        <v>46113</v>
      </c>
      <c r="C136" s="64">
        <f t="shared" si="12"/>
        <v>1797.66</v>
      </c>
      <c r="D136" s="66"/>
      <c r="E136" s="19"/>
      <c r="F136" s="19">
        <f t="shared" si="13"/>
        <v>821.6</v>
      </c>
      <c r="G136" s="19">
        <f t="shared" si="14"/>
        <v>976.06000000000006</v>
      </c>
      <c r="H136" s="19">
        <f t="shared" si="15"/>
        <v>139869.67000000004</v>
      </c>
    </row>
    <row r="137" spans="1:8" x14ac:dyDescent="0.2">
      <c r="A137" s="18">
        <f t="shared" si="10"/>
        <v>77</v>
      </c>
      <c r="B137" s="55">
        <f t="shared" si="11"/>
        <v>46143</v>
      </c>
      <c r="C137" s="64">
        <f t="shared" si="12"/>
        <v>1797.66</v>
      </c>
      <c r="D137" s="66"/>
      <c r="E137" s="19"/>
      <c r="F137" s="19">
        <f t="shared" si="13"/>
        <v>815.91</v>
      </c>
      <c r="G137" s="19">
        <f t="shared" si="14"/>
        <v>981.75000000000011</v>
      </c>
      <c r="H137" s="19">
        <f t="shared" si="15"/>
        <v>138887.92000000004</v>
      </c>
    </row>
    <row r="138" spans="1:8" x14ac:dyDescent="0.2">
      <c r="A138" s="18">
        <f t="shared" si="10"/>
        <v>78</v>
      </c>
      <c r="B138" s="55">
        <f t="shared" si="11"/>
        <v>46174</v>
      </c>
      <c r="C138" s="64">
        <f t="shared" si="12"/>
        <v>1797.66</v>
      </c>
      <c r="D138" s="66"/>
      <c r="E138" s="19"/>
      <c r="F138" s="19">
        <f t="shared" si="13"/>
        <v>810.18</v>
      </c>
      <c r="G138" s="19">
        <f t="shared" si="14"/>
        <v>987.48000000000013</v>
      </c>
      <c r="H138" s="19">
        <f t="shared" si="15"/>
        <v>137900.44000000003</v>
      </c>
    </row>
    <row r="139" spans="1:8" x14ac:dyDescent="0.2">
      <c r="A139" s="18">
        <f t="shared" si="10"/>
        <v>79</v>
      </c>
      <c r="B139" s="55">
        <f t="shared" si="11"/>
        <v>46204</v>
      </c>
      <c r="C139" s="64">
        <f t="shared" si="12"/>
        <v>1797.66</v>
      </c>
      <c r="D139" s="66"/>
      <c r="E139" s="19"/>
      <c r="F139" s="19">
        <f t="shared" si="13"/>
        <v>804.42</v>
      </c>
      <c r="G139" s="19">
        <f t="shared" si="14"/>
        <v>993.24000000000012</v>
      </c>
      <c r="H139" s="19">
        <f t="shared" si="15"/>
        <v>136907.20000000004</v>
      </c>
    </row>
    <row r="140" spans="1:8" x14ac:dyDescent="0.2">
      <c r="A140" s="18">
        <f t="shared" si="10"/>
        <v>80</v>
      </c>
      <c r="B140" s="55">
        <f t="shared" si="11"/>
        <v>46235</v>
      </c>
      <c r="C140" s="64">
        <f t="shared" si="12"/>
        <v>1797.66</v>
      </c>
      <c r="D140" s="66"/>
      <c r="E140" s="19"/>
      <c r="F140" s="19">
        <f t="shared" si="13"/>
        <v>798.63</v>
      </c>
      <c r="G140" s="19">
        <f t="shared" si="14"/>
        <v>999.03000000000009</v>
      </c>
      <c r="H140" s="19">
        <f t="shared" si="15"/>
        <v>135908.17000000004</v>
      </c>
    </row>
    <row r="141" spans="1:8" x14ac:dyDescent="0.2">
      <c r="A141" s="18">
        <f t="shared" si="10"/>
        <v>81</v>
      </c>
      <c r="B141" s="55">
        <f t="shared" si="11"/>
        <v>46266</v>
      </c>
      <c r="C141" s="64">
        <f t="shared" si="12"/>
        <v>1797.66</v>
      </c>
      <c r="D141" s="66"/>
      <c r="E141" s="19"/>
      <c r="F141" s="19">
        <f t="shared" si="13"/>
        <v>792.8</v>
      </c>
      <c r="G141" s="19">
        <f t="shared" si="14"/>
        <v>1004.8600000000001</v>
      </c>
      <c r="H141" s="19">
        <f t="shared" si="15"/>
        <v>134903.31000000006</v>
      </c>
    </row>
    <row r="142" spans="1:8" x14ac:dyDescent="0.2">
      <c r="A142" s="18">
        <f t="shared" si="10"/>
        <v>82</v>
      </c>
      <c r="B142" s="55">
        <f t="shared" si="11"/>
        <v>46296</v>
      </c>
      <c r="C142" s="64">
        <f t="shared" si="12"/>
        <v>1797.66</v>
      </c>
      <c r="D142" s="66"/>
      <c r="E142" s="19"/>
      <c r="F142" s="19">
        <f t="shared" si="13"/>
        <v>786.94</v>
      </c>
      <c r="G142" s="19">
        <f t="shared" si="14"/>
        <v>1010.72</v>
      </c>
      <c r="H142" s="19">
        <f t="shared" si="15"/>
        <v>133892.59000000005</v>
      </c>
    </row>
    <row r="143" spans="1:8" x14ac:dyDescent="0.2">
      <c r="A143" s="18">
        <f t="shared" si="10"/>
        <v>83</v>
      </c>
      <c r="B143" s="55">
        <f t="shared" si="11"/>
        <v>46327</v>
      </c>
      <c r="C143" s="64">
        <f t="shared" si="12"/>
        <v>1797.66</v>
      </c>
      <c r="D143" s="66"/>
      <c r="E143" s="19"/>
      <c r="F143" s="19">
        <f t="shared" si="13"/>
        <v>781.04</v>
      </c>
      <c r="G143" s="19">
        <f t="shared" si="14"/>
        <v>1016.6200000000001</v>
      </c>
      <c r="H143" s="19">
        <f t="shared" si="15"/>
        <v>132875.97000000006</v>
      </c>
    </row>
    <row r="144" spans="1:8" x14ac:dyDescent="0.2">
      <c r="A144" s="18">
        <f t="shared" si="10"/>
        <v>84</v>
      </c>
      <c r="B144" s="55">
        <f t="shared" si="11"/>
        <v>46357</v>
      </c>
      <c r="C144" s="64">
        <f t="shared" si="12"/>
        <v>1797.66</v>
      </c>
      <c r="D144" s="66"/>
      <c r="E144" s="19"/>
      <c r="F144" s="19">
        <f t="shared" si="13"/>
        <v>775.11</v>
      </c>
      <c r="G144" s="19">
        <f t="shared" si="14"/>
        <v>1022.5500000000001</v>
      </c>
      <c r="H144" s="19">
        <f t="shared" si="15"/>
        <v>131853.42000000007</v>
      </c>
    </row>
    <row r="145" spans="1:8" x14ac:dyDescent="0.2">
      <c r="A145" s="18">
        <f t="shared" si="10"/>
        <v>85</v>
      </c>
      <c r="B145" s="55">
        <f t="shared" si="11"/>
        <v>46388</v>
      </c>
      <c r="C145" s="64">
        <f t="shared" si="12"/>
        <v>1797.66</v>
      </c>
      <c r="D145" s="66"/>
      <c r="E145" s="19"/>
      <c r="F145" s="19">
        <f t="shared" si="13"/>
        <v>769.14</v>
      </c>
      <c r="G145" s="19">
        <f t="shared" si="14"/>
        <v>1028.52</v>
      </c>
      <c r="H145" s="19">
        <f t="shared" si="15"/>
        <v>130824.90000000007</v>
      </c>
    </row>
    <row r="146" spans="1:8" x14ac:dyDescent="0.2">
      <c r="A146" s="18">
        <f t="shared" si="10"/>
        <v>86</v>
      </c>
      <c r="B146" s="55">
        <f t="shared" si="11"/>
        <v>46419</v>
      </c>
      <c r="C146" s="64">
        <f t="shared" si="12"/>
        <v>1797.66</v>
      </c>
      <c r="D146" s="66"/>
      <c r="E146" s="19"/>
      <c r="F146" s="19">
        <f t="shared" si="13"/>
        <v>763.15</v>
      </c>
      <c r="G146" s="19">
        <f t="shared" si="14"/>
        <v>1034.5100000000002</v>
      </c>
      <c r="H146" s="19">
        <f t="shared" si="15"/>
        <v>129790.39000000007</v>
      </c>
    </row>
    <row r="147" spans="1:8" x14ac:dyDescent="0.2">
      <c r="A147" s="18">
        <f t="shared" si="10"/>
        <v>87</v>
      </c>
      <c r="B147" s="55">
        <f t="shared" si="11"/>
        <v>46447</v>
      </c>
      <c r="C147" s="64">
        <f t="shared" si="12"/>
        <v>1797.66</v>
      </c>
      <c r="D147" s="66"/>
      <c r="E147" s="19"/>
      <c r="F147" s="19">
        <f t="shared" si="13"/>
        <v>757.11</v>
      </c>
      <c r="G147" s="19">
        <f t="shared" si="14"/>
        <v>1040.5500000000002</v>
      </c>
      <c r="H147" s="19">
        <f t="shared" si="15"/>
        <v>128749.84000000007</v>
      </c>
    </row>
    <row r="148" spans="1:8" x14ac:dyDescent="0.2">
      <c r="A148" s="18">
        <f t="shared" si="10"/>
        <v>88</v>
      </c>
      <c r="B148" s="55">
        <f t="shared" si="11"/>
        <v>46478</v>
      </c>
      <c r="C148" s="64">
        <f t="shared" si="12"/>
        <v>1797.66</v>
      </c>
      <c r="D148" s="66"/>
      <c r="E148" s="19"/>
      <c r="F148" s="19">
        <f t="shared" si="13"/>
        <v>751.04</v>
      </c>
      <c r="G148" s="19">
        <f t="shared" si="14"/>
        <v>1046.6200000000001</v>
      </c>
      <c r="H148" s="19">
        <f t="shared" si="15"/>
        <v>127703.22000000007</v>
      </c>
    </row>
    <row r="149" spans="1:8" x14ac:dyDescent="0.2">
      <c r="A149" s="18">
        <f t="shared" si="10"/>
        <v>89</v>
      </c>
      <c r="B149" s="55">
        <f t="shared" si="11"/>
        <v>46508</v>
      </c>
      <c r="C149" s="64">
        <f t="shared" si="12"/>
        <v>1797.66</v>
      </c>
      <c r="D149" s="66"/>
      <c r="E149" s="19"/>
      <c r="F149" s="19">
        <f t="shared" si="13"/>
        <v>744.94</v>
      </c>
      <c r="G149" s="19">
        <f t="shared" si="14"/>
        <v>1052.72</v>
      </c>
      <c r="H149" s="19">
        <f t="shared" si="15"/>
        <v>126650.50000000007</v>
      </c>
    </row>
    <row r="150" spans="1:8" x14ac:dyDescent="0.2">
      <c r="A150" s="18">
        <f t="shared" si="10"/>
        <v>90</v>
      </c>
      <c r="B150" s="55">
        <f t="shared" si="11"/>
        <v>46539</v>
      </c>
      <c r="C150" s="64">
        <f t="shared" si="12"/>
        <v>1797.66</v>
      </c>
      <c r="D150" s="66"/>
      <c r="E150" s="19"/>
      <c r="F150" s="19">
        <f t="shared" si="13"/>
        <v>738.79</v>
      </c>
      <c r="G150" s="19">
        <f t="shared" si="14"/>
        <v>1058.8700000000001</v>
      </c>
      <c r="H150" s="19">
        <f t="shared" si="15"/>
        <v>125591.63000000008</v>
      </c>
    </row>
    <row r="151" spans="1:8" x14ac:dyDescent="0.2">
      <c r="A151" s="18">
        <f t="shared" si="10"/>
        <v>91</v>
      </c>
      <c r="B151" s="55">
        <f t="shared" si="11"/>
        <v>46569</v>
      </c>
      <c r="C151" s="64">
        <f t="shared" si="12"/>
        <v>1797.66</v>
      </c>
      <c r="D151" s="66"/>
      <c r="E151" s="19"/>
      <c r="F151" s="19">
        <f t="shared" si="13"/>
        <v>732.62</v>
      </c>
      <c r="G151" s="19">
        <f t="shared" si="14"/>
        <v>1065.04</v>
      </c>
      <c r="H151" s="19">
        <f t="shared" si="15"/>
        <v>124526.59000000008</v>
      </c>
    </row>
    <row r="152" spans="1:8" x14ac:dyDescent="0.2">
      <c r="A152" s="18">
        <f t="shared" si="10"/>
        <v>92</v>
      </c>
      <c r="B152" s="55">
        <f t="shared" si="11"/>
        <v>46600</v>
      </c>
      <c r="C152" s="64">
        <f t="shared" si="12"/>
        <v>1797.66</v>
      </c>
      <c r="D152" s="66"/>
      <c r="E152" s="19"/>
      <c r="F152" s="19">
        <f t="shared" si="13"/>
        <v>726.41</v>
      </c>
      <c r="G152" s="19">
        <f t="shared" si="14"/>
        <v>1071.25</v>
      </c>
      <c r="H152" s="19">
        <f t="shared" si="15"/>
        <v>123455.34000000008</v>
      </c>
    </row>
    <row r="153" spans="1:8" x14ac:dyDescent="0.2">
      <c r="A153" s="18">
        <f t="shared" si="10"/>
        <v>93</v>
      </c>
      <c r="B153" s="55">
        <f t="shared" si="11"/>
        <v>46631</v>
      </c>
      <c r="C153" s="64">
        <f t="shared" si="12"/>
        <v>1797.66</v>
      </c>
      <c r="D153" s="66"/>
      <c r="E153" s="19"/>
      <c r="F153" s="19">
        <f t="shared" si="13"/>
        <v>720.16</v>
      </c>
      <c r="G153" s="19">
        <f t="shared" si="14"/>
        <v>1077.5</v>
      </c>
      <c r="H153" s="19">
        <f t="shared" si="15"/>
        <v>122377.84000000008</v>
      </c>
    </row>
    <row r="154" spans="1:8" x14ac:dyDescent="0.2">
      <c r="A154" s="18">
        <f t="shared" si="10"/>
        <v>94</v>
      </c>
      <c r="B154" s="55">
        <f t="shared" si="11"/>
        <v>46661</v>
      </c>
      <c r="C154" s="64">
        <f t="shared" si="12"/>
        <v>1797.66</v>
      </c>
      <c r="D154" s="66"/>
      <c r="E154" s="19"/>
      <c r="F154" s="19">
        <f t="shared" si="13"/>
        <v>713.87</v>
      </c>
      <c r="G154" s="19">
        <f t="shared" si="14"/>
        <v>1083.79</v>
      </c>
      <c r="H154" s="19">
        <f t="shared" si="15"/>
        <v>121294.05000000009</v>
      </c>
    </row>
    <row r="155" spans="1:8" x14ac:dyDescent="0.2">
      <c r="A155" s="18">
        <f t="shared" si="10"/>
        <v>95</v>
      </c>
      <c r="B155" s="55">
        <f t="shared" si="11"/>
        <v>46692</v>
      </c>
      <c r="C155" s="64">
        <f t="shared" si="12"/>
        <v>1797.66</v>
      </c>
      <c r="D155" s="66"/>
      <c r="E155" s="19"/>
      <c r="F155" s="19">
        <f t="shared" si="13"/>
        <v>707.55</v>
      </c>
      <c r="G155" s="19">
        <f t="shared" si="14"/>
        <v>1090.1100000000001</v>
      </c>
      <c r="H155" s="19">
        <f t="shared" si="15"/>
        <v>120203.94000000009</v>
      </c>
    </row>
    <row r="156" spans="1:8" x14ac:dyDescent="0.2">
      <c r="A156" s="18">
        <f t="shared" si="10"/>
        <v>96</v>
      </c>
      <c r="B156" s="55">
        <f t="shared" si="11"/>
        <v>46722</v>
      </c>
      <c r="C156" s="64">
        <f t="shared" si="12"/>
        <v>1797.66</v>
      </c>
      <c r="D156" s="66"/>
      <c r="E156" s="19"/>
      <c r="F156" s="19">
        <f t="shared" si="13"/>
        <v>701.19</v>
      </c>
      <c r="G156" s="19">
        <f t="shared" si="14"/>
        <v>1096.47</v>
      </c>
      <c r="H156" s="19">
        <f t="shared" si="15"/>
        <v>119107.47000000009</v>
      </c>
    </row>
    <row r="157" spans="1:8" x14ac:dyDescent="0.2">
      <c r="A157" s="18">
        <f t="shared" si="10"/>
        <v>97</v>
      </c>
      <c r="B157" s="55">
        <f t="shared" si="11"/>
        <v>46753</v>
      </c>
      <c r="C157" s="64">
        <f t="shared" si="12"/>
        <v>1797.66</v>
      </c>
      <c r="D157" s="66"/>
      <c r="E157" s="19"/>
      <c r="F157" s="19">
        <f t="shared" si="13"/>
        <v>694.79</v>
      </c>
      <c r="G157" s="19">
        <f t="shared" si="14"/>
        <v>1102.8700000000001</v>
      </c>
      <c r="H157" s="19">
        <f t="shared" si="15"/>
        <v>118004.60000000009</v>
      </c>
    </row>
    <row r="158" spans="1:8" x14ac:dyDescent="0.2">
      <c r="A158" s="18">
        <f t="shared" si="10"/>
        <v>98</v>
      </c>
      <c r="B158" s="55">
        <f t="shared" si="11"/>
        <v>46784</v>
      </c>
      <c r="C158" s="64">
        <f t="shared" si="12"/>
        <v>1797.66</v>
      </c>
      <c r="D158" s="66"/>
      <c r="E158" s="19"/>
      <c r="F158" s="19">
        <f t="shared" si="13"/>
        <v>688.36</v>
      </c>
      <c r="G158" s="19">
        <f t="shared" si="14"/>
        <v>1109.3000000000002</v>
      </c>
      <c r="H158" s="19">
        <f t="shared" si="15"/>
        <v>116895.30000000009</v>
      </c>
    </row>
    <row r="159" spans="1:8" x14ac:dyDescent="0.2">
      <c r="A159" s="18">
        <f t="shared" si="10"/>
        <v>99</v>
      </c>
      <c r="B159" s="55">
        <f t="shared" si="11"/>
        <v>46813</v>
      </c>
      <c r="C159" s="64">
        <f t="shared" si="12"/>
        <v>1797.66</v>
      </c>
      <c r="D159" s="66"/>
      <c r="E159" s="19"/>
      <c r="F159" s="19">
        <f t="shared" si="13"/>
        <v>681.89</v>
      </c>
      <c r="G159" s="19">
        <f t="shared" si="14"/>
        <v>1115.77</v>
      </c>
      <c r="H159" s="19">
        <f t="shared" si="15"/>
        <v>115779.53000000009</v>
      </c>
    </row>
    <row r="160" spans="1:8" x14ac:dyDescent="0.2">
      <c r="A160" s="18">
        <f t="shared" si="10"/>
        <v>100</v>
      </c>
      <c r="B160" s="55">
        <f t="shared" si="11"/>
        <v>46844</v>
      </c>
      <c r="C160" s="64">
        <f t="shared" si="12"/>
        <v>1797.66</v>
      </c>
      <c r="D160" s="66"/>
      <c r="E160" s="19"/>
      <c r="F160" s="19">
        <f t="shared" si="13"/>
        <v>675.38</v>
      </c>
      <c r="G160" s="19">
        <f t="shared" si="14"/>
        <v>1122.2800000000002</v>
      </c>
      <c r="H160" s="19">
        <f t="shared" si="15"/>
        <v>114657.25000000009</v>
      </c>
    </row>
    <row r="161" spans="1:8" x14ac:dyDescent="0.2">
      <c r="A161" s="18">
        <f t="shared" si="10"/>
        <v>101</v>
      </c>
      <c r="B161" s="55">
        <f t="shared" si="11"/>
        <v>46874</v>
      </c>
      <c r="C161" s="64">
        <f t="shared" si="12"/>
        <v>1797.66</v>
      </c>
      <c r="D161" s="66"/>
      <c r="E161" s="19"/>
      <c r="F161" s="19">
        <f t="shared" si="13"/>
        <v>668.83</v>
      </c>
      <c r="G161" s="19">
        <f t="shared" si="14"/>
        <v>1128.83</v>
      </c>
      <c r="H161" s="19">
        <f t="shared" si="15"/>
        <v>113528.42000000009</v>
      </c>
    </row>
    <row r="162" spans="1:8" x14ac:dyDescent="0.2">
      <c r="A162" s="18">
        <f t="shared" si="10"/>
        <v>102</v>
      </c>
      <c r="B162" s="55">
        <f t="shared" si="11"/>
        <v>46905</v>
      </c>
      <c r="C162" s="64">
        <f t="shared" si="12"/>
        <v>1797.66</v>
      </c>
      <c r="D162" s="66"/>
      <c r="E162" s="19"/>
      <c r="F162" s="19">
        <f t="shared" si="13"/>
        <v>662.25</v>
      </c>
      <c r="G162" s="19">
        <f t="shared" si="14"/>
        <v>1135.4100000000001</v>
      </c>
      <c r="H162" s="19">
        <f t="shared" si="15"/>
        <v>112393.01000000008</v>
      </c>
    </row>
    <row r="163" spans="1:8" x14ac:dyDescent="0.2">
      <c r="A163" s="18">
        <f t="shared" si="10"/>
        <v>103</v>
      </c>
      <c r="B163" s="55">
        <f t="shared" si="11"/>
        <v>46935</v>
      </c>
      <c r="C163" s="64">
        <f t="shared" si="12"/>
        <v>1797.66</v>
      </c>
      <c r="D163" s="66"/>
      <c r="E163" s="19"/>
      <c r="F163" s="19">
        <f t="shared" si="13"/>
        <v>655.63</v>
      </c>
      <c r="G163" s="19">
        <f t="shared" si="14"/>
        <v>1142.0300000000002</v>
      </c>
      <c r="H163" s="19">
        <f t="shared" si="15"/>
        <v>111250.98000000008</v>
      </c>
    </row>
    <row r="164" spans="1:8" x14ac:dyDescent="0.2">
      <c r="A164" s="18">
        <f t="shared" si="10"/>
        <v>104</v>
      </c>
      <c r="B164" s="55">
        <f t="shared" si="11"/>
        <v>46966</v>
      </c>
      <c r="C164" s="64">
        <f t="shared" si="12"/>
        <v>1797.66</v>
      </c>
      <c r="D164" s="66"/>
      <c r="E164" s="19"/>
      <c r="F164" s="19">
        <f t="shared" si="13"/>
        <v>648.96</v>
      </c>
      <c r="G164" s="19">
        <f t="shared" si="14"/>
        <v>1148.7</v>
      </c>
      <c r="H164" s="19">
        <f t="shared" si="15"/>
        <v>110102.28000000009</v>
      </c>
    </row>
    <row r="165" spans="1:8" x14ac:dyDescent="0.2">
      <c r="A165" s="18">
        <f t="shared" si="10"/>
        <v>105</v>
      </c>
      <c r="B165" s="55">
        <f t="shared" si="11"/>
        <v>46997</v>
      </c>
      <c r="C165" s="64">
        <f t="shared" si="12"/>
        <v>1797.66</v>
      </c>
      <c r="D165" s="66"/>
      <c r="E165" s="19"/>
      <c r="F165" s="19">
        <f t="shared" si="13"/>
        <v>642.26</v>
      </c>
      <c r="G165" s="19">
        <f t="shared" si="14"/>
        <v>1155.4000000000001</v>
      </c>
      <c r="H165" s="19">
        <f t="shared" si="15"/>
        <v>108946.88000000009</v>
      </c>
    </row>
    <row r="166" spans="1:8" x14ac:dyDescent="0.2">
      <c r="A166" s="18">
        <f t="shared" si="10"/>
        <v>106</v>
      </c>
      <c r="B166" s="55">
        <f t="shared" si="11"/>
        <v>47027</v>
      </c>
      <c r="C166" s="64">
        <f t="shared" si="12"/>
        <v>1797.66</v>
      </c>
      <c r="D166" s="66"/>
      <c r="E166" s="19"/>
      <c r="F166" s="19">
        <f t="shared" si="13"/>
        <v>635.52</v>
      </c>
      <c r="G166" s="19">
        <f t="shared" si="14"/>
        <v>1162.1400000000001</v>
      </c>
      <c r="H166" s="19">
        <f t="shared" si="15"/>
        <v>107784.74000000009</v>
      </c>
    </row>
    <row r="167" spans="1:8" x14ac:dyDescent="0.2">
      <c r="A167" s="18">
        <f t="shared" si="10"/>
        <v>107</v>
      </c>
      <c r="B167" s="55">
        <f t="shared" si="11"/>
        <v>47058</v>
      </c>
      <c r="C167" s="64">
        <f t="shared" si="12"/>
        <v>1797.66</v>
      </c>
      <c r="D167" s="66"/>
      <c r="E167" s="19"/>
      <c r="F167" s="19">
        <f t="shared" si="13"/>
        <v>628.74</v>
      </c>
      <c r="G167" s="19">
        <f t="shared" si="14"/>
        <v>1168.92</v>
      </c>
      <c r="H167" s="19">
        <f t="shared" si="15"/>
        <v>106615.82000000009</v>
      </c>
    </row>
    <row r="168" spans="1:8" x14ac:dyDescent="0.2">
      <c r="A168" s="18">
        <f t="shared" si="10"/>
        <v>108</v>
      </c>
      <c r="B168" s="55">
        <f t="shared" si="11"/>
        <v>47088</v>
      </c>
      <c r="C168" s="64">
        <f t="shared" si="12"/>
        <v>1797.66</v>
      </c>
      <c r="D168" s="66"/>
      <c r="E168" s="19"/>
      <c r="F168" s="19">
        <f t="shared" si="13"/>
        <v>621.92999999999995</v>
      </c>
      <c r="G168" s="19">
        <f t="shared" si="14"/>
        <v>1175.73</v>
      </c>
      <c r="H168" s="19">
        <f t="shared" si="15"/>
        <v>105440.0900000001</v>
      </c>
    </row>
    <row r="169" spans="1:8" x14ac:dyDescent="0.2">
      <c r="A169" s="18">
        <f t="shared" si="10"/>
        <v>109</v>
      </c>
      <c r="B169" s="55">
        <f t="shared" si="11"/>
        <v>47119</v>
      </c>
      <c r="C169" s="64">
        <f t="shared" si="12"/>
        <v>1797.66</v>
      </c>
      <c r="D169" s="66"/>
      <c r="E169" s="19"/>
      <c r="F169" s="19">
        <f t="shared" si="13"/>
        <v>615.07000000000005</v>
      </c>
      <c r="G169" s="19">
        <f t="shared" si="14"/>
        <v>1182.5900000000001</v>
      </c>
      <c r="H169" s="19">
        <f t="shared" si="15"/>
        <v>104257.5000000001</v>
      </c>
    </row>
    <row r="170" spans="1:8" x14ac:dyDescent="0.2">
      <c r="A170" s="18">
        <f t="shared" si="10"/>
        <v>110</v>
      </c>
      <c r="B170" s="55">
        <f t="shared" si="11"/>
        <v>47150</v>
      </c>
      <c r="C170" s="64">
        <f t="shared" si="12"/>
        <v>1797.66</v>
      </c>
      <c r="D170" s="66"/>
      <c r="E170" s="19"/>
      <c r="F170" s="19">
        <f t="shared" si="13"/>
        <v>608.16999999999996</v>
      </c>
      <c r="G170" s="19">
        <f t="shared" si="14"/>
        <v>1189.4900000000002</v>
      </c>
      <c r="H170" s="19">
        <f t="shared" si="15"/>
        <v>103068.0100000001</v>
      </c>
    </row>
    <row r="171" spans="1:8" x14ac:dyDescent="0.2">
      <c r="A171" s="18">
        <f t="shared" si="10"/>
        <v>111</v>
      </c>
      <c r="B171" s="55">
        <f t="shared" si="11"/>
        <v>47178</v>
      </c>
      <c r="C171" s="64">
        <f t="shared" si="12"/>
        <v>1797.66</v>
      </c>
      <c r="D171" s="66"/>
      <c r="E171" s="19"/>
      <c r="F171" s="19">
        <f t="shared" si="13"/>
        <v>601.23</v>
      </c>
      <c r="G171" s="19">
        <f t="shared" si="14"/>
        <v>1196.43</v>
      </c>
      <c r="H171" s="19">
        <f t="shared" si="15"/>
        <v>101871.5800000001</v>
      </c>
    </row>
    <row r="172" spans="1:8" x14ac:dyDescent="0.2">
      <c r="A172" s="18">
        <f t="shared" si="10"/>
        <v>112</v>
      </c>
      <c r="B172" s="55">
        <f t="shared" si="11"/>
        <v>47209</v>
      </c>
      <c r="C172" s="64">
        <f t="shared" si="12"/>
        <v>1797.66</v>
      </c>
      <c r="D172" s="66"/>
      <c r="E172" s="19"/>
      <c r="F172" s="19">
        <f t="shared" si="13"/>
        <v>594.25</v>
      </c>
      <c r="G172" s="19">
        <f t="shared" si="14"/>
        <v>1203.4100000000001</v>
      </c>
      <c r="H172" s="19">
        <f t="shared" si="15"/>
        <v>100668.1700000001</v>
      </c>
    </row>
    <row r="173" spans="1:8" x14ac:dyDescent="0.2">
      <c r="A173" s="18">
        <f t="shared" si="10"/>
        <v>113</v>
      </c>
      <c r="B173" s="55">
        <f t="shared" si="11"/>
        <v>47239</v>
      </c>
      <c r="C173" s="64">
        <f t="shared" si="12"/>
        <v>1797.66</v>
      </c>
      <c r="D173" s="66"/>
      <c r="E173" s="19"/>
      <c r="F173" s="19">
        <f t="shared" si="13"/>
        <v>587.23</v>
      </c>
      <c r="G173" s="19">
        <f t="shared" si="14"/>
        <v>1210.43</v>
      </c>
      <c r="H173" s="19">
        <f t="shared" si="15"/>
        <v>99457.740000000107</v>
      </c>
    </row>
    <row r="174" spans="1:8" x14ac:dyDescent="0.2">
      <c r="A174" s="18">
        <f t="shared" si="10"/>
        <v>114</v>
      </c>
      <c r="B174" s="55">
        <f t="shared" si="11"/>
        <v>47270</v>
      </c>
      <c r="C174" s="64">
        <f t="shared" si="12"/>
        <v>1797.66</v>
      </c>
      <c r="D174" s="66"/>
      <c r="E174" s="19"/>
      <c r="F174" s="19">
        <f t="shared" si="13"/>
        <v>580.16999999999996</v>
      </c>
      <c r="G174" s="19">
        <f t="shared" si="14"/>
        <v>1217.4900000000002</v>
      </c>
      <c r="H174" s="19">
        <f t="shared" si="15"/>
        <v>98240.250000000102</v>
      </c>
    </row>
    <row r="175" spans="1:8" x14ac:dyDescent="0.2">
      <c r="A175" s="18">
        <f t="shared" si="10"/>
        <v>115</v>
      </c>
      <c r="B175" s="55">
        <f t="shared" si="11"/>
        <v>47300</v>
      </c>
      <c r="C175" s="64">
        <f t="shared" si="12"/>
        <v>1797.66</v>
      </c>
      <c r="D175" s="66"/>
      <c r="E175" s="19"/>
      <c r="F175" s="19">
        <f t="shared" si="13"/>
        <v>573.07000000000005</v>
      </c>
      <c r="G175" s="19">
        <f t="shared" si="14"/>
        <v>1224.5900000000001</v>
      </c>
      <c r="H175" s="19">
        <f t="shared" si="15"/>
        <v>97015.660000000105</v>
      </c>
    </row>
    <row r="176" spans="1:8" x14ac:dyDescent="0.2">
      <c r="A176" s="18">
        <f t="shared" si="10"/>
        <v>116</v>
      </c>
      <c r="B176" s="55">
        <f t="shared" si="11"/>
        <v>47331</v>
      </c>
      <c r="C176" s="64">
        <f t="shared" si="12"/>
        <v>1797.66</v>
      </c>
      <c r="D176" s="66"/>
      <c r="E176" s="19"/>
      <c r="F176" s="19">
        <f t="shared" si="13"/>
        <v>565.91999999999996</v>
      </c>
      <c r="G176" s="19">
        <f t="shared" si="14"/>
        <v>1231.7400000000002</v>
      </c>
      <c r="H176" s="19">
        <f t="shared" si="15"/>
        <v>95783.9200000001</v>
      </c>
    </row>
    <row r="177" spans="1:8" x14ac:dyDescent="0.2">
      <c r="A177" s="18">
        <f t="shared" si="10"/>
        <v>117</v>
      </c>
      <c r="B177" s="55">
        <f t="shared" si="11"/>
        <v>47362</v>
      </c>
      <c r="C177" s="64">
        <f t="shared" si="12"/>
        <v>1797.66</v>
      </c>
      <c r="D177" s="66"/>
      <c r="E177" s="19"/>
      <c r="F177" s="19">
        <f t="shared" si="13"/>
        <v>558.74</v>
      </c>
      <c r="G177" s="19">
        <f t="shared" si="14"/>
        <v>1238.92</v>
      </c>
      <c r="H177" s="19">
        <f t="shared" si="15"/>
        <v>94545.000000000102</v>
      </c>
    </row>
    <row r="178" spans="1:8" x14ac:dyDescent="0.2">
      <c r="A178" s="18">
        <f t="shared" si="10"/>
        <v>118</v>
      </c>
      <c r="B178" s="55">
        <f t="shared" si="11"/>
        <v>47392</v>
      </c>
      <c r="C178" s="64">
        <f t="shared" si="12"/>
        <v>1797.66</v>
      </c>
      <c r="D178" s="66"/>
      <c r="E178" s="19"/>
      <c r="F178" s="19">
        <f t="shared" si="13"/>
        <v>551.51</v>
      </c>
      <c r="G178" s="19">
        <f t="shared" si="14"/>
        <v>1246.1500000000001</v>
      </c>
      <c r="H178" s="19">
        <f t="shared" si="15"/>
        <v>93298.850000000108</v>
      </c>
    </row>
    <row r="179" spans="1:8" x14ac:dyDescent="0.2">
      <c r="A179" s="18">
        <f t="shared" si="10"/>
        <v>119</v>
      </c>
      <c r="B179" s="55">
        <f t="shared" si="11"/>
        <v>47423</v>
      </c>
      <c r="C179" s="64">
        <f t="shared" si="12"/>
        <v>1797.66</v>
      </c>
      <c r="D179" s="66"/>
      <c r="E179" s="19"/>
      <c r="F179" s="19">
        <f t="shared" si="13"/>
        <v>544.24</v>
      </c>
      <c r="G179" s="19">
        <f t="shared" si="14"/>
        <v>1253.42</v>
      </c>
      <c r="H179" s="19">
        <f t="shared" si="15"/>
        <v>92045.430000000109</v>
      </c>
    </row>
    <row r="180" spans="1:8" x14ac:dyDescent="0.2">
      <c r="A180" s="18">
        <f t="shared" si="10"/>
        <v>120</v>
      </c>
      <c r="B180" s="55">
        <f t="shared" si="11"/>
        <v>47453</v>
      </c>
      <c r="C180" s="64">
        <f t="shared" si="12"/>
        <v>1797.66</v>
      </c>
      <c r="D180" s="66"/>
      <c r="E180" s="19"/>
      <c r="F180" s="19">
        <f t="shared" si="13"/>
        <v>536.92999999999995</v>
      </c>
      <c r="G180" s="19">
        <f t="shared" si="14"/>
        <v>1260.73</v>
      </c>
      <c r="H180" s="19">
        <f t="shared" si="15"/>
        <v>90784.700000000114</v>
      </c>
    </row>
    <row r="181" spans="1:8" x14ac:dyDescent="0.2">
      <c r="A181" s="18">
        <f t="shared" si="10"/>
        <v>121</v>
      </c>
      <c r="B181" s="55">
        <f t="shared" si="11"/>
        <v>47484</v>
      </c>
      <c r="C181" s="64">
        <f t="shared" si="12"/>
        <v>1797.66</v>
      </c>
      <c r="D181" s="66"/>
      <c r="E181" s="19"/>
      <c r="F181" s="19">
        <f t="shared" si="13"/>
        <v>529.58000000000004</v>
      </c>
      <c r="G181" s="19">
        <f t="shared" si="14"/>
        <v>1268.08</v>
      </c>
      <c r="H181" s="19">
        <f t="shared" si="15"/>
        <v>89516.620000000112</v>
      </c>
    </row>
    <row r="182" spans="1:8" x14ac:dyDescent="0.2">
      <c r="A182" s="18">
        <f t="shared" si="10"/>
        <v>122</v>
      </c>
      <c r="B182" s="55">
        <f t="shared" si="11"/>
        <v>47515</v>
      </c>
      <c r="C182" s="64">
        <f t="shared" si="12"/>
        <v>1797.66</v>
      </c>
      <c r="D182" s="66"/>
      <c r="E182" s="19"/>
      <c r="F182" s="19">
        <f t="shared" si="13"/>
        <v>522.17999999999995</v>
      </c>
      <c r="G182" s="19">
        <f t="shared" si="14"/>
        <v>1275.48</v>
      </c>
      <c r="H182" s="19">
        <f t="shared" si="15"/>
        <v>88241.140000000116</v>
      </c>
    </row>
    <row r="183" spans="1:8" x14ac:dyDescent="0.2">
      <c r="A183" s="18">
        <f t="shared" si="10"/>
        <v>123</v>
      </c>
      <c r="B183" s="55">
        <f t="shared" si="11"/>
        <v>47543</v>
      </c>
      <c r="C183" s="64">
        <f t="shared" si="12"/>
        <v>1797.66</v>
      </c>
      <c r="D183" s="66"/>
      <c r="E183" s="19"/>
      <c r="F183" s="19">
        <f t="shared" si="13"/>
        <v>514.74</v>
      </c>
      <c r="G183" s="19">
        <f t="shared" si="14"/>
        <v>1282.92</v>
      </c>
      <c r="H183" s="19">
        <f t="shared" si="15"/>
        <v>86958.220000000118</v>
      </c>
    </row>
    <row r="184" spans="1:8" x14ac:dyDescent="0.2">
      <c r="A184" s="18">
        <f t="shared" si="10"/>
        <v>124</v>
      </c>
      <c r="B184" s="55">
        <f t="shared" si="11"/>
        <v>47574</v>
      </c>
      <c r="C184" s="64">
        <f t="shared" si="12"/>
        <v>1797.66</v>
      </c>
      <c r="D184" s="66"/>
      <c r="E184" s="19"/>
      <c r="F184" s="19">
        <f t="shared" si="13"/>
        <v>507.26</v>
      </c>
      <c r="G184" s="19">
        <f t="shared" si="14"/>
        <v>1290.4000000000001</v>
      </c>
      <c r="H184" s="19">
        <f t="shared" si="15"/>
        <v>85667.820000000123</v>
      </c>
    </row>
    <row r="185" spans="1:8" x14ac:dyDescent="0.2">
      <c r="A185" s="18">
        <f t="shared" si="10"/>
        <v>125</v>
      </c>
      <c r="B185" s="55">
        <f t="shared" si="11"/>
        <v>47604</v>
      </c>
      <c r="C185" s="64">
        <f t="shared" si="12"/>
        <v>1797.66</v>
      </c>
      <c r="D185" s="66"/>
      <c r="E185" s="19"/>
      <c r="F185" s="19">
        <f t="shared" si="13"/>
        <v>499.73</v>
      </c>
      <c r="G185" s="19">
        <f t="shared" si="14"/>
        <v>1297.93</v>
      </c>
      <c r="H185" s="19">
        <f t="shared" si="15"/>
        <v>84369.89000000013</v>
      </c>
    </row>
    <row r="186" spans="1:8" x14ac:dyDescent="0.2">
      <c r="A186" s="18">
        <f t="shared" si="10"/>
        <v>126</v>
      </c>
      <c r="B186" s="55">
        <f t="shared" si="11"/>
        <v>47635</v>
      </c>
      <c r="C186" s="64">
        <f t="shared" si="12"/>
        <v>1797.66</v>
      </c>
      <c r="D186" s="66"/>
      <c r="E186" s="19"/>
      <c r="F186" s="19">
        <f t="shared" si="13"/>
        <v>492.16</v>
      </c>
      <c r="G186" s="19">
        <f t="shared" si="14"/>
        <v>1305.5</v>
      </c>
      <c r="H186" s="19">
        <f t="shared" si="15"/>
        <v>83064.39000000013</v>
      </c>
    </row>
    <row r="187" spans="1:8" x14ac:dyDescent="0.2">
      <c r="A187" s="18">
        <f t="shared" si="10"/>
        <v>127</v>
      </c>
      <c r="B187" s="55">
        <f t="shared" si="11"/>
        <v>47665</v>
      </c>
      <c r="C187" s="64">
        <f t="shared" si="12"/>
        <v>1797.66</v>
      </c>
      <c r="D187" s="66"/>
      <c r="E187" s="19"/>
      <c r="F187" s="19">
        <f t="shared" si="13"/>
        <v>484.54</v>
      </c>
      <c r="G187" s="19">
        <f t="shared" si="14"/>
        <v>1313.1200000000001</v>
      </c>
      <c r="H187" s="19">
        <f t="shared" si="15"/>
        <v>81751.270000000135</v>
      </c>
    </row>
    <row r="188" spans="1:8" x14ac:dyDescent="0.2">
      <c r="A188" s="18">
        <f t="shared" si="10"/>
        <v>128</v>
      </c>
      <c r="B188" s="55">
        <f t="shared" si="11"/>
        <v>47696</v>
      </c>
      <c r="C188" s="64">
        <f t="shared" si="12"/>
        <v>1797.66</v>
      </c>
      <c r="D188" s="66"/>
      <c r="E188" s="19"/>
      <c r="F188" s="19">
        <f t="shared" si="13"/>
        <v>476.88</v>
      </c>
      <c r="G188" s="19">
        <f t="shared" si="14"/>
        <v>1320.7800000000002</v>
      </c>
      <c r="H188" s="19">
        <f t="shared" si="15"/>
        <v>80430.490000000136</v>
      </c>
    </row>
    <row r="189" spans="1:8" x14ac:dyDescent="0.2">
      <c r="A189" s="18">
        <f t="shared" ref="A189:A252" si="16">IF(H188="","",IF(roundOpt,IF(OR(A188&gt;=nper,ROUND(H188,2)&lt;=0),"",A188+1),IF(OR(A188&gt;=nper,H188&lt;=0),"",A188+1)))</f>
        <v>129</v>
      </c>
      <c r="B189" s="55">
        <f t="shared" ref="B189:B252" si="17">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47727</v>
      </c>
      <c r="C189" s="64">
        <f t="shared" ref="C189:C252" si="18">IF(A189="","",IF(roundOpt,IF(OR(A189=nper,payment&gt;ROUND((1+rate)*H188,2)),ROUND((1+rate)*H188,2),payment),IF(OR(A189=nper,payment&gt;(1+rate)*H188),(1+rate)*H188,payment)))</f>
        <v>1797.66</v>
      </c>
      <c r="D189" s="66"/>
      <c r="E189" s="19"/>
      <c r="F189" s="19">
        <f t="shared" ref="F189:F252" si="19">IF(A189="","",IF(AND(A189=1,pmtType=1),0,IF(roundOpt,ROUND(rate*H188,2),rate*H188)))</f>
        <v>469.18</v>
      </c>
      <c r="G189" s="19">
        <f t="shared" ref="G189:G252" si="20">IF(A189="","",C189-F189+D189)</f>
        <v>1328.48</v>
      </c>
      <c r="H189" s="19">
        <f t="shared" ref="H189:H252" si="21">IF(A189="","",H188-G189)</f>
        <v>79102.01000000014</v>
      </c>
    </row>
    <row r="190" spans="1:8" x14ac:dyDescent="0.2">
      <c r="A190" s="18">
        <f t="shared" si="16"/>
        <v>130</v>
      </c>
      <c r="B190" s="55">
        <f t="shared" si="17"/>
        <v>47757</v>
      </c>
      <c r="C190" s="64">
        <f t="shared" si="18"/>
        <v>1797.66</v>
      </c>
      <c r="D190" s="66"/>
      <c r="E190" s="19"/>
      <c r="F190" s="19">
        <f t="shared" si="19"/>
        <v>461.43</v>
      </c>
      <c r="G190" s="19">
        <f t="shared" si="20"/>
        <v>1336.23</v>
      </c>
      <c r="H190" s="19">
        <f t="shared" si="21"/>
        <v>77765.780000000144</v>
      </c>
    </row>
    <row r="191" spans="1:8" x14ac:dyDescent="0.2">
      <c r="A191" s="18">
        <f t="shared" si="16"/>
        <v>131</v>
      </c>
      <c r="B191" s="55">
        <f t="shared" si="17"/>
        <v>47788</v>
      </c>
      <c r="C191" s="64">
        <f t="shared" si="18"/>
        <v>1797.66</v>
      </c>
      <c r="D191" s="66"/>
      <c r="E191" s="19"/>
      <c r="F191" s="19">
        <f t="shared" si="19"/>
        <v>453.63</v>
      </c>
      <c r="G191" s="19">
        <f t="shared" si="20"/>
        <v>1344.0300000000002</v>
      </c>
      <c r="H191" s="19">
        <f t="shared" si="21"/>
        <v>76421.750000000146</v>
      </c>
    </row>
    <row r="192" spans="1:8" x14ac:dyDescent="0.2">
      <c r="A192" s="18">
        <f t="shared" si="16"/>
        <v>132</v>
      </c>
      <c r="B192" s="55">
        <f t="shared" si="17"/>
        <v>47818</v>
      </c>
      <c r="C192" s="64">
        <f t="shared" si="18"/>
        <v>1797.66</v>
      </c>
      <c r="D192" s="66"/>
      <c r="E192" s="19"/>
      <c r="F192" s="19">
        <f t="shared" si="19"/>
        <v>445.79</v>
      </c>
      <c r="G192" s="19">
        <f t="shared" si="20"/>
        <v>1351.8700000000001</v>
      </c>
      <c r="H192" s="19">
        <f t="shared" si="21"/>
        <v>75069.88000000015</v>
      </c>
    </row>
    <row r="193" spans="1:8" x14ac:dyDescent="0.2">
      <c r="A193" s="18">
        <f t="shared" si="16"/>
        <v>133</v>
      </c>
      <c r="B193" s="55">
        <f t="shared" si="17"/>
        <v>47849</v>
      </c>
      <c r="C193" s="64">
        <f t="shared" si="18"/>
        <v>1797.66</v>
      </c>
      <c r="D193" s="66"/>
      <c r="E193" s="19"/>
      <c r="F193" s="19">
        <f t="shared" si="19"/>
        <v>437.91</v>
      </c>
      <c r="G193" s="19">
        <f t="shared" si="20"/>
        <v>1359.75</v>
      </c>
      <c r="H193" s="19">
        <f t="shared" si="21"/>
        <v>73710.13000000015</v>
      </c>
    </row>
    <row r="194" spans="1:8" x14ac:dyDescent="0.2">
      <c r="A194" s="18">
        <f t="shared" si="16"/>
        <v>134</v>
      </c>
      <c r="B194" s="55">
        <f t="shared" si="17"/>
        <v>47880</v>
      </c>
      <c r="C194" s="64">
        <f t="shared" si="18"/>
        <v>1797.66</v>
      </c>
      <c r="D194" s="66"/>
      <c r="E194" s="19"/>
      <c r="F194" s="19">
        <f t="shared" si="19"/>
        <v>429.98</v>
      </c>
      <c r="G194" s="19">
        <f t="shared" si="20"/>
        <v>1367.68</v>
      </c>
      <c r="H194" s="19">
        <f t="shared" si="21"/>
        <v>72342.450000000157</v>
      </c>
    </row>
    <row r="195" spans="1:8" x14ac:dyDescent="0.2">
      <c r="A195" s="18">
        <f t="shared" si="16"/>
        <v>135</v>
      </c>
      <c r="B195" s="55">
        <f t="shared" si="17"/>
        <v>47908</v>
      </c>
      <c r="C195" s="64">
        <f t="shared" si="18"/>
        <v>1797.66</v>
      </c>
      <c r="D195" s="66"/>
      <c r="E195" s="19"/>
      <c r="F195" s="19">
        <f t="shared" si="19"/>
        <v>422</v>
      </c>
      <c r="G195" s="19">
        <f t="shared" si="20"/>
        <v>1375.66</v>
      </c>
      <c r="H195" s="19">
        <f t="shared" si="21"/>
        <v>70966.790000000154</v>
      </c>
    </row>
    <row r="196" spans="1:8" x14ac:dyDescent="0.2">
      <c r="A196" s="18">
        <f t="shared" si="16"/>
        <v>136</v>
      </c>
      <c r="B196" s="55">
        <f t="shared" si="17"/>
        <v>47939</v>
      </c>
      <c r="C196" s="64">
        <f t="shared" si="18"/>
        <v>1797.66</v>
      </c>
      <c r="D196" s="66"/>
      <c r="E196" s="19"/>
      <c r="F196" s="19">
        <f t="shared" si="19"/>
        <v>413.97</v>
      </c>
      <c r="G196" s="19">
        <f t="shared" si="20"/>
        <v>1383.69</v>
      </c>
      <c r="H196" s="19">
        <f t="shared" si="21"/>
        <v>69583.100000000151</v>
      </c>
    </row>
    <row r="197" spans="1:8" x14ac:dyDescent="0.2">
      <c r="A197" s="18">
        <f t="shared" si="16"/>
        <v>137</v>
      </c>
      <c r="B197" s="55">
        <f t="shared" si="17"/>
        <v>47969</v>
      </c>
      <c r="C197" s="64">
        <f t="shared" si="18"/>
        <v>1797.66</v>
      </c>
      <c r="D197" s="66"/>
      <c r="E197" s="19"/>
      <c r="F197" s="19">
        <f t="shared" si="19"/>
        <v>405.9</v>
      </c>
      <c r="G197" s="19">
        <f t="shared" si="20"/>
        <v>1391.7600000000002</v>
      </c>
      <c r="H197" s="19">
        <f t="shared" si="21"/>
        <v>68191.340000000157</v>
      </c>
    </row>
    <row r="198" spans="1:8" x14ac:dyDescent="0.2">
      <c r="A198" s="18">
        <f t="shared" si="16"/>
        <v>138</v>
      </c>
      <c r="B198" s="55">
        <f t="shared" si="17"/>
        <v>48000</v>
      </c>
      <c r="C198" s="64">
        <f t="shared" si="18"/>
        <v>1797.66</v>
      </c>
      <c r="D198" s="66"/>
      <c r="E198" s="19"/>
      <c r="F198" s="19">
        <f t="shared" si="19"/>
        <v>397.78</v>
      </c>
      <c r="G198" s="19">
        <f t="shared" si="20"/>
        <v>1399.88</v>
      </c>
      <c r="H198" s="19">
        <f t="shared" si="21"/>
        <v>66791.460000000152</v>
      </c>
    </row>
    <row r="199" spans="1:8" x14ac:dyDescent="0.2">
      <c r="A199" s="18">
        <f t="shared" si="16"/>
        <v>139</v>
      </c>
      <c r="B199" s="55">
        <f t="shared" si="17"/>
        <v>48030</v>
      </c>
      <c r="C199" s="64">
        <f t="shared" si="18"/>
        <v>1797.66</v>
      </c>
      <c r="D199" s="66"/>
      <c r="E199" s="19"/>
      <c r="F199" s="19">
        <f t="shared" si="19"/>
        <v>389.62</v>
      </c>
      <c r="G199" s="19">
        <f t="shared" si="20"/>
        <v>1408.04</v>
      </c>
      <c r="H199" s="19">
        <f t="shared" si="21"/>
        <v>65383.420000000151</v>
      </c>
    </row>
    <row r="200" spans="1:8" x14ac:dyDescent="0.2">
      <c r="A200" s="18">
        <f t="shared" si="16"/>
        <v>140</v>
      </c>
      <c r="B200" s="55">
        <f t="shared" si="17"/>
        <v>48061</v>
      </c>
      <c r="C200" s="64">
        <f t="shared" si="18"/>
        <v>1797.66</v>
      </c>
      <c r="D200" s="66"/>
      <c r="E200" s="19"/>
      <c r="F200" s="19">
        <f t="shared" si="19"/>
        <v>381.4</v>
      </c>
      <c r="G200" s="19">
        <f t="shared" si="20"/>
        <v>1416.2600000000002</v>
      </c>
      <c r="H200" s="19">
        <f t="shared" si="21"/>
        <v>63967.160000000149</v>
      </c>
    </row>
    <row r="201" spans="1:8" x14ac:dyDescent="0.2">
      <c r="A201" s="18">
        <f t="shared" si="16"/>
        <v>141</v>
      </c>
      <c r="B201" s="55">
        <f t="shared" si="17"/>
        <v>48092</v>
      </c>
      <c r="C201" s="64">
        <f t="shared" si="18"/>
        <v>1797.66</v>
      </c>
      <c r="D201" s="66"/>
      <c r="E201" s="19"/>
      <c r="F201" s="19">
        <f t="shared" si="19"/>
        <v>373.14</v>
      </c>
      <c r="G201" s="19">
        <f t="shared" si="20"/>
        <v>1424.52</v>
      </c>
      <c r="H201" s="19">
        <f t="shared" si="21"/>
        <v>62542.640000000152</v>
      </c>
    </row>
    <row r="202" spans="1:8" x14ac:dyDescent="0.2">
      <c r="A202" s="18">
        <f t="shared" si="16"/>
        <v>142</v>
      </c>
      <c r="B202" s="55">
        <f t="shared" si="17"/>
        <v>48122</v>
      </c>
      <c r="C202" s="64">
        <f t="shared" si="18"/>
        <v>1797.66</v>
      </c>
      <c r="D202" s="66"/>
      <c r="E202" s="19"/>
      <c r="F202" s="19">
        <f t="shared" si="19"/>
        <v>364.83</v>
      </c>
      <c r="G202" s="19">
        <f t="shared" si="20"/>
        <v>1432.8300000000002</v>
      </c>
      <c r="H202" s="19">
        <f t="shared" si="21"/>
        <v>61109.81000000015</v>
      </c>
    </row>
    <row r="203" spans="1:8" x14ac:dyDescent="0.2">
      <c r="A203" s="18">
        <f t="shared" si="16"/>
        <v>143</v>
      </c>
      <c r="B203" s="55">
        <f t="shared" si="17"/>
        <v>48153</v>
      </c>
      <c r="C203" s="64">
        <f t="shared" si="18"/>
        <v>1797.66</v>
      </c>
      <c r="D203" s="66"/>
      <c r="E203" s="19"/>
      <c r="F203" s="19">
        <f t="shared" si="19"/>
        <v>356.47</v>
      </c>
      <c r="G203" s="19">
        <f t="shared" si="20"/>
        <v>1441.19</v>
      </c>
      <c r="H203" s="19">
        <f t="shared" si="21"/>
        <v>59668.620000000148</v>
      </c>
    </row>
    <row r="204" spans="1:8" x14ac:dyDescent="0.2">
      <c r="A204" s="18">
        <f t="shared" si="16"/>
        <v>144</v>
      </c>
      <c r="B204" s="55">
        <f t="shared" si="17"/>
        <v>48183</v>
      </c>
      <c r="C204" s="64">
        <f t="shared" si="18"/>
        <v>1797.66</v>
      </c>
      <c r="D204" s="66"/>
      <c r="E204" s="19"/>
      <c r="F204" s="19">
        <f t="shared" si="19"/>
        <v>348.07</v>
      </c>
      <c r="G204" s="19">
        <f t="shared" si="20"/>
        <v>1449.5900000000001</v>
      </c>
      <c r="H204" s="19">
        <f t="shared" si="21"/>
        <v>58219.030000000144</v>
      </c>
    </row>
    <row r="205" spans="1:8" x14ac:dyDescent="0.2">
      <c r="A205" s="18">
        <f t="shared" si="16"/>
        <v>145</v>
      </c>
      <c r="B205" s="55">
        <f t="shared" si="17"/>
        <v>48214</v>
      </c>
      <c r="C205" s="64">
        <f t="shared" si="18"/>
        <v>1797.66</v>
      </c>
      <c r="D205" s="66"/>
      <c r="E205" s="19"/>
      <c r="F205" s="19">
        <f t="shared" si="19"/>
        <v>339.61</v>
      </c>
      <c r="G205" s="19">
        <f t="shared" si="20"/>
        <v>1458.0500000000002</v>
      </c>
      <c r="H205" s="19">
        <f t="shared" si="21"/>
        <v>56760.980000000141</v>
      </c>
    </row>
    <row r="206" spans="1:8" x14ac:dyDescent="0.2">
      <c r="A206" s="18">
        <f t="shared" si="16"/>
        <v>146</v>
      </c>
      <c r="B206" s="55">
        <f t="shared" si="17"/>
        <v>48245</v>
      </c>
      <c r="C206" s="64">
        <f t="shared" si="18"/>
        <v>1797.66</v>
      </c>
      <c r="D206" s="66"/>
      <c r="E206" s="19"/>
      <c r="F206" s="19">
        <f t="shared" si="19"/>
        <v>331.11</v>
      </c>
      <c r="G206" s="19">
        <f t="shared" si="20"/>
        <v>1466.5500000000002</v>
      </c>
      <c r="H206" s="19">
        <f t="shared" si="21"/>
        <v>55294.430000000139</v>
      </c>
    </row>
    <row r="207" spans="1:8" x14ac:dyDescent="0.2">
      <c r="A207" s="18">
        <f t="shared" si="16"/>
        <v>147</v>
      </c>
      <c r="B207" s="55">
        <f t="shared" si="17"/>
        <v>48274</v>
      </c>
      <c r="C207" s="64">
        <f t="shared" si="18"/>
        <v>1797.66</v>
      </c>
      <c r="D207" s="66"/>
      <c r="E207" s="19"/>
      <c r="F207" s="19">
        <f t="shared" si="19"/>
        <v>322.55</v>
      </c>
      <c r="G207" s="19">
        <f t="shared" si="20"/>
        <v>1475.1100000000001</v>
      </c>
      <c r="H207" s="19">
        <f t="shared" si="21"/>
        <v>53819.320000000138</v>
      </c>
    </row>
    <row r="208" spans="1:8" x14ac:dyDescent="0.2">
      <c r="A208" s="18">
        <f t="shared" si="16"/>
        <v>148</v>
      </c>
      <c r="B208" s="55">
        <f t="shared" si="17"/>
        <v>48305</v>
      </c>
      <c r="C208" s="64">
        <f t="shared" si="18"/>
        <v>1797.66</v>
      </c>
      <c r="D208" s="66"/>
      <c r="E208" s="19"/>
      <c r="F208" s="19">
        <f t="shared" si="19"/>
        <v>313.95</v>
      </c>
      <c r="G208" s="19">
        <f t="shared" si="20"/>
        <v>1483.71</v>
      </c>
      <c r="H208" s="19">
        <f t="shared" si="21"/>
        <v>52335.610000000139</v>
      </c>
    </row>
    <row r="209" spans="1:8" x14ac:dyDescent="0.2">
      <c r="A209" s="18">
        <f t="shared" si="16"/>
        <v>149</v>
      </c>
      <c r="B209" s="55">
        <f t="shared" si="17"/>
        <v>48335</v>
      </c>
      <c r="C209" s="64">
        <f t="shared" si="18"/>
        <v>1797.66</v>
      </c>
      <c r="D209" s="66"/>
      <c r="E209" s="19"/>
      <c r="F209" s="19">
        <f t="shared" si="19"/>
        <v>305.29000000000002</v>
      </c>
      <c r="G209" s="19">
        <f t="shared" si="20"/>
        <v>1492.3700000000001</v>
      </c>
      <c r="H209" s="19">
        <f t="shared" si="21"/>
        <v>50843.240000000136</v>
      </c>
    </row>
    <row r="210" spans="1:8" x14ac:dyDescent="0.2">
      <c r="A210" s="18">
        <f t="shared" si="16"/>
        <v>150</v>
      </c>
      <c r="B210" s="55">
        <f t="shared" si="17"/>
        <v>48366</v>
      </c>
      <c r="C210" s="64">
        <f t="shared" si="18"/>
        <v>1797.66</v>
      </c>
      <c r="D210" s="66"/>
      <c r="E210" s="19"/>
      <c r="F210" s="19">
        <f t="shared" si="19"/>
        <v>296.58999999999997</v>
      </c>
      <c r="G210" s="19">
        <f t="shared" si="20"/>
        <v>1501.0700000000002</v>
      </c>
      <c r="H210" s="19">
        <f t="shared" si="21"/>
        <v>49342.170000000136</v>
      </c>
    </row>
    <row r="211" spans="1:8" x14ac:dyDescent="0.2">
      <c r="A211" s="18">
        <f t="shared" si="16"/>
        <v>151</v>
      </c>
      <c r="B211" s="55">
        <f t="shared" si="17"/>
        <v>48396</v>
      </c>
      <c r="C211" s="64">
        <f t="shared" si="18"/>
        <v>1797.66</v>
      </c>
      <c r="D211" s="66"/>
      <c r="E211" s="19"/>
      <c r="F211" s="19">
        <f t="shared" si="19"/>
        <v>287.83</v>
      </c>
      <c r="G211" s="19">
        <f t="shared" si="20"/>
        <v>1509.8300000000002</v>
      </c>
      <c r="H211" s="19">
        <f t="shared" si="21"/>
        <v>47832.340000000135</v>
      </c>
    </row>
    <row r="212" spans="1:8" x14ac:dyDescent="0.2">
      <c r="A212" s="18">
        <f t="shared" si="16"/>
        <v>152</v>
      </c>
      <c r="B212" s="55">
        <f t="shared" si="17"/>
        <v>48427</v>
      </c>
      <c r="C212" s="64">
        <f t="shared" si="18"/>
        <v>1797.66</v>
      </c>
      <c r="D212" s="66"/>
      <c r="E212" s="19"/>
      <c r="F212" s="19">
        <f t="shared" si="19"/>
        <v>279.02</v>
      </c>
      <c r="G212" s="19">
        <f t="shared" si="20"/>
        <v>1518.64</v>
      </c>
      <c r="H212" s="19">
        <f t="shared" si="21"/>
        <v>46313.700000000135</v>
      </c>
    </row>
    <row r="213" spans="1:8" x14ac:dyDescent="0.2">
      <c r="A213" s="18">
        <f t="shared" si="16"/>
        <v>153</v>
      </c>
      <c r="B213" s="55">
        <f t="shared" si="17"/>
        <v>48458</v>
      </c>
      <c r="C213" s="64">
        <f t="shared" si="18"/>
        <v>1797.66</v>
      </c>
      <c r="D213" s="66"/>
      <c r="E213" s="19"/>
      <c r="F213" s="19">
        <f t="shared" si="19"/>
        <v>270.16000000000003</v>
      </c>
      <c r="G213" s="19">
        <f t="shared" si="20"/>
        <v>1527.5</v>
      </c>
      <c r="H213" s="19">
        <f t="shared" si="21"/>
        <v>44786.200000000135</v>
      </c>
    </row>
    <row r="214" spans="1:8" x14ac:dyDescent="0.2">
      <c r="A214" s="18">
        <f t="shared" si="16"/>
        <v>154</v>
      </c>
      <c r="B214" s="55">
        <f t="shared" si="17"/>
        <v>48488</v>
      </c>
      <c r="C214" s="64">
        <f t="shared" si="18"/>
        <v>1797.66</v>
      </c>
      <c r="D214" s="66"/>
      <c r="E214" s="19"/>
      <c r="F214" s="19">
        <f t="shared" si="19"/>
        <v>261.25</v>
      </c>
      <c r="G214" s="19">
        <f t="shared" si="20"/>
        <v>1536.41</v>
      </c>
      <c r="H214" s="19">
        <f t="shared" si="21"/>
        <v>43249.790000000132</v>
      </c>
    </row>
    <row r="215" spans="1:8" x14ac:dyDescent="0.2">
      <c r="A215" s="18">
        <f t="shared" si="16"/>
        <v>155</v>
      </c>
      <c r="B215" s="55">
        <f t="shared" si="17"/>
        <v>48519</v>
      </c>
      <c r="C215" s="64">
        <f t="shared" si="18"/>
        <v>1797.66</v>
      </c>
      <c r="D215" s="66"/>
      <c r="E215" s="19"/>
      <c r="F215" s="19">
        <f t="shared" si="19"/>
        <v>252.29</v>
      </c>
      <c r="G215" s="19">
        <f t="shared" si="20"/>
        <v>1545.3700000000001</v>
      </c>
      <c r="H215" s="19">
        <f t="shared" si="21"/>
        <v>41704.420000000129</v>
      </c>
    </row>
    <row r="216" spans="1:8" x14ac:dyDescent="0.2">
      <c r="A216" s="18">
        <f t="shared" si="16"/>
        <v>156</v>
      </c>
      <c r="B216" s="55">
        <f t="shared" si="17"/>
        <v>48549</v>
      </c>
      <c r="C216" s="64">
        <f t="shared" si="18"/>
        <v>1797.66</v>
      </c>
      <c r="D216" s="66"/>
      <c r="E216" s="19"/>
      <c r="F216" s="19">
        <f t="shared" si="19"/>
        <v>243.28</v>
      </c>
      <c r="G216" s="19">
        <f t="shared" si="20"/>
        <v>1554.38</v>
      </c>
      <c r="H216" s="19">
        <f t="shared" si="21"/>
        <v>40150.040000000132</v>
      </c>
    </row>
    <row r="217" spans="1:8" x14ac:dyDescent="0.2">
      <c r="A217" s="18">
        <f t="shared" si="16"/>
        <v>157</v>
      </c>
      <c r="B217" s="55">
        <f t="shared" si="17"/>
        <v>48580</v>
      </c>
      <c r="C217" s="64">
        <f t="shared" si="18"/>
        <v>1797.66</v>
      </c>
      <c r="D217" s="66"/>
      <c r="E217" s="19"/>
      <c r="F217" s="19">
        <f t="shared" si="19"/>
        <v>234.21</v>
      </c>
      <c r="G217" s="19">
        <f t="shared" si="20"/>
        <v>1563.45</v>
      </c>
      <c r="H217" s="19">
        <f t="shared" si="21"/>
        <v>38586.590000000135</v>
      </c>
    </row>
    <row r="218" spans="1:8" x14ac:dyDescent="0.2">
      <c r="A218" s="18">
        <f t="shared" si="16"/>
        <v>158</v>
      </c>
      <c r="B218" s="55">
        <f t="shared" si="17"/>
        <v>48611</v>
      </c>
      <c r="C218" s="64">
        <f t="shared" si="18"/>
        <v>1797.66</v>
      </c>
      <c r="D218" s="66"/>
      <c r="E218" s="19"/>
      <c r="F218" s="19">
        <f t="shared" si="19"/>
        <v>225.09</v>
      </c>
      <c r="G218" s="19">
        <f t="shared" si="20"/>
        <v>1572.5700000000002</v>
      </c>
      <c r="H218" s="19">
        <f t="shared" si="21"/>
        <v>37014.020000000135</v>
      </c>
    </row>
    <row r="219" spans="1:8" x14ac:dyDescent="0.2">
      <c r="A219" s="18">
        <f t="shared" si="16"/>
        <v>159</v>
      </c>
      <c r="B219" s="55">
        <f t="shared" si="17"/>
        <v>48639</v>
      </c>
      <c r="C219" s="64">
        <f t="shared" si="18"/>
        <v>1797.66</v>
      </c>
      <c r="D219" s="66"/>
      <c r="E219" s="19"/>
      <c r="F219" s="19">
        <f t="shared" si="19"/>
        <v>215.92</v>
      </c>
      <c r="G219" s="19">
        <f t="shared" si="20"/>
        <v>1581.74</v>
      </c>
      <c r="H219" s="19">
        <f t="shared" si="21"/>
        <v>35432.280000000137</v>
      </c>
    </row>
    <row r="220" spans="1:8" x14ac:dyDescent="0.2">
      <c r="A220" s="18">
        <f t="shared" si="16"/>
        <v>160</v>
      </c>
      <c r="B220" s="55">
        <f t="shared" si="17"/>
        <v>48670</v>
      </c>
      <c r="C220" s="64">
        <f t="shared" si="18"/>
        <v>1797.66</v>
      </c>
      <c r="D220" s="66"/>
      <c r="E220" s="19"/>
      <c r="F220" s="19">
        <f t="shared" si="19"/>
        <v>206.69</v>
      </c>
      <c r="G220" s="19">
        <f t="shared" si="20"/>
        <v>1590.97</v>
      </c>
      <c r="H220" s="19">
        <f t="shared" si="21"/>
        <v>33841.310000000136</v>
      </c>
    </row>
    <row r="221" spans="1:8" x14ac:dyDescent="0.2">
      <c r="A221" s="18">
        <f t="shared" si="16"/>
        <v>161</v>
      </c>
      <c r="B221" s="55">
        <f t="shared" si="17"/>
        <v>48700</v>
      </c>
      <c r="C221" s="64">
        <f t="shared" si="18"/>
        <v>1797.66</v>
      </c>
      <c r="D221" s="66"/>
      <c r="E221" s="19"/>
      <c r="F221" s="19">
        <f t="shared" si="19"/>
        <v>197.41</v>
      </c>
      <c r="G221" s="19">
        <f t="shared" si="20"/>
        <v>1600.25</v>
      </c>
      <c r="H221" s="19">
        <f t="shared" si="21"/>
        <v>32241.060000000136</v>
      </c>
    </row>
    <row r="222" spans="1:8" x14ac:dyDescent="0.2">
      <c r="A222" s="18">
        <f t="shared" si="16"/>
        <v>162</v>
      </c>
      <c r="B222" s="55">
        <f t="shared" si="17"/>
        <v>48731</v>
      </c>
      <c r="C222" s="64">
        <f t="shared" si="18"/>
        <v>1797.66</v>
      </c>
      <c r="D222" s="66"/>
      <c r="E222" s="19"/>
      <c r="F222" s="19">
        <f t="shared" si="19"/>
        <v>188.07</v>
      </c>
      <c r="G222" s="19">
        <f t="shared" si="20"/>
        <v>1609.5900000000001</v>
      </c>
      <c r="H222" s="19">
        <f t="shared" si="21"/>
        <v>30631.470000000136</v>
      </c>
    </row>
    <row r="223" spans="1:8" x14ac:dyDescent="0.2">
      <c r="A223" s="18">
        <f t="shared" si="16"/>
        <v>163</v>
      </c>
      <c r="B223" s="55">
        <f t="shared" si="17"/>
        <v>48761</v>
      </c>
      <c r="C223" s="64">
        <f t="shared" si="18"/>
        <v>1797.66</v>
      </c>
      <c r="D223" s="66"/>
      <c r="E223" s="19"/>
      <c r="F223" s="19">
        <f t="shared" si="19"/>
        <v>178.68</v>
      </c>
      <c r="G223" s="19">
        <f t="shared" si="20"/>
        <v>1618.98</v>
      </c>
      <c r="H223" s="19">
        <f t="shared" si="21"/>
        <v>29012.490000000136</v>
      </c>
    </row>
    <row r="224" spans="1:8" x14ac:dyDescent="0.2">
      <c r="A224" s="18">
        <f t="shared" si="16"/>
        <v>164</v>
      </c>
      <c r="B224" s="55">
        <f t="shared" si="17"/>
        <v>48792</v>
      </c>
      <c r="C224" s="64">
        <f t="shared" si="18"/>
        <v>1797.66</v>
      </c>
      <c r="D224" s="66"/>
      <c r="E224" s="19"/>
      <c r="F224" s="19">
        <f t="shared" si="19"/>
        <v>169.24</v>
      </c>
      <c r="G224" s="19">
        <f t="shared" si="20"/>
        <v>1628.42</v>
      </c>
      <c r="H224" s="19">
        <f t="shared" si="21"/>
        <v>27384.070000000138</v>
      </c>
    </row>
    <row r="225" spans="1:8" x14ac:dyDescent="0.2">
      <c r="A225" s="18">
        <f t="shared" si="16"/>
        <v>165</v>
      </c>
      <c r="B225" s="55">
        <f t="shared" si="17"/>
        <v>48823</v>
      </c>
      <c r="C225" s="64">
        <f t="shared" si="18"/>
        <v>1797.66</v>
      </c>
      <c r="D225" s="66"/>
      <c r="E225" s="19"/>
      <c r="F225" s="19">
        <f t="shared" si="19"/>
        <v>159.74</v>
      </c>
      <c r="G225" s="19">
        <f t="shared" si="20"/>
        <v>1637.92</v>
      </c>
      <c r="H225" s="19">
        <f t="shared" si="21"/>
        <v>25746.15000000014</v>
      </c>
    </row>
    <row r="226" spans="1:8" x14ac:dyDescent="0.2">
      <c r="A226" s="18">
        <f t="shared" si="16"/>
        <v>166</v>
      </c>
      <c r="B226" s="55">
        <f t="shared" si="17"/>
        <v>48853</v>
      </c>
      <c r="C226" s="64">
        <f t="shared" si="18"/>
        <v>1797.66</v>
      </c>
      <c r="D226" s="66"/>
      <c r="E226" s="19"/>
      <c r="F226" s="19">
        <f t="shared" si="19"/>
        <v>150.19</v>
      </c>
      <c r="G226" s="19">
        <f t="shared" si="20"/>
        <v>1647.47</v>
      </c>
      <c r="H226" s="19">
        <f t="shared" si="21"/>
        <v>24098.680000000139</v>
      </c>
    </row>
    <row r="227" spans="1:8" x14ac:dyDescent="0.2">
      <c r="A227" s="18">
        <f t="shared" si="16"/>
        <v>167</v>
      </c>
      <c r="B227" s="55">
        <f t="shared" si="17"/>
        <v>48884</v>
      </c>
      <c r="C227" s="64">
        <f t="shared" si="18"/>
        <v>1797.66</v>
      </c>
      <c r="D227" s="66"/>
      <c r="E227" s="19"/>
      <c r="F227" s="19">
        <f t="shared" si="19"/>
        <v>140.58000000000001</v>
      </c>
      <c r="G227" s="19">
        <f t="shared" si="20"/>
        <v>1657.0800000000002</v>
      </c>
      <c r="H227" s="19">
        <f t="shared" si="21"/>
        <v>22441.600000000137</v>
      </c>
    </row>
    <row r="228" spans="1:8" x14ac:dyDescent="0.2">
      <c r="A228" s="18">
        <f t="shared" si="16"/>
        <v>168</v>
      </c>
      <c r="B228" s="55">
        <f t="shared" si="17"/>
        <v>48914</v>
      </c>
      <c r="C228" s="64">
        <f t="shared" si="18"/>
        <v>1797.66</v>
      </c>
      <c r="D228" s="66"/>
      <c r="E228" s="19"/>
      <c r="F228" s="19">
        <f t="shared" si="19"/>
        <v>130.91</v>
      </c>
      <c r="G228" s="19">
        <f t="shared" si="20"/>
        <v>1666.75</v>
      </c>
      <c r="H228" s="19">
        <f t="shared" si="21"/>
        <v>20774.850000000137</v>
      </c>
    </row>
    <row r="229" spans="1:8" x14ac:dyDescent="0.2">
      <c r="A229" s="18">
        <f t="shared" si="16"/>
        <v>169</v>
      </c>
      <c r="B229" s="55">
        <f t="shared" si="17"/>
        <v>48945</v>
      </c>
      <c r="C229" s="64">
        <f t="shared" si="18"/>
        <v>1797.66</v>
      </c>
      <c r="D229" s="66"/>
      <c r="E229" s="19"/>
      <c r="F229" s="19">
        <f t="shared" si="19"/>
        <v>121.19</v>
      </c>
      <c r="G229" s="19">
        <f t="shared" si="20"/>
        <v>1676.47</v>
      </c>
      <c r="H229" s="19">
        <f t="shared" si="21"/>
        <v>19098.380000000136</v>
      </c>
    </row>
    <row r="230" spans="1:8" x14ac:dyDescent="0.2">
      <c r="A230" s="18">
        <f t="shared" si="16"/>
        <v>170</v>
      </c>
      <c r="B230" s="55">
        <f t="shared" si="17"/>
        <v>48976</v>
      </c>
      <c r="C230" s="64">
        <f t="shared" si="18"/>
        <v>1797.66</v>
      </c>
      <c r="D230" s="66"/>
      <c r="E230" s="19"/>
      <c r="F230" s="19">
        <f t="shared" si="19"/>
        <v>111.41</v>
      </c>
      <c r="G230" s="19">
        <f t="shared" si="20"/>
        <v>1686.25</v>
      </c>
      <c r="H230" s="19">
        <f t="shared" si="21"/>
        <v>17412.130000000136</v>
      </c>
    </row>
    <row r="231" spans="1:8" x14ac:dyDescent="0.2">
      <c r="A231" s="18">
        <f t="shared" si="16"/>
        <v>171</v>
      </c>
      <c r="B231" s="55">
        <f t="shared" si="17"/>
        <v>49004</v>
      </c>
      <c r="C231" s="64">
        <f t="shared" si="18"/>
        <v>1797.66</v>
      </c>
      <c r="D231" s="66"/>
      <c r="E231" s="19"/>
      <c r="F231" s="19">
        <f t="shared" si="19"/>
        <v>101.57</v>
      </c>
      <c r="G231" s="19">
        <f t="shared" si="20"/>
        <v>1696.0900000000001</v>
      </c>
      <c r="H231" s="19">
        <f t="shared" si="21"/>
        <v>15716.040000000135</v>
      </c>
    </row>
    <row r="232" spans="1:8" x14ac:dyDescent="0.2">
      <c r="A232" s="18">
        <f t="shared" si="16"/>
        <v>172</v>
      </c>
      <c r="B232" s="55">
        <f t="shared" si="17"/>
        <v>49035</v>
      </c>
      <c r="C232" s="64">
        <f t="shared" si="18"/>
        <v>1797.66</v>
      </c>
      <c r="D232" s="66"/>
      <c r="E232" s="19"/>
      <c r="F232" s="19">
        <f t="shared" si="19"/>
        <v>91.68</v>
      </c>
      <c r="G232" s="19">
        <f t="shared" si="20"/>
        <v>1705.98</v>
      </c>
      <c r="H232" s="19">
        <f t="shared" si="21"/>
        <v>14010.060000000136</v>
      </c>
    </row>
    <row r="233" spans="1:8" x14ac:dyDescent="0.2">
      <c r="A233" s="18">
        <f t="shared" si="16"/>
        <v>173</v>
      </c>
      <c r="B233" s="55">
        <f t="shared" si="17"/>
        <v>49065</v>
      </c>
      <c r="C233" s="64">
        <f t="shared" si="18"/>
        <v>1797.66</v>
      </c>
      <c r="D233" s="66"/>
      <c r="E233" s="19"/>
      <c r="F233" s="19">
        <f t="shared" si="19"/>
        <v>81.73</v>
      </c>
      <c r="G233" s="19">
        <f t="shared" si="20"/>
        <v>1715.93</v>
      </c>
      <c r="H233" s="19">
        <f t="shared" si="21"/>
        <v>12294.130000000136</v>
      </c>
    </row>
    <row r="234" spans="1:8" x14ac:dyDescent="0.2">
      <c r="A234" s="18">
        <f t="shared" si="16"/>
        <v>174</v>
      </c>
      <c r="B234" s="55">
        <f t="shared" si="17"/>
        <v>49096</v>
      </c>
      <c r="C234" s="64">
        <f t="shared" si="18"/>
        <v>1797.66</v>
      </c>
      <c r="D234" s="66"/>
      <c r="E234" s="19"/>
      <c r="F234" s="19">
        <f t="shared" si="19"/>
        <v>71.72</v>
      </c>
      <c r="G234" s="19">
        <f t="shared" si="20"/>
        <v>1725.94</v>
      </c>
      <c r="H234" s="19">
        <f t="shared" si="21"/>
        <v>10568.190000000135</v>
      </c>
    </row>
    <row r="235" spans="1:8" x14ac:dyDescent="0.2">
      <c r="A235" s="18">
        <f t="shared" si="16"/>
        <v>175</v>
      </c>
      <c r="B235" s="55">
        <f t="shared" si="17"/>
        <v>49126</v>
      </c>
      <c r="C235" s="64">
        <f t="shared" si="18"/>
        <v>1797.66</v>
      </c>
      <c r="D235" s="66"/>
      <c r="E235" s="19"/>
      <c r="F235" s="19">
        <f t="shared" si="19"/>
        <v>61.65</v>
      </c>
      <c r="G235" s="19">
        <f t="shared" si="20"/>
        <v>1736.01</v>
      </c>
      <c r="H235" s="19">
        <f t="shared" si="21"/>
        <v>8832.1800000001349</v>
      </c>
    </row>
    <row r="236" spans="1:8" x14ac:dyDescent="0.2">
      <c r="A236" s="18">
        <f t="shared" si="16"/>
        <v>176</v>
      </c>
      <c r="B236" s="55">
        <f t="shared" si="17"/>
        <v>49157</v>
      </c>
      <c r="C236" s="64">
        <f t="shared" si="18"/>
        <v>1797.66</v>
      </c>
      <c r="D236" s="66"/>
      <c r="E236" s="19"/>
      <c r="F236" s="19">
        <f t="shared" si="19"/>
        <v>51.52</v>
      </c>
      <c r="G236" s="19">
        <f t="shared" si="20"/>
        <v>1746.14</v>
      </c>
      <c r="H236" s="19">
        <f t="shared" si="21"/>
        <v>7086.0400000001346</v>
      </c>
    </row>
    <row r="237" spans="1:8" x14ac:dyDescent="0.2">
      <c r="A237" s="18">
        <f t="shared" si="16"/>
        <v>177</v>
      </c>
      <c r="B237" s="55">
        <f t="shared" si="17"/>
        <v>49188</v>
      </c>
      <c r="C237" s="64">
        <f t="shared" si="18"/>
        <v>1797.66</v>
      </c>
      <c r="D237" s="66"/>
      <c r="E237" s="19"/>
      <c r="F237" s="19">
        <f t="shared" si="19"/>
        <v>41.34</v>
      </c>
      <c r="G237" s="19">
        <f t="shared" si="20"/>
        <v>1756.3200000000002</v>
      </c>
      <c r="H237" s="19">
        <f t="shared" si="21"/>
        <v>5329.720000000134</v>
      </c>
    </row>
    <row r="238" spans="1:8" x14ac:dyDescent="0.2">
      <c r="A238" s="18">
        <f t="shared" si="16"/>
        <v>178</v>
      </c>
      <c r="B238" s="55">
        <f t="shared" si="17"/>
        <v>49218</v>
      </c>
      <c r="C238" s="64">
        <f t="shared" si="18"/>
        <v>1797.66</v>
      </c>
      <c r="D238" s="66"/>
      <c r="E238" s="19"/>
      <c r="F238" s="19">
        <f t="shared" si="19"/>
        <v>31.09</v>
      </c>
      <c r="G238" s="19">
        <f t="shared" si="20"/>
        <v>1766.5700000000002</v>
      </c>
      <c r="H238" s="19">
        <f t="shared" si="21"/>
        <v>3563.1500000001338</v>
      </c>
    </row>
    <row r="239" spans="1:8" x14ac:dyDescent="0.2">
      <c r="A239" s="18">
        <f t="shared" si="16"/>
        <v>179</v>
      </c>
      <c r="B239" s="55">
        <f t="shared" si="17"/>
        <v>49249</v>
      </c>
      <c r="C239" s="64">
        <f t="shared" si="18"/>
        <v>1797.66</v>
      </c>
      <c r="D239" s="66"/>
      <c r="E239" s="19"/>
      <c r="F239" s="19">
        <f t="shared" si="19"/>
        <v>20.79</v>
      </c>
      <c r="G239" s="19">
        <f t="shared" si="20"/>
        <v>1776.8700000000001</v>
      </c>
      <c r="H239" s="19">
        <f t="shared" si="21"/>
        <v>1786.2800000001337</v>
      </c>
    </row>
    <row r="240" spans="1:8" x14ac:dyDescent="0.2">
      <c r="A240" s="18">
        <f t="shared" si="16"/>
        <v>180</v>
      </c>
      <c r="B240" s="55">
        <f t="shared" si="17"/>
        <v>49279</v>
      </c>
      <c r="C240" s="64">
        <f t="shared" si="18"/>
        <v>1796.7</v>
      </c>
      <c r="D240" s="66"/>
      <c r="E240" s="19"/>
      <c r="F240" s="19">
        <f t="shared" si="19"/>
        <v>10.42</v>
      </c>
      <c r="G240" s="19">
        <f t="shared" si="20"/>
        <v>1786.28</v>
      </c>
      <c r="H240" s="19">
        <f t="shared" si="21"/>
        <v>1.3369572116062045E-10</v>
      </c>
    </row>
    <row r="241" spans="1:8" x14ac:dyDescent="0.2">
      <c r="A241" s="18" t="str">
        <f t="shared" si="16"/>
        <v/>
      </c>
      <c r="B241" s="55" t="str">
        <f t="shared" si="17"/>
        <v/>
      </c>
      <c r="C241" s="64" t="str">
        <f t="shared" si="18"/>
        <v/>
      </c>
      <c r="D241" s="66"/>
      <c r="E241" s="19"/>
      <c r="F241" s="19" t="str">
        <f t="shared" si="19"/>
        <v/>
      </c>
      <c r="G241" s="19" t="str">
        <f t="shared" si="20"/>
        <v/>
      </c>
      <c r="H241" s="19" t="str">
        <f t="shared" si="21"/>
        <v/>
      </c>
    </row>
    <row r="242" spans="1:8" x14ac:dyDescent="0.2">
      <c r="A242" s="18" t="str">
        <f t="shared" si="16"/>
        <v/>
      </c>
      <c r="B242" s="55" t="str">
        <f t="shared" si="17"/>
        <v/>
      </c>
      <c r="C242" s="64" t="str">
        <f t="shared" si="18"/>
        <v/>
      </c>
      <c r="D242" s="66"/>
      <c r="E242" s="19"/>
      <c r="F242" s="19" t="str">
        <f t="shared" si="19"/>
        <v/>
      </c>
      <c r="G242" s="19" t="str">
        <f t="shared" si="20"/>
        <v/>
      </c>
      <c r="H242" s="19" t="str">
        <f t="shared" si="21"/>
        <v/>
      </c>
    </row>
    <row r="243" spans="1:8" x14ac:dyDescent="0.2">
      <c r="A243" s="18" t="str">
        <f t="shared" si="16"/>
        <v/>
      </c>
      <c r="B243" s="55" t="str">
        <f t="shared" si="17"/>
        <v/>
      </c>
      <c r="C243" s="64" t="str">
        <f t="shared" si="18"/>
        <v/>
      </c>
      <c r="D243" s="66"/>
      <c r="E243" s="19"/>
      <c r="F243" s="19" t="str">
        <f t="shared" si="19"/>
        <v/>
      </c>
      <c r="G243" s="19" t="str">
        <f t="shared" si="20"/>
        <v/>
      </c>
      <c r="H243" s="19" t="str">
        <f t="shared" si="21"/>
        <v/>
      </c>
    </row>
    <row r="244" spans="1:8" x14ac:dyDescent="0.2">
      <c r="A244" s="18" t="str">
        <f t="shared" si="16"/>
        <v/>
      </c>
      <c r="B244" s="55" t="str">
        <f t="shared" si="17"/>
        <v/>
      </c>
      <c r="C244" s="64" t="str">
        <f t="shared" si="18"/>
        <v/>
      </c>
      <c r="D244" s="66"/>
      <c r="E244" s="19"/>
      <c r="F244" s="19" t="str">
        <f t="shared" si="19"/>
        <v/>
      </c>
      <c r="G244" s="19" t="str">
        <f t="shared" si="20"/>
        <v/>
      </c>
      <c r="H244" s="19" t="str">
        <f t="shared" si="21"/>
        <v/>
      </c>
    </row>
    <row r="245" spans="1:8" x14ac:dyDescent="0.2">
      <c r="A245" s="18" t="str">
        <f t="shared" si="16"/>
        <v/>
      </c>
      <c r="B245" s="55" t="str">
        <f t="shared" si="17"/>
        <v/>
      </c>
      <c r="C245" s="64" t="str">
        <f t="shared" si="18"/>
        <v/>
      </c>
      <c r="D245" s="66"/>
      <c r="E245" s="19"/>
      <c r="F245" s="19" t="str">
        <f t="shared" si="19"/>
        <v/>
      </c>
      <c r="G245" s="19" t="str">
        <f t="shared" si="20"/>
        <v/>
      </c>
      <c r="H245" s="19" t="str">
        <f t="shared" si="21"/>
        <v/>
      </c>
    </row>
    <row r="246" spans="1:8" x14ac:dyDescent="0.2">
      <c r="A246" s="18" t="str">
        <f t="shared" si="16"/>
        <v/>
      </c>
      <c r="B246" s="55" t="str">
        <f t="shared" si="17"/>
        <v/>
      </c>
      <c r="C246" s="64" t="str">
        <f t="shared" si="18"/>
        <v/>
      </c>
      <c r="D246" s="66"/>
      <c r="E246" s="19"/>
      <c r="F246" s="19" t="str">
        <f t="shared" si="19"/>
        <v/>
      </c>
      <c r="G246" s="19" t="str">
        <f t="shared" si="20"/>
        <v/>
      </c>
      <c r="H246" s="19" t="str">
        <f t="shared" si="21"/>
        <v/>
      </c>
    </row>
    <row r="247" spans="1:8" x14ac:dyDescent="0.2">
      <c r="A247" s="18" t="str">
        <f t="shared" si="16"/>
        <v/>
      </c>
      <c r="B247" s="55" t="str">
        <f t="shared" si="17"/>
        <v/>
      </c>
      <c r="C247" s="64" t="str">
        <f t="shared" si="18"/>
        <v/>
      </c>
      <c r="D247" s="66"/>
      <c r="E247" s="19"/>
      <c r="F247" s="19" t="str">
        <f t="shared" si="19"/>
        <v/>
      </c>
      <c r="G247" s="19" t="str">
        <f t="shared" si="20"/>
        <v/>
      </c>
      <c r="H247" s="19" t="str">
        <f t="shared" si="21"/>
        <v/>
      </c>
    </row>
    <row r="248" spans="1:8" x14ac:dyDescent="0.2">
      <c r="A248" s="18" t="str">
        <f t="shared" si="16"/>
        <v/>
      </c>
      <c r="B248" s="55" t="str">
        <f t="shared" si="17"/>
        <v/>
      </c>
      <c r="C248" s="64" t="str">
        <f t="shared" si="18"/>
        <v/>
      </c>
      <c r="D248" s="66"/>
      <c r="E248" s="19"/>
      <c r="F248" s="19" t="str">
        <f t="shared" si="19"/>
        <v/>
      </c>
      <c r="G248" s="19" t="str">
        <f t="shared" si="20"/>
        <v/>
      </c>
      <c r="H248" s="19" t="str">
        <f t="shared" si="21"/>
        <v/>
      </c>
    </row>
    <row r="249" spans="1:8" x14ac:dyDescent="0.2">
      <c r="A249" s="18" t="str">
        <f t="shared" si="16"/>
        <v/>
      </c>
      <c r="B249" s="55" t="str">
        <f t="shared" si="17"/>
        <v/>
      </c>
      <c r="C249" s="64" t="str">
        <f t="shared" si="18"/>
        <v/>
      </c>
      <c r="D249" s="66"/>
      <c r="E249" s="19"/>
      <c r="F249" s="19" t="str">
        <f t="shared" si="19"/>
        <v/>
      </c>
      <c r="G249" s="19" t="str">
        <f t="shared" si="20"/>
        <v/>
      </c>
      <c r="H249" s="19" t="str">
        <f t="shared" si="21"/>
        <v/>
      </c>
    </row>
    <row r="250" spans="1:8" x14ac:dyDescent="0.2">
      <c r="A250" s="18" t="str">
        <f t="shared" si="16"/>
        <v/>
      </c>
      <c r="B250" s="55" t="str">
        <f t="shared" si="17"/>
        <v/>
      </c>
      <c r="C250" s="64" t="str">
        <f t="shared" si="18"/>
        <v/>
      </c>
      <c r="D250" s="66"/>
      <c r="E250" s="19"/>
      <c r="F250" s="19" t="str">
        <f t="shared" si="19"/>
        <v/>
      </c>
      <c r="G250" s="19" t="str">
        <f t="shared" si="20"/>
        <v/>
      </c>
      <c r="H250" s="19" t="str">
        <f t="shared" si="21"/>
        <v/>
      </c>
    </row>
    <row r="251" spans="1:8" x14ac:dyDescent="0.2">
      <c r="A251" s="18" t="str">
        <f t="shared" si="16"/>
        <v/>
      </c>
      <c r="B251" s="55" t="str">
        <f t="shared" si="17"/>
        <v/>
      </c>
      <c r="C251" s="64" t="str">
        <f t="shared" si="18"/>
        <v/>
      </c>
      <c r="D251" s="66"/>
      <c r="E251" s="19"/>
      <c r="F251" s="19" t="str">
        <f t="shared" si="19"/>
        <v/>
      </c>
      <c r="G251" s="19" t="str">
        <f t="shared" si="20"/>
        <v/>
      </c>
      <c r="H251" s="19" t="str">
        <f t="shared" si="21"/>
        <v/>
      </c>
    </row>
    <row r="252" spans="1:8" x14ac:dyDescent="0.2">
      <c r="A252" s="18" t="str">
        <f t="shared" si="16"/>
        <v/>
      </c>
      <c r="B252" s="55" t="str">
        <f t="shared" si="17"/>
        <v/>
      </c>
      <c r="C252" s="64" t="str">
        <f t="shared" si="18"/>
        <v/>
      </c>
      <c r="D252" s="66"/>
      <c r="E252" s="19"/>
      <c r="F252" s="19" t="str">
        <f t="shared" si="19"/>
        <v/>
      </c>
      <c r="G252" s="19" t="str">
        <f t="shared" si="20"/>
        <v/>
      </c>
      <c r="H252" s="19" t="str">
        <f t="shared" si="21"/>
        <v/>
      </c>
    </row>
    <row r="253" spans="1:8" x14ac:dyDescent="0.2">
      <c r="A253" s="18" t="str">
        <f t="shared" ref="A253:A316" si="22">IF(H252="","",IF(roundOpt,IF(OR(A252&gt;=nper,ROUND(H252,2)&lt;=0),"",A252+1),IF(OR(A252&gt;=nper,H252&lt;=0),"",A252+1)))</f>
        <v/>
      </c>
      <c r="B253" s="55" t="str">
        <f t="shared" ref="B253:B316" si="23">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64" t="str">
        <f t="shared" ref="C253:C316" si="24">IF(A253="","",IF(roundOpt,IF(OR(A253=nper,payment&gt;ROUND((1+rate)*H252,2)),ROUND((1+rate)*H252,2),payment),IF(OR(A253=nper,payment&gt;(1+rate)*H252),(1+rate)*H252,payment)))</f>
        <v/>
      </c>
      <c r="D253" s="66"/>
      <c r="E253" s="19"/>
      <c r="F253" s="19" t="str">
        <f t="shared" ref="F253:F316" si="25">IF(A253="","",IF(AND(A253=1,pmtType=1),0,IF(roundOpt,ROUND(rate*H252,2),rate*H252)))</f>
        <v/>
      </c>
      <c r="G253" s="19" t="str">
        <f t="shared" ref="G253:G316" si="26">IF(A253="","",C253-F253+D253)</f>
        <v/>
      </c>
      <c r="H253" s="19" t="str">
        <f t="shared" ref="H253:H316" si="27">IF(A253="","",H252-G253)</f>
        <v/>
      </c>
    </row>
    <row r="254" spans="1:8" x14ac:dyDescent="0.2">
      <c r="A254" s="18" t="str">
        <f t="shared" si="22"/>
        <v/>
      </c>
      <c r="B254" s="55" t="str">
        <f t="shared" si="23"/>
        <v/>
      </c>
      <c r="C254" s="64" t="str">
        <f t="shared" si="24"/>
        <v/>
      </c>
      <c r="D254" s="66"/>
      <c r="E254" s="19"/>
      <c r="F254" s="19" t="str">
        <f t="shared" si="25"/>
        <v/>
      </c>
      <c r="G254" s="19" t="str">
        <f t="shared" si="26"/>
        <v/>
      </c>
      <c r="H254" s="19" t="str">
        <f t="shared" si="27"/>
        <v/>
      </c>
    </row>
    <row r="255" spans="1:8" x14ac:dyDescent="0.2">
      <c r="A255" s="18" t="str">
        <f t="shared" si="22"/>
        <v/>
      </c>
      <c r="B255" s="55" t="str">
        <f t="shared" si="23"/>
        <v/>
      </c>
      <c r="C255" s="64" t="str">
        <f t="shared" si="24"/>
        <v/>
      </c>
      <c r="D255" s="66"/>
      <c r="E255" s="19"/>
      <c r="F255" s="19" t="str">
        <f t="shared" si="25"/>
        <v/>
      </c>
      <c r="G255" s="19" t="str">
        <f t="shared" si="26"/>
        <v/>
      </c>
      <c r="H255" s="19" t="str">
        <f t="shared" si="27"/>
        <v/>
      </c>
    </row>
    <row r="256" spans="1:8" x14ac:dyDescent="0.2">
      <c r="A256" s="18" t="str">
        <f t="shared" si="22"/>
        <v/>
      </c>
      <c r="B256" s="55" t="str">
        <f t="shared" si="23"/>
        <v/>
      </c>
      <c r="C256" s="64" t="str">
        <f t="shared" si="24"/>
        <v/>
      </c>
      <c r="D256" s="66"/>
      <c r="E256" s="19"/>
      <c r="F256" s="19" t="str">
        <f t="shared" si="25"/>
        <v/>
      </c>
      <c r="G256" s="19" t="str">
        <f t="shared" si="26"/>
        <v/>
      </c>
      <c r="H256" s="19" t="str">
        <f t="shared" si="27"/>
        <v/>
      </c>
    </row>
    <row r="257" spans="1:8" x14ac:dyDescent="0.2">
      <c r="A257" s="18" t="str">
        <f t="shared" si="22"/>
        <v/>
      </c>
      <c r="B257" s="55" t="str">
        <f t="shared" si="23"/>
        <v/>
      </c>
      <c r="C257" s="64" t="str">
        <f t="shared" si="24"/>
        <v/>
      </c>
      <c r="D257" s="66"/>
      <c r="E257" s="19"/>
      <c r="F257" s="19" t="str">
        <f t="shared" si="25"/>
        <v/>
      </c>
      <c r="G257" s="19" t="str">
        <f t="shared" si="26"/>
        <v/>
      </c>
      <c r="H257" s="19" t="str">
        <f t="shared" si="27"/>
        <v/>
      </c>
    </row>
    <row r="258" spans="1:8" x14ac:dyDescent="0.2">
      <c r="A258" s="18" t="str">
        <f t="shared" si="22"/>
        <v/>
      </c>
      <c r="B258" s="55" t="str">
        <f t="shared" si="23"/>
        <v/>
      </c>
      <c r="C258" s="64" t="str">
        <f t="shared" si="24"/>
        <v/>
      </c>
      <c r="D258" s="66"/>
      <c r="E258" s="19"/>
      <c r="F258" s="19" t="str">
        <f t="shared" si="25"/>
        <v/>
      </c>
      <c r="G258" s="19" t="str">
        <f t="shared" si="26"/>
        <v/>
      </c>
      <c r="H258" s="19" t="str">
        <f t="shared" si="27"/>
        <v/>
      </c>
    </row>
    <row r="259" spans="1:8" x14ac:dyDescent="0.2">
      <c r="A259" s="18" t="str">
        <f t="shared" si="22"/>
        <v/>
      </c>
      <c r="B259" s="55" t="str">
        <f t="shared" si="23"/>
        <v/>
      </c>
      <c r="C259" s="64" t="str">
        <f t="shared" si="24"/>
        <v/>
      </c>
      <c r="D259" s="66"/>
      <c r="E259" s="19"/>
      <c r="F259" s="19" t="str">
        <f t="shared" si="25"/>
        <v/>
      </c>
      <c r="G259" s="19" t="str">
        <f t="shared" si="26"/>
        <v/>
      </c>
      <c r="H259" s="19" t="str">
        <f t="shared" si="27"/>
        <v/>
      </c>
    </row>
    <row r="260" spans="1:8" x14ac:dyDescent="0.2">
      <c r="A260" s="18" t="str">
        <f t="shared" si="22"/>
        <v/>
      </c>
      <c r="B260" s="55" t="str">
        <f t="shared" si="23"/>
        <v/>
      </c>
      <c r="C260" s="64" t="str">
        <f t="shared" si="24"/>
        <v/>
      </c>
      <c r="D260" s="66"/>
      <c r="E260" s="19"/>
      <c r="F260" s="19" t="str">
        <f t="shared" si="25"/>
        <v/>
      </c>
      <c r="G260" s="19" t="str">
        <f t="shared" si="26"/>
        <v/>
      </c>
      <c r="H260" s="19" t="str">
        <f t="shared" si="27"/>
        <v/>
      </c>
    </row>
    <row r="261" spans="1:8" x14ac:dyDescent="0.2">
      <c r="A261" s="18" t="str">
        <f t="shared" si="22"/>
        <v/>
      </c>
      <c r="B261" s="55" t="str">
        <f t="shared" si="23"/>
        <v/>
      </c>
      <c r="C261" s="64" t="str">
        <f t="shared" si="24"/>
        <v/>
      </c>
      <c r="D261" s="66"/>
      <c r="E261" s="19"/>
      <c r="F261" s="19" t="str">
        <f t="shared" si="25"/>
        <v/>
      </c>
      <c r="G261" s="19" t="str">
        <f t="shared" si="26"/>
        <v/>
      </c>
      <c r="H261" s="19" t="str">
        <f t="shared" si="27"/>
        <v/>
      </c>
    </row>
    <row r="262" spans="1:8" x14ac:dyDescent="0.2">
      <c r="A262" s="18" t="str">
        <f t="shared" si="22"/>
        <v/>
      </c>
      <c r="B262" s="55" t="str">
        <f t="shared" si="23"/>
        <v/>
      </c>
      <c r="C262" s="64" t="str">
        <f t="shared" si="24"/>
        <v/>
      </c>
      <c r="D262" s="66"/>
      <c r="E262" s="19"/>
      <c r="F262" s="19" t="str">
        <f t="shared" si="25"/>
        <v/>
      </c>
      <c r="G262" s="19" t="str">
        <f t="shared" si="26"/>
        <v/>
      </c>
      <c r="H262" s="19" t="str">
        <f t="shared" si="27"/>
        <v/>
      </c>
    </row>
    <row r="263" spans="1:8" x14ac:dyDescent="0.2">
      <c r="A263" s="18" t="str">
        <f t="shared" si="22"/>
        <v/>
      </c>
      <c r="B263" s="55" t="str">
        <f t="shared" si="23"/>
        <v/>
      </c>
      <c r="C263" s="64" t="str">
        <f t="shared" si="24"/>
        <v/>
      </c>
      <c r="D263" s="66"/>
      <c r="E263" s="19"/>
      <c r="F263" s="19" t="str">
        <f t="shared" si="25"/>
        <v/>
      </c>
      <c r="G263" s="19" t="str">
        <f t="shared" si="26"/>
        <v/>
      </c>
      <c r="H263" s="19" t="str">
        <f t="shared" si="27"/>
        <v/>
      </c>
    </row>
    <row r="264" spans="1:8" x14ac:dyDescent="0.2">
      <c r="A264" s="18" t="str">
        <f t="shared" si="22"/>
        <v/>
      </c>
      <c r="B264" s="55" t="str">
        <f t="shared" si="23"/>
        <v/>
      </c>
      <c r="C264" s="64" t="str">
        <f t="shared" si="24"/>
        <v/>
      </c>
      <c r="D264" s="66"/>
      <c r="E264" s="19"/>
      <c r="F264" s="19" t="str">
        <f t="shared" si="25"/>
        <v/>
      </c>
      <c r="G264" s="19" t="str">
        <f t="shared" si="26"/>
        <v/>
      </c>
      <c r="H264" s="19" t="str">
        <f t="shared" si="27"/>
        <v/>
      </c>
    </row>
    <row r="265" spans="1:8" x14ac:dyDescent="0.2">
      <c r="A265" s="18" t="str">
        <f t="shared" si="22"/>
        <v/>
      </c>
      <c r="B265" s="55" t="str">
        <f t="shared" si="23"/>
        <v/>
      </c>
      <c r="C265" s="64" t="str">
        <f t="shared" si="24"/>
        <v/>
      </c>
      <c r="D265" s="66"/>
      <c r="E265" s="19"/>
      <c r="F265" s="19" t="str">
        <f t="shared" si="25"/>
        <v/>
      </c>
      <c r="G265" s="19" t="str">
        <f t="shared" si="26"/>
        <v/>
      </c>
      <c r="H265" s="19" t="str">
        <f t="shared" si="27"/>
        <v/>
      </c>
    </row>
    <row r="266" spans="1:8" x14ac:dyDescent="0.2">
      <c r="A266" s="18" t="str">
        <f t="shared" si="22"/>
        <v/>
      </c>
      <c r="B266" s="55" t="str">
        <f t="shared" si="23"/>
        <v/>
      </c>
      <c r="C266" s="64" t="str">
        <f t="shared" si="24"/>
        <v/>
      </c>
      <c r="D266" s="66"/>
      <c r="E266" s="19"/>
      <c r="F266" s="19" t="str">
        <f t="shared" si="25"/>
        <v/>
      </c>
      <c r="G266" s="19" t="str">
        <f t="shared" si="26"/>
        <v/>
      </c>
      <c r="H266" s="19" t="str">
        <f t="shared" si="27"/>
        <v/>
      </c>
    </row>
    <row r="267" spans="1:8" x14ac:dyDescent="0.2">
      <c r="A267" s="18" t="str">
        <f t="shared" si="22"/>
        <v/>
      </c>
      <c r="B267" s="55" t="str">
        <f t="shared" si="23"/>
        <v/>
      </c>
      <c r="C267" s="64" t="str">
        <f t="shared" si="24"/>
        <v/>
      </c>
      <c r="D267" s="66"/>
      <c r="E267" s="19"/>
      <c r="F267" s="19" t="str">
        <f t="shared" si="25"/>
        <v/>
      </c>
      <c r="G267" s="19" t="str">
        <f t="shared" si="26"/>
        <v/>
      </c>
      <c r="H267" s="19" t="str">
        <f t="shared" si="27"/>
        <v/>
      </c>
    </row>
    <row r="268" spans="1:8" x14ac:dyDescent="0.2">
      <c r="A268" s="18" t="str">
        <f t="shared" si="22"/>
        <v/>
      </c>
      <c r="B268" s="55" t="str">
        <f t="shared" si="23"/>
        <v/>
      </c>
      <c r="C268" s="64" t="str">
        <f t="shared" si="24"/>
        <v/>
      </c>
      <c r="D268" s="66"/>
      <c r="E268" s="19"/>
      <c r="F268" s="19" t="str">
        <f t="shared" si="25"/>
        <v/>
      </c>
      <c r="G268" s="19" t="str">
        <f t="shared" si="26"/>
        <v/>
      </c>
      <c r="H268" s="19" t="str">
        <f t="shared" si="27"/>
        <v/>
      </c>
    </row>
    <row r="269" spans="1:8" x14ac:dyDescent="0.2">
      <c r="A269" s="18" t="str">
        <f t="shared" si="22"/>
        <v/>
      </c>
      <c r="B269" s="55" t="str">
        <f t="shared" si="23"/>
        <v/>
      </c>
      <c r="C269" s="64" t="str">
        <f t="shared" si="24"/>
        <v/>
      </c>
      <c r="D269" s="66"/>
      <c r="E269" s="19"/>
      <c r="F269" s="19" t="str">
        <f t="shared" si="25"/>
        <v/>
      </c>
      <c r="G269" s="19" t="str">
        <f t="shared" si="26"/>
        <v/>
      </c>
      <c r="H269" s="19" t="str">
        <f t="shared" si="27"/>
        <v/>
      </c>
    </row>
    <row r="270" spans="1:8" x14ac:dyDescent="0.2">
      <c r="A270" s="18" t="str">
        <f t="shared" si="22"/>
        <v/>
      </c>
      <c r="B270" s="55" t="str">
        <f t="shared" si="23"/>
        <v/>
      </c>
      <c r="C270" s="64" t="str">
        <f t="shared" si="24"/>
        <v/>
      </c>
      <c r="D270" s="66"/>
      <c r="E270" s="19"/>
      <c r="F270" s="19" t="str">
        <f t="shared" si="25"/>
        <v/>
      </c>
      <c r="G270" s="19" t="str">
        <f t="shared" si="26"/>
        <v/>
      </c>
      <c r="H270" s="19" t="str">
        <f t="shared" si="27"/>
        <v/>
      </c>
    </row>
    <row r="271" spans="1:8" x14ac:dyDescent="0.2">
      <c r="A271" s="18" t="str">
        <f t="shared" si="22"/>
        <v/>
      </c>
      <c r="B271" s="55" t="str">
        <f t="shared" si="23"/>
        <v/>
      </c>
      <c r="C271" s="64" t="str">
        <f t="shared" si="24"/>
        <v/>
      </c>
      <c r="D271" s="66"/>
      <c r="E271" s="19"/>
      <c r="F271" s="19" t="str">
        <f t="shared" si="25"/>
        <v/>
      </c>
      <c r="G271" s="19" t="str">
        <f t="shared" si="26"/>
        <v/>
      </c>
      <c r="H271" s="19" t="str">
        <f t="shared" si="27"/>
        <v/>
      </c>
    </row>
    <row r="272" spans="1:8" x14ac:dyDescent="0.2">
      <c r="A272" s="18" t="str">
        <f t="shared" si="22"/>
        <v/>
      </c>
      <c r="B272" s="55" t="str">
        <f t="shared" si="23"/>
        <v/>
      </c>
      <c r="C272" s="64" t="str">
        <f t="shared" si="24"/>
        <v/>
      </c>
      <c r="D272" s="66"/>
      <c r="E272" s="19"/>
      <c r="F272" s="19" t="str">
        <f t="shared" si="25"/>
        <v/>
      </c>
      <c r="G272" s="19" t="str">
        <f t="shared" si="26"/>
        <v/>
      </c>
      <c r="H272" s="19" t="str">
        <f t="shared" si="27"/>
        <v/>
      </c>
    </row>
    <row r="273" spans="1:8" x14ac:dyDescent="0.2">
      <c r="A273" s="18" t="str">
        <f t="shared" si="22"/>
        <v/>
      </c>
      <c r="B273" s="55" t="str">
        <f t="shared" si="23"/>
        <v/>
      </c>
      <c r="C273" s="64" t="str">
        <f t="shared" si="24"/>
        <v/>
      </c>
      <c r="D273" s="66"/>
      <c r="E273" s="19"/>
      <c r="F273" s="19" t="str">
        <f t="shared" si="25"/>
        <v/>
      </c>
      <c r="G273" s="19" t="str">
        <f t="shared" si="26"/>
        <v/>
      </c>
      <c r="H273" s="19" t="str">
        <f t="shared" si="27"/>
        <v/>
      </c>
    </row>
    <row r="274" spans="1:8" x14ac:dyDescent="0.2">
      <c r="A274" s="18" t="str">
        <f t="shared" si="22"/>
        <v/>
      </c>
      <c r="B274" s="55" t="str">
        <f t="shared" si="23"/>
        <v/>
      </c>
      <c r="C274" s="64" t="str">
        <f t="shared" si="24"/>
        <v/>
      </c>
      <c r="D274" s="66"/>
      <c r="E274" s="19"/>
      <c r="F274" s="19" t="str">
        <f t="shared" si="25"/>
        <v/>
      </c>
      <c r="G274" s="19" t="str">
        <f t="shared" si="26"/>
        <v/>
      </c>
      <c r="H274" s="19" t="str">
        <f t="shared" si="27"/>
        <v/>
      </c>
    </row>
    <row r="275" spans="1:8" x14ac:dyDescent="0.2">
      <c r="A275" s="18" t="str">
        <f t="shared" si="22"/>
        <v/>
      </c>
      <c r="B275" s="55" t="str">
        <f t="shared" si="23"/>
        <v/>
      </c>
      <c r="C275" s="64" t="str">
        <f t="shared" si="24"/>
        <v/>
      </c>
      <c r="D275" s="66"/>
      <c r="E275" s="19"/>
      <c r="F275" s="19" t="str">
        <f t="shared" si="25"/>
        <v/>
      </c>
      <c r="G275" s="19" t="str">
        <f t="shared" si="26"/>
        <v/>
      </c>
      <c r="H275" s="19" t="str">
        <f t="shared" si="27"/>
        <v/>
      </c>
    </row>
    <row r="276" spans="1:8" x14ac:dyDescent="0.2">
      <c r="A276" s="18" t="str">
        <f t="shared" si="22"/>
        <v/>
      </c>
      <c r="B276" s="55" t="str">
        <f t="shared" si="23"/>
        <v/>
      </c>
      <c r="C276" s="64" t="str">
        <f t="shared" si="24"/>
        <v/>
      </c>
      <c r="D276" s="66"/>
      <c r="E276" s="19"/>
      <c r="F276" s="19" t="str">
        <f t="shared" si="25"/>
        <v/>
      </c>
      <c r="G276" s="19" t="str">
        <f t="shared" si="26"/>
        <v/>
      </c>
      <c r="H276" s="19" t="str">
        <f t="shared" si="27"/>
        <v/>
      </c>
    </row>
    <row r="277" spans="1:8" x14ac:dyDescent="0.2">
      <c r="A277" s="18" t="str">
        <f t="shared" si="22"/>
        <v/>
      </c>
      <c r="B277" s="55" t="str">
        <f t="shared" si="23"/>
        <v/>
      </c>
      <c r="C277" s="64" t="str">
        <f t="shared" si="24"/>
        <v/>
      </c>
      <c r="D277" s="66"/>
      <c r="E277" s="19"/>
      <c r="F277" s="19" t="str">
        <f t="shared" si="25"/>
        <v/>
      </c>
      <c r="G277" s="19" t="str">
        <f t="shared" si="26"/>
        <v/>
      </c>
      <c r="H277" s="19" t="str">
        <f t="shared" si="27"/>
        <v/>
      </c>
    </row>
    <row r="278" spans="1:8" x14ac:dyDescent="0.2">
      <c r="A278" s="18" t="str">
        <f t="shared" si="22"/>
        <v/>
      </c>
      <c r="B278" s="55" t="str">
        <f t="shared" si="23"/>
        <v/>
      </c>
      <c r="C278" s="64" t="str">
        <f t="shared" si="24"/>
        <v/>
      </c>
      <c r="D278" s="66"/>
      <c r="E278" s="19"/>
      <c r="F278" s="19" t="str">
        <f t="shared" si="25"/>
        <v/>
      </c>
      <c r="G278" s="19" t="str">
        <f t="shared" si="26"/>
        <v/>
      </c>
      <c r="H278" s="19" t="str">
        <f t="shared" si="27"/>
        <v/>
      </c>
    </row>
    <row r="279" spans="1:8" x14ac:dyDescent="0.2">
      <c r="A279" s="18" t="str">
        <f t="shared" si="22"/>
        <v/>
      </c>
      <c r="B279" s="55" t="str">
        <f t="shared" si="23"/>
        <v/>
      </c>
      <c r="C279" s="64" t="str">
        <f t="shared" si="24"/>
        <v/>
      </c>
      <c r="D279" s="66"/>
      <c r="E279" s="19"/>
      <c r="F279" s="19" t="str">
        <f t="shared" si="25"/>
        <v/>
      </c>
      <c r="G279" s="19" t="str">
        <f t="shared" si="26"/>
        <v/>
      </c>
      <c r="H279" s="19" t="str">
        <f t="shared" si="27"/>
        <v/>
      </c>
    </row>
    <row r="280" spans="1:8" x14ac:dyDescent="0.2">
      <c r="A280" s="18" t="str">
        <f t="shared" si="22"/>
        <v/>
      </c>
      <c r="B280" s="55" t="str">
        <f t="shared" si="23"/>
        <v/>
      </c>
      <c r="C280" s="64" t="str">
        <f t="shared" si="24"/>
        <v/>
      </c>
      <c r="D280" s="66"/>
      <c r="E280" s="19"/>
      <c r="F280" s="19" t="str">
        <f t="shared" si="25"/>
        <v/>
      </c>
      <c r="G280" s="19" t="str">
        <f t="shared" si="26"/>
        <v/>
      </c>
      <c r="H280" s="19" t="str">
        <f t="shared" si="27"/>
        <v/>
      </c>
    </row>
    <row r="281" spans="1:8" x14ac:dyDescent="0.2">
      <c r="A281" s="18" t="str">
        <f t="shared" si="22"/>
        <v/>
      </c>
      <c r="B281" s="55" t="str">
        <f t="shared" si="23"/>
        <v/>
      </c>
      <c r="C281" s="64" t="str">
        <f t="shared" si="24"/>
        <v/>
      </c>
      <c r="D281" s="66"/>
      <c r="E281" s="19"/>
      <c r="F281" s="19" t="str">
        <f t="shared" si="25"/>
        <v/>
      </c>
      <c r="G281" s="19" t="str">
        <f t="shared" si="26"/>
        <v/>
      </c>
      <c r="H281" s="19" t="str">
        <f t="shared" si="27"/>
        <v/>
      </c>
    </row>
    <row r="282" spans="1:8" x14ac:dyDescent="0.2">
      <c r="A282" s="18" t="str">
        <f t="shared" si="22"/>
        <v/>
      </c>
      <c r="B282" s="55" t="str">
        <f t="shared" si="23"/>
        <v/>
      </c>
      <c r="C282" s="64" t="str">
        <f t="shared" si="24"/>
        <v/>
      </c>
      <c r="D282" s="66"/>
      <c r="E282" s="19"/>
      <c r="F282" s="19" t="str">
        <f t="shared" si="25"/>
        <v/>
      </c>
      <c r="G282" s="19" t="str">
        <f t="shared" si="26"/>
        <v/>
      </c>
      <c r="H282" s="19" t="str">
        <f t="shared" si="27"/>
        <v/>
      </c>
    </row>
    <row r="283" spans="1:8" x14ac:dyDescent="0.2">
      <c r="A283" s="18" t="str">
        <f t="shared" si="22"/>
        <v/>
      </c>
      <c r="B283" s="55" t="str">
        <f t="shared" si="23"/>
        <v/>
      </c>
      <c r="C283" s="64" t="str">
        <f t="shared" si="24"/>
        <v/>
      </c>
      <c r="D283" s="66"/>
      <c r="E283" s="19"/>
      <c r="F283" s="19" t="str">
        <f t="shared" si="25"/>
        <v/>
      </c>
      <c r="G283" s="19" t="str">
        <f t="shared" si="26"/>
        <v/>
      </c>
      <c r="H283" s="19" t="str">
        <f t="shared" si="27"/>
        <v/>
      </c>
    </row>
    <row r="284" spans="1:8" x14ac:dyDescent="0.2">
      <c r="A284" s="18" t="str">
        <f t="shared" si="22"/>
        <v/>
      </c>
      <c r="B284" s="55" t="str">
        <f t="shared" si="23"/>
        <v/>
      </c>
      <c r="C284" s="64" t="str">
        <f t="shared" si="24"/>
        <v/>
      </c>
      <c r="D284" s="66"/>
      <c r="E284" s="19"/>
      <c r="F284" s="19" t="str">
        <f t="shared" si="25"/>
        <v/>
      </c>
      <c r="G284" s="19" t="str">
        <f t="shared" si="26"/>
        <v/>
      </c>
      <c r="H284" s="19" t="str">
        <f t="shared" si="27"/>
        <v/>
      </c>
    </row>
    <row r="285" spans="1:8" x14ac:dyDescent="0.2">
      <c r="A285" s="18" t="str">
        <f t="shared" si="22"/>
        <v/>
      </c>
      <c r="B285" s="55" t="str">
        <f t="shared" si="23"/>
        <v/>
      </c>
      <c r="C285" s="64" t="str">
        <f t="shared" si="24"/>
        <v/>
      </c>
      <c r="D285" s="66"/>
      <c r="E285" s="19"/>
      <c r="F285" s="19" t="str">
        <f t="shared" si="25"/>
        <v/>
      </c>
      <c r="G285" s="19" t="str">
        <f t="shared" si="26"/>
        <v/>
      </c>
      <c r="H285" s="19" t="str">
        <f t="shared" si="27"/>
        <v/>
      </c>
    </row>
    <row r="286" spans="1:8" x14ac:dyDescent="0.2">
      <c r="A286" s="18" t="str">
        <f t="shared" si="22"/>
        <v/>
      </c>
      <c r="B286" s="55" t="str">
        <f t="shared" si="23"/>
        <v/>
      </c>
      <c r="C286" s="64" t="str">
        <f t="shared" si="24"/>
        <v/>
      </c>
      <c r="D286" s="66"/>
      <c r="E286" s="19"/>
      <c r="F286" s="19" t="str">
        <f t="shared" si="25"/>
        <v/>
      </c>
      <c r="G286" s="19" t="str">
        <f t="shared" si="26"/>
        <v/>
      </c>
      <c r="H286" s="19" t="str">
        <f t="shared" si="27"/>
        <v/>
      </c>
    </row>
    <row r="287" spans="1:8" x14ac:dyDescent="0.2">
      <c r="A287" s="18" t="str">
        <f t="shared" si="22"/>
        <v/>
      </c>
      <c r="B287" s="55" t="str">
        <f t="shared" si="23"/>
        <v/>
      </c>
      <c r="C287" s="64" t="str">
        <f t="shared" si="24"/>
        <v/>
      </c>
      <c r="D287" s="66"/>
      <c r="E287" s="19"/>
      <c r="F287" s="19" t="str">
        <f t="shared" si="25"/>
        <v/>
      </c>
      <c r="G287" s="19" t="str">
        <f t="shared" si="26"/>
        <v/>
      </c>
      <c r="H287" s="19" t="str">
        <f t="shared" si="27"/>
        <v/>
      </c>
    </row>
    <row r="288" spans="1:8" x14ac:dyDescent="0.2">
      <c r="A288" s="18" t="str">
        <f t="shared" si="22"/>
        <v/>
      </c>
      <c r="B288" s="55" t="str">
        <f t="shared" si="23"/>
        <v/>
      </c>
      <c r="C288" s="64" t="str">
        <f t="shared" si="24"/>
        <v/>
      </c>
      <c r="D288" s="66"/>
      <c r="E288" s="19"/>
      <c r="F288" s="19" t="str">
        <f t="shared" si="25"/>
        <v/>
      </c>
      <c r="G288" s="19" t="str">
        <f t="shared" si="26"/>
        <v/>
      </c>
      <c r="H288" s="19" t="str">
        <f t="shared" si="27"/>
        <v/>
      </c>
    </row>
    <row r="289" spans="1:8" x14ac:dyDescent="0.2">
      <c r="A289" s="18" t="str">
        <f t="shared" si="22"/>
        <v/>
      </c>
      <c r="B289" s="55" t="str">
        <f t="shared" si="23"/>
        <v/>
      </c>
      <c r="C289" s="64" t="str">
        <f t="shared" si="24"/>
        <v/>
      </c>
      <c r="D289" s="66"/>
      <c r="E289" s="19"/>
      <c r="F289" s="19" t="str">
        <f t="shared" si="25"/>
        <v/>
      </c>
      <c r="G289" s="19" t="str">
        <f t="shared" si="26"/>
        <v/>
      </c>
      <c r="H289" s="19" t="str">
        <f t="shared" si="27"/>
        <v/>
      </c>
    </row>
    <row r="290" spans="1:8" x14ac:dyDescent="0.2">
      <c r="A290" s="18" t="str">
        <f t="shared" si="22"/>
        <v/>
      </c>
      <c r="B290" s="55" t="str">
        <f t="shared" si="23"/>
        <v/>
      </c>
      <c r="C290" s="64" t="str">
        <f t="shared" si="24"/>
        <v/>
      </c>
      <c r="D290" s="66"/>
      <c r="E290" s="19"/>
      <c r="F290" s="19" t="str">
        <f t="shared" si="25"/>
        <v/>
      </c>
      <c r="G290" s="19" t="str">
        <f t="shared" si="26"/>
        <v/>
      </c>
      <c r="H290" s="19" t="str">
        <f t="shared" si="27"/>
        <v/>
      </c>
    </row>
    <row r="291" spans="1:8" x14ac:dyDescent="0.2">
      <c r="A291" s="18" t="str">
        <f t="shared" si="22"/>
        <v/>
      </c>
      <c r="B291" s="55" t="str">
        <f t="shared" si="23"/>
        <v/>
      </c>
      <c r="C291" s="64" t="str">
        <f t="shared" si="24"/>
        <v/>
      </c>
      <c r="D291" s="66"/>
      <c r="E291" s="19"/>
      <c r="F291" s="19" t="str">
        <f t="shared" si="25"/>
        <v/>
      </c>
      <c r="G291" s="19" t="str">
        <f t="shared" si="26"/>
        <v/>
      </c>
      <c r="H291" s="19" t="str">
        <f t="shared" si="27"/>
        <v/>
      </c>
    </row>
    <row r="292" spans="1:8" x14ac:dyDescent="0.2">
      <c r="A292" s="18" t="str">
        <f t="shared" si="22"/>
        <v/>
      </c>
      <c r="B292" s="55" t="str">
        <f t="shared" si="23"/>
        <v/>
      </c>
      <c r="C292" s="64" t="str">
        <f t="shared" si="24"/>
        <v/>
      </c>
      <c r="D292" s="66"/>
      <c r="E292" s="19"/>
      <c r="F292" s="19" t="str">
        <f t="shared" si="25"/>
        <v/>
      </c>
      <c r="G292" s="19" t="str">
        <f t="shared" si="26"/>
        <v/>
      </c>
      <c r="H292" s="19" t="str">
        <f t="shared" si="27"/>
        <v/>
      </c>
    </row>
    <row r="293" spans="1:8" x14ac:dyDescent="0.2">
      <c r="A293" s="18" t="str">
        <f t="shared" si="22"/>
        <v/>
      </c>
      <c r="B293" s="55" t="str">
        <f t="shared" si="23"/>
        <v/>
      </c>
      <c r="C293" s="64" t="str">
        <f t="shared" si="24"/>
        <v/>
      </c>
      <c r="D293" s="66"/>
      <c r="E293" s="19"/>
      <c r="F293" s="19" t="str">
        <f t="shared" si="25"/>
        <v/>
      </c>
      <c r="G293" s="19" t="str">
        <f t="shared" si="26"/>
        <v/>
      </c>
      <c r="H293" s="19" t="str">
        <f t="shared" si="27"/>
        <v/>
      </c>
    </row>
    <row r="294" spans="1:8" x14ac:dyDescent="0.2">
      <c r="A294" s="18" t="str">
        <f t="shared" si="22"/>
        <v/>
      </c>
      <c r="B294" s="55" t="str">
        <f t="shared" si="23"/>
        <v/>
      </c>
      <c r="C294" s="64" t="str">
        <f t="shared" si="24"/>
        <v/>
      </c>
      <c r="D294" s="66"/>
      <c r="E294" s="19"/>
      <c r="F294" s="19" t="str">
        <f t="shared" si="25"/>
        <v/>
      </c>
      <c r="G294" s="19" t="str">
        <f t="shared" si="26"/>
        <v/>
      </c>
      <c r="H294" s="19" t="str">
        <f t="shared" si="27"/>
        <v/>
      </c>
    </row>
    <row r="295" spans="1:8" x14ac:dyDescent="0.2">
      <c r="A295" s="18" t="str">
        <f t="shared" si="22"/>
        <v/>
      </c>
      <c r="B295" s="55" t="str">
        <f t="shared" si="23"/>
        <v/>
      </c>
      <c r="C295" s="64" t="str">
        <f t="shared" si="24"/>
        <v/>
      </c>
      <c r="D295" s="66"/>
      <c r="E295" s="19"/>
      <c r="F295" s="19" t="str">
        <f t="shared" si="25"/>
        <v/>
      </c>
      <c r="G295" s="19" t="str">
        <f t="shared" si="26"/>
        <v/>
      </c>
      <c r="H295" s="19" t="str">
        <f t="shared" si="27"/>
        <v/>
      </c>
    </row>
    <row r="296" spans="1:8" x14ac:dyDescent="0.2">
      <c r="A296" s="18" t="str">
        <f t="shared" si="22"/>
        <v/>
      </c>
      <c r="B296" s="55" t="str">
        <f t="shared" si="23"/>
        <v/>
      </c>
      <c r="C296" s="64" t="str">
        <f t="shared" si="24"/>
        <v/>
      </c>
      <c r="D296" s="66"/>
      <c r="E296" s="19"/>
      <c r="F296" s="19" t="str">
        <f t="shared" si="25"/>
        <v/>
      </c>
      <c r="G296" s="19" t="str">
        <f t="shared" si="26"/>
        <v/>
      </c>
      <c r="H296" s="19" t="str">
        <f t="shared" si="27"/>
        <v/>
      </c>
    </row>
    <row r="297" spans="1:8" x14ac:dyDescent="0.2">
      <c r="A297" s="18" t="str">
        <f t="shared" si="22"/>
        <v/>
      </c>
      <c r="B297" s="55" t="str">
        <f t="shared" si="23"/>
        <v/>
      </c>
      <c r="C297" s="64" t="str">
        <f t="shared" si="24"/>
        <v/>
      </c>
      <c r="D297" s="66"/>
      <c r="E297" s="19"/>
      <c r="F297" s="19" t="str">
        <f t="shared" si="25"/>
        <v/>
      </c>
      <c r="G297" s="19" t="str">
        <f t="shared" si="26"/>
        <v/>
      </c>
      <c r="H297" s="19" t="str">
        <f t="shared" si="27"/>
        <v/>
      </c>
    </row>
    <row r="298" spans="1:8" x14ac:dyDescent="0.2">
      <c r="A298" s="18" t="str">
        <f t="shared" si="22"/>
        <v/>
      </c>
      <c r="B298" s="55" t="str">
        <f t="shared" si="23"/>
        <v/>
      </c>
      <c r="C298" s="64" t="str">
        <f t="shared" si="24"/>
        <v/>
      </c>
      <c r="D298" s="66"/>
      <c r="E298" s="19"/>
      <c r="F298" s="19" t="str">
        <f t="shared" si="25"/>
        <v/>
      </c>
      <c r="G298" s="19" t="str">
        <f t="shared" si="26"/>
        <v/>
      </c>
      <c r="H298" s="19" t="str">
        <f t="shared" si="27"/>
        <v/>
      </c>
    </row>
    <row r="299" spans="1:8" x14ac:dyDescent="0.2">
      <c r="A299" s="18" t="str">
        <f t="shared" si="22"/>
        <v/>
      </c>
      <c r="B299" s="55" t="str">
        <f t="shared" si="23"/>
        <v/>
      </c>
      <c r="C299" s="64" t="str">
        <f t="shared" si="24"/>
        <v/>
      </c>
      <c r="D299" s="66"/>
      <c r="E299" s="19"/>
      <c r="F299" s="19" t="str">
        <f t="shared" si="25"/>
        <v/>
      </c>
      <c r="G299" s="19" t="str">
        <f t="shared" si="26"/>
        <v/>
      </c>
      <c r="H299" s="19" t="str">
        <f t="shared" si="27"/>
        <v/>
      </c>
    </row>
    <row r="300" spans="1:8" x14ac:dyDescent="0.2">
      <c r="A300" s="18" t="str">
        <f t="shared" si="22"/>
        <v/>
      </c>
      <c r="B300" s="55" t="str">
        <f t="shared" si="23"/>
        <v/>
      </c>
      <c r="C300" s="64" t="str">
        <f t="shared" si="24"/>
        <v/>
      </c>
      <c r="D300" s="66"/>
      <c r="E300" s="19"/>
      <c r="F300" s="19" t="str">
        <f t="shared" si="25"/>
        <v/>
      </c>
      <c r="G300" s="19" t="str">
        <f t="shared" si="26"/>
        <v/>
      </c>
      <c r="H300" s="19" t="str">
        <f t="shared" si="27"/>
        <v/>
      </c>
    </row>
    <row r="301" spans="1:8" x14ac:dyDescent="0.2">
      <c r="A301" s="18" t="str">
        <f t="shared" si="22"/>
        <v/>
      </c>
      <c r="B301" s="55" t="str">
        <f t="shared" si="23"/>
        <v/>
      </c>
      <c r="C301" s="64" t="str">
        <f t="shared" si="24"/>
        <v/>
      </c>
      <c r="D301" s="66"/>
      <c r="E301" s="19"/>
      <c r="F301" s="19" t="str">
        <f t="shared" si="25"/>
        <v/>
      </c>
      <c r="G301" s="19" t="str">
        <f t="shared" si="26"/>
        <v/>
      </c>
      <c r="H301" s="19" t="str">
        <f t="shared" si="27"/>
        <v/>
      </c>
    </row>
    <row r="302" spans="1:8" x14ac:dyDescent="0.2">
      <c r="A302" s="18" t="str">
        <f t="shared" si="22"/>
        <v/>
      </c>
      <c r="B302" s="55" t="str">
        <f t="shared" si="23"/>
        <v/>
      </c>
      <c r="C302" s="64" t="str">
        <f t="shared" si="24"/>
        <v/>
      </c>
      <c r="D302" s="66"/>
      <c r="E302" s="19"/>
      <c r="F302" s="19" t="str">
        <f t="shared" si="25"/>
        <v/>
      </c>
      <c r="G302" s="19" t="str">
        <f t="shared" si="26"/>
        <v/>
      </c>
      <c r="H302" s="19" t="str">
        <f t="shared" si="27"/>
        <v/>
      </c>
    </row>
    <row r="303" spans="1:8" x14ac:dyDescent="0.2">
      <c r="A303" s="18" t="str">
        <f t="shared" si="22"/>
        <v/>
      </c>
      <c r="B303" s="55" t="str">
        <f t="shared" si="23"/>
        <v/>
      </c>
      <c r="C303" s="64" t="str">
        <f t="shared" si="24"/>
        <v/>
      </c>
      <c r="D303" s="66"/>
      <c r="E303" s="19"/>
      <c r="F303" s="19" t="str">
        <f t="shared" si="25"/>
        <v/>
      </c>
      <c r="G303" s="19" t="str">
        <f t="shared" si="26"/>
        <v/>
      </c>
      <c r="H303" s="19" t="str">
        <f t="shared" si="27"/>
        <v/>
      </c>
    </row>
    <row r="304" spans="1:8" x14ac:dyDescent="0.2">
      <c r="A304" s="18" t="str">
        <f t="shared" si="22"/>
        <v/>
      </c>
      <c r="B304" s="55" t="str">
        <f t="shared" si="23"/>
        <v/>
      </c>
      <c r="C304" s="64" t="str">
        <f t="shared" si="24"/>
        <v/>
      </c>
      <c r="D304" s="66"/>
      <c r="E304" s="19"/>
      <c r="F304" s="19" t="str">
        <f t="shared" si="25"/>
        <v/>
      </c>
      <c r="G304" s="19" t="str">
        <f t="shared" si="26"/>
        <v/>
      </c>
      <c r="H304" s="19" t="str">
        <f t="shared" si="27"/>
        <v/>
      </c>
    </row>
    <row r="305" spans="1:8" x14ac:dyDescent="0.2">
      <c r="A305" s="18" t="str">
        <f t="shared" si="22"/>
        <v/>
      </c>
      <c r="B305" s="55" t="str">
        <f t="shared" si="23"/>
        <v/>
      </c>
      <c r="C305" s="64" t="str">
        <f t="shared" si="24"/>
        <v/>
      </c>
      <c r="D305" s="66"/>
      <c r="E305" s="19"/>
      <c r="F305" s="19" t="str">
        <f t="shared" si="25"/>
        <v/>
      </c>
      <c r="G305" s="19" t="str">
        <f t="shared" si="26"/>
        <v/>
      </c>
      <c r="H305" s="19" t="str">
        <f t="shared" si="27"/>
        <v/>
      </c>
    </row>
    <row r="306" spans="1:8" x14ac:dyDescent="0.2">
      <c r="A306" s="18" t="str">
        <f t="shared" si="22"/>
        <v/>
      </c>
      <c r="B306" s="55" t="str">
        <f t="shared" si="23"/>
        <v/>
      </c>
      <c r="C306" s="64" t="str">
        <f t="shared" si="24"/>
        <v/>
      </c>
      <c r="D306" s="66"/>
      <c r="E306" s="19"/>
      <c r="F306" s="19" t="str">
        <f t="shared" si="25"/>
        <v/>
      </c>
      <c r="G306" s="19" t="str">
        <f t="shared" si="26"/>
        <v/>
      </c>
      <c r="H306" s="19" t="str">
        <f t="shared" si="27"/>
        <v/>
      </c>
    </row>
    <row r="307" spans="1:8" x14ac:dyDescent="0.2">
      <c r="A307" s="18" t="str">
        <f t="shared" si="22"/>
        <v/>
      </c>
      <c r="B307" s="55" t="str">
        <f t="shared" si="23"/>
        <v/>
      </c>
      <c r="C307" s="64" t="str">
        <f t="shared" si="24"/>
        <v/>
      </c>
      <c r="D307" s="66"/>
      <c r="E307" s="19"/>
      <c r="F307" s="19" t="str">
        <f t="shared" si="25"/>
        <v/>
      </c>
      <c r="G307" s="19" t="str">
        <f t="shared" si="26"/>
        <v/>
      </c>
      <c r="H307" s="19" t="str">
        <f t="shared" si="27"/>
        <v/>
      </c>
    </row>
    <row r="308" spans="1:8" x14ac:dyDescent="0.2">
      <c r="A308" s="18" t="str">
        <f t="shared" si="22"/>
        <v/>
      </c>
      <c r="B308" s="55" t="str">
        <f t="shared" si="23"/>
        <v/>
      </c>
      <c r="C308" s="64" t="str">
        <f t="shared" si="24"/>
        <v/>
      </c>
      <c r="D308" s="66"/>
      <c r="E308" s="19"/>
      <c r="F308" s="19" t="str">
        <f t="shared" si="25"/>
        <v/>
      </c>
      <c r="G308" s="19" t="str">
        <f t="shared" si="26"/>
        <v/>
      </c>
      <c r="H308" s="19" t="str">
        <f t="shared" si="27"/>
        <v/>
      </c>
    </row>
    <row r="309" spans="1:8" x14ac:dyDescent="0.2">
      <c r="A309" s="18" t="str">
        <f t="shared" si="22"/>
        <v/>
      </c>
      <c r="B309" s="55" t="str">
        <f t="shared" si="23"/>
        <v/>
      </c>
      <c r="C309" s="64" t="str">
        <f t="shared" si="24"/>
        <v/>
      </c>
      <c r="D309" s="66"/>
      <c r="E309" s="19"/>
      <c r="F309" s="19" t="str">
        <f t="shared" si="25"/>
        <v/>
      </c>
      <c r="G309" s="19" t="str">
        <f t="shared" si="26"/>
        <v/>
      </c>
      <c r="H309" s="19" t="str">
        <f t="shared" si="27"/>
        <v/>
      </c>
    </row>
    <row r="310" spans="1:8" x14ac:dyDescent="0.2">
      <c r="A310" s="18" t="str">
        <f t="shared" si="22"/>
        <v/>
      </c>
      <c r="B310" s="55" t="str">
        <f t="shared" si="23"/>
        <v/>
      </c>
      <c r="C310" s="64" t="str">
        <f t="shared" si="24"/>
        <v/>
      </c>
      <c r="D310" s="66"/>
      <c r="E310" s="19"/>
      <c r="F310" s="19" t="str">
        <f t="shared" si="25"/>
        <v/>
      </c>
      <c r="G310" s="19" t="str">
        <f t="shared" si="26"/>
        <v/>
      </c>
      <c r="H310" s="19" t="str">
        <f t="shared" si="27"/>
        <v/>
      </c>
    </row>
    <row r="311" spans="1:8" x14ac:dyDescent="0.2">
      <c r="A311" s="18" t="str">
        <f t="shared" si="22"/>
        <v/>
      </c>
      <c r="B311" s="55" t="str">
        <f t="shared" si="23"/>
        <v/>
      </c>
      <c r="C311" s="64" t="str">
        <f t="shared" si="24"/>
        <v/>
      </c>
      <c r="D311" s="66"/>
      <c r="E311" s="19"/>
      <c r="F311" s="19" t="str">
        <f t="shared" si="25"/>
        <v/>
      </c>
      <c r="G311" s="19" t="str">
        <f t="shared" si="26"/>
        <v/>
      </c>
      <c r="H311" s="19" t="str">
        <f t="shared" si="27"/>
        <v/>
      </c>
    </row>
    <row r="312" spans="1:8" x14ac:dyDescent="0.2">
      <c r="A312" s="18" t="str">
        <f t="shared" si="22"/>
        <v/>
      </c>
      <c r="B312" s="55" t="str">
        <f t="shared" si="23"/>
        <v/>
      </c>
      <c r="C312" s="64" t="str">
        <f t="shared" si="24"/>
        <v/>
      </c>
      <c r="D312" s="66"/>
      <c r="E312" s="19"/>
      <c r="F312" s="19" t="str">
        <f t="shared" si="25"/>
        <v/>
      </c>
      <c r="G312" s="19" t="str">
        <f t="shared" si="26"/>
        <v/>
      </c>
      <c r="H312" s="19" t="str">
        <f t="shared" si="27"/>
        <v/>
      </c>
    </row>
    <row r="313" spans="1:8" x14ac:dyDescent="0.2">
      <c r="A313" s="18" t="str">
        <f t="shared" si="22"/>
        <v/>
      </c>
      <c r="B313" s="55" t="str">
        <f t="shared" si="23"/>
        <v/>
      </c>
      <c r="C313" s="64" t="str">
        <f t="shared" si="24"/>
        <v/>
      </c>
      <c r="D313" s="66"/>
      <c r="E313" s="19"/>
      <c r="F313" s="19" t="str">
        <f t="shared" si="25"/>
        <v/>
      </c>
      <c r="G313" s="19" t="str">
        <f t="shared" si="26"/>
        <v/>
      </c>
      <c r="H313" s="19" t="str">
        <f t="shared" si="27"/>
        <v/>
      </c>
    </row>
    <row r="314" spans="1:8" x14ac:dyDescent="0.2">
      <c r="A314" s="18" t="str">
        <f t="shared" si="22"/>
        <v/>
      </c>
      <c r="B314" s="55" t="str">
        <f t="shared" si="23"/>
        <v/>
      </c>
      <c r="C314" s="64" t="str">
        <f t="shared" si="24"/>
        <v/>
      </c>
      <c r="D314" s="66"/>
      <c r="E314" s="19"/>
      <c r="F314" s="19" t="str">
        <f t="shared" si="25"/>
        <v/>
      </c>
      <c r="G314" s="19" t="str">
        <f t="shared" si="26"/>
        <v/>
      </c>
      <c r="H314" s="19" t="str">
        <f t="shared" si="27"/>
        <v/>
      </c>
    </row>
    <row r="315" spans="1:8" x14ac:dyDescent="0.2">
      <c r="A315" s="18" t="str">
        <f t="shared" si="22"/>
        <v/>
      </c>
      <c r="B315" s="55" t="str">
        <f t="shared" si="23"/>
        <v/>
      </c>
      <c r="C315" s="64" t="str">
        <f t="shared" si="24"/>
        <v/>
      </c>
      <c r="D315" s="66"/>
      <c r="E315" s="19"/>
      <c r="F315" s="19" t="str">
        <f t="shared" si="25"/>
        <v/>
      </c>
      <c r="G315" s="19" t="str">
        <f t="shared" si="26"/>
        <v/>
      </c>
      <c r="H315" s="19" t="str">
        <f t="shared" si="27"/>
        <v/>
      </c>
    </row>
    <row r="316" spans="1:8" x14ac:dyDescent="0.2">
      <c r="A316" s="18" t="str">
        <f t="shared" si="22"/>
        <v/>
      </c>
      <c r="B316" s="55" t="str">
        <f t="shared" si="23"/>
        <v/>
      </c>
      <c r="C316" s="64" t="str">
        <f t="shared" si="24"/>
        <v/>
      </c>
      <c r="D316" s="66"/>
      <c r="E316" s="19"/>
      <c r="F316" s="19" t="str">
        <f t="shared" si="25"/>
        <v/>
      </c>
      <c r="G316" s="19" t="str">
        <f t="shared" si="26"/>
        <v/>
      </c>
      <c r="H316" s="19" t="str">
        <f t="shared" si="27"/>
        <v/>
      </c>
    </row>
    <row r="317" spans="1:8" x14ac:dyDescent="0.2">
      <c r="A317" s="18" t="str">
        <f t="shared" ref="A317:A380" si="28">IF(H316="","",IF(roundOpt,IF(OR(A316&gt;=nper,ROUND(H316,2)&lt;=0),"",A316+1),IF(OR(A316&gt;=nper,H316&lt;=0),"",A316+1)))</f>
        <v/>
      </c>
      <c r="B317" s="55" t="str">
        <f t="shared" ref="B317:B380" si="29">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64" t="str">
        <f t="shared" ref="C317:C380" si="30">IF(A317="","",IF(roundOpt,IF(OR(A317=nper,payment&gt;ROUND((1+rate)*H316,2)),ROUND((1+rate)*H316,2),payment),IF(OR(A317=nper,payment&gt;(1+rate)*H316),(1+rate)*H316,payment)))</f>
        <v/>
      </c>
      <c r="D317" s="66"/>
      <c r="E317" s="19"/>
      <c r="F317" s="19" t="str">
        <f t="shared" ref="F317:F380" si="31">IF(A317="","",IF(AND(A317=1,pmtType=1),0,IF(roundOpt,ROUND(rate*H316,2),rate*H316)))</f>
        <v/>
      </c>
      <c r="G317" s="19" t="str">
        <f t="shared" ref="G317:G380" si="32">IF(A317="","",C317-F317+D317)</f>
        <v/>
      </c>
      <c r="H317" s="19" t="str">
        <f t="shared" ref="H317:H380" si="33">IF(A317="","",H316-G317)</f>
        <v/>
      </c>
    </row>
    <row r="318" spans="1:8" x14ac:dyDescent="0.2">
      <c r="A318" s="18" t="str">
        <f t="shared" si="28"/>
        <v/>
      </c>
      <c r="B318" s="55" t="str">
        <f t="shared" si="29"/>
        <v/>
      </c>
      <c r="C318" s="64" t="str">
        <f t="shared" si="30"/>
        <v/>
      </c>
      <c r="D318" s="66"/>
      <c r="E318" s="19"/>
      <c r="F318" s="19" t="str">
        <f t="shared" si="31"/>
        <v/>
      </c>
      <c r="G318" s="19" t="str">
        <f t="shared" si="32"/>
        <v/>
      </c>
      <c r="H318" s="19" t="str">
        <f t="shared" si="33"/>
        <v/>
      </c>
    </row>
    <row r="319" spans="1:8" x14ac:dyDescent="0.2">
      <c r="A319" s="18" t="str">
        <f t="shared" si="28"/>
        <v/>
      </c>
      <c r="B319" s="55" t="str">
        <f t="shared" si="29"/>
        <v/>
      </c>
      <c r="C319" s="64" t="str">
        <f t="shared" si="30"/>
        <v/>
      </c>
      <c r="D319" s="66"/>
      <c r="E319" s="19"/>
      <c r="F319" s="19" t="str">
        <f t="shared" si="31"/>
        <v/>
      </c>
      <c r="G319" s="19" t="str">
        <f t="shared" si="32"/>
        <v/>
      </c>
      <c r="H319" s="19" t="str">
        <f t="shared" si="33"/>
        <v/>
      </c>
    </row>
    <row r="320" spans="1:8" x14ac:dyDescent="0.2">
      <c r="A320" s="18" t="str">
        <f t="shared" si="28"/>
        <v/>
      </c>
      <c r="B320" s="55" t="str">
        <f t="shared" si="29"/>
        <v/>
      </c>
      <c r="C320" s="64" t="str">
        <f t="shared" si="30"/>
        <v/>
      </c>
      <c r="D320" s="66"/>
      <c r="E320" s="19"/>
      <c r="F320" s="19" t="str">
        <f t="shared" si="31"/>
        <v/>
      </c>
      <c r="G320" s="19" t="str">
        <f t="shared" si="32"/>
        <v/>
      </c>
      <c r="H320" s="19" t="str">
        <f t="shared" si="33"/>
        <v/>
      </c>
    </row>
    <row r="321" spans="1:8" x14ac:dyDescent="0.2">
      <c r="A321" s="18" t="str">
        <f t="shared" si="28"/>
        <v/>
      </c>
      <c r="B321" s="55" t="str">
        <f t="shared" si="29"/>
        <v/>
      </c>
      <c r="C321" s="64" t="str">
        <f t="shared" si="30"/>
        <v/>
      </c>
      <c r="D321" s="66"/>
      <c r="E321" s="19"/>
      <c r="F321" s="19" t="str">
        <f t="shared" si="31"/>
        <v/>
      </c>
      <c r="G321" s="19" t="str">
        <f t="shared" si="32"/>
        <v/>
      </c>
      <c r="H321" s="19" t="str">
        <f t="shared" si="33"/>
        <v/>
      </c>
    </row>
    <row r="322" spans="1:8" x14ac:dyDescent="0.2">
      <c r="A322" s="18" t="str">
        <f t="shared" si="28"/>
        <v/>
      </c>
      <c r="B322" s="55" t="str">
        <f t="shared" si="29"/>
        <v/>
      </c>
      <c r="C322" s="64" t="str">
        <f t="shared" si="30"/>
        <v/>
      </c>
      <c r="D322" s="66"/>
      <c r="E322" s="19"/>
      <c r="F322" s="19" t="str">
        <f t="shared" si="31"/>
        <v/>
      </c>
      <c r="G322" s="19" t="str">
        <f t="shared" si="32"/>
        <v/>
      </c>
      <c r="H322" s="19" t="str">
        <f t="shared" si="33"/>
        <v/>
      </c>
    </row>
    <row r="323" spans="1:8" x14ac:dyDescent="0.2">
      <c r="A323" s="18" t="str">
        <f t="shared" si="28"/>
        <v/>
      </c>
      <c r="B323" s="55" t="str">
        <f t="shared" si="29"/>
        <v/>
      </c>
      <c r="C323" s="64" t="str">
        <f t="shared" si="30"/>
        <v/>
      </c>
      <c r="D323" s="66"/>
      <c r="E323" s="19"/>
      <c r="F323" s="19" t="str">
        <f t="shared" si="31"/>
        <v/>
      </c>
      <c r="G323" s="19" t="str">
        <f t="shared" si="32"/>
        <v/>
      </c>
      <c r="H323" s="19" t="str">
        <f t="shared" si="33"/>
        <v/>
      </c>
    </row>
    <row r="324" spans="1:8" x14ac:dyDescent="0.2">
      <c r="A324" s="18" t="str">
        <f t="shared" si="28"/>
        <v/>
      </c>
      <c r="B324" s="55" t="str">
        <f t="shared" si="29"/>
        <v/>
      </c>
      <c r="C324" s="64" t="str">
        <f t="shared" si="30"/>
        <v/>
      </c>
      <c r="D324" s="66"/>
      <c r="E324" s="19"/>
      <c r="F324" s="19" t="str">
        <f t="shared" si="31"/>
        <v/>
      </c>
      <c r="G324" s="19" t="str">
        <f t="shared" si="32"/>
        <v/>
      </c>
      <c r="H324" s="19" t="str">
        <f t="shared" si="33"/>
        <v/>
      </c>
    </row>
    <row r="325" spans="1:8" x14ac:dyDescent="0.2">
      <c r="A325" s="18" t="str">
        <f t="shared" si="28"/>
        <v/>
      </c>
      <c r="B325" s="55" t="str">
        <f t="shared" si="29"/>
        <v/>
      </c>
      <c r="C325" s="64" t="str">
        <f t="shared" si="30"/>
        <v/>
      </c>
      <c r="D325" s="66"/>
      <c r="E325" s="19"/>
      <c r="F325" s="19" t="str">
        <f t="shared" si="31"/>
        <v/>
      </c>
      <c r="G325" s="19" t="str">
        <f t="shared" si="32"/>
        <v/>
      </c>
      <c r="H325" s="19" t="str">
        <f t="shared" si="33"/>
        <v/>
      </c>
    </row>
    <row r="326" spans="1:8" x14ac:dyDescent="0.2">
      <c r="A326" s="18" t="str">
        <f t="shared" si="28"/>
        <v/>
      </c>
      <c r="B326" s="55" t="str">
        <f t="shared" si="29"/>
        <v/>
      </c>
      <c r="C326" s="64" t="str">
        <f t="shared" si="30"/>
        <v/>
      </c>
      <c r="D326" s="66"/>
      <c r="E326" s="19"/>
      <c r="F326" s="19" t="str">
        <f t="shared" si="31"/>
        <v/>
      </c>
      <c r="G326" s="19" t="str">
        <f t="shared" si="32"/>
        <v/>
      </c>
      <c r="H326" s="19" t="str">
        <f t="shared" si="33"/>
        <v/>
      </c>
    </row>
    <row r="327" spans="1:8" x14ac:dyDescent="0.2">
      <c r="A327" s="18" t="str">
        <f t="shared" si="28"/>
        <v/>
      </c>
      <c r="B327" s="55" t="str">
        <f t="shared" si="29"/>
        <v/>
      </c>
      <c r="C327" s="64" t="str">
        <f t="shared" si="30"/>
        <v/>
      </c>
      <c r="D327" s="66"/>
      <c r="E327" s="19"/>
      <c r="F327" s="19" t="str">
        <f t="shared" si="31"/>
        <v/>
      </c>
      <c r="G327" s="19" t="str">
        <f t="shared" si="32"/>
        <v/>
      </c>
      <c r="H327" s="19" t="str">
        <f t="shared" si="33"/>
        <v/>
      </c>
    </row>
    <row r="328" spans="1:8" x14ac:dyDescent="0.2">
      <c r="A328" s="18" t="str">
        <f t="shared" si="28"/>
        <v/>
      </c>
      <c r="B328" s="55" t="str">
        <f t="shared" si="29"/>
        <v/>
      </c>
      <c r="C328" s="64" t="str">
        <f t="shared" si="30"/>
        <v/>
      </c>
      <c r="D328" s="66"/>
      <c r="E328" s="19"/>
      <c r="F328" s="19" t="str">
        <f t="shared" si="31"/>
        <v/>
      </c>
      <c r="G328" s="19" t="str">
        <f t="shared" si="32"/>
        <v/>
      </c>
      <c r="H328" s="19" t="str">
        <f t="shared" si="33"/>
        <v/>
      </c>
    </row>
    <row r="329" spans="1:8" x14ac:dyDescent="0.2">
      <c r="A329" s="18" t="str">
        <f t="shared" si="28"/>
        <v/>
      </c>
      <c r="B329" s="55" t="str">
        <f t="shared" si="29"/>
        <v/>
      </c>
      <c r="C329" s="64" t="str">
        <f t="shared" si="30"/>
        <v/>
      </c>
      <c r="D329" s="66"/>
      <c r="E329" s="19"/>
      <c r="F329" s="19" t="str">
        <f t="shared" si="31"/>
        <v/>
      </c>
      <c r="G329" s="19" t="str">
        <f t="shared" si="32"/>
        <v/>
      </c>
      <c r="H329" s="19" t="str">
        <f t="shared" si="33"/>
        <v/>
      </c>
    </row>
    <row r="330" spans="1:8" x14ac:dyDescent="0.2">
      <c r="A330" s="18" t="str">
        <f t="shared" si="28"/>
        <v/>
      </c>
      <c r="B330" s="55" t="str">
        <f t="shared" si="29"/>
        <v/>
      </c>
      <c r="C330" s="64" t="str">
        <f t="shared" si="30"/>
        <v/>
      </c>
      <c r="D330" s="66"/>
      <c r="E330" s="19"/>
      <c r="F330" s="19" t="str">
        <f t="shared" si="31"/>
        <v/>
      </c>
      <c r="G330" s="19" t="str">
        <f t="shared" si="32"/>
        <v/>
      </c>
      <c r="H330" s="19" t="str">
        <f t="shared" si="33"/>
        <v/>
      </c>
    </row>
    <row r="331" spans="1:8" x14ac:dyDescent="0.2">
      <c r="A331" s="18" t="str">
        <f t="shared" si="28"/>
        <v/>
      </c>
      <c r="B331" s="55" t="str">
        <f t="shared" si="29"/>
        <v/>
      </c>
      <c r="C331" s="64" t="str">
        <f t="shared" si="30"/>
        <v/>
      </c>
      <c r="D331" s="66"/>
      <c r="E331" s="19"/>
      <c r="F331" s="19" t="str">
        <f t="shared" si="31"/>
        <v/>
      </c>
      <c r="G331" s="19" t="str">
        <f t="shared" si="32"/>
        <v/>
      </c>
      <c r="H331" s="19" t="str">
        <f t="shared" si="33"/>
        <v/>
      </c>
    </row>
    <row r="332" spans="1:8" x14ac:dyDescent="0.2">
      <c r="A332" s="18" t="str">
        <f t="shared" si="28"/>
        <v/>
      </c>
      <c r="B332" s="55" t="str">
        <f t="shared" si="29"/>
        <v/>
      </c>
      <c r="C332" s="64" t="str">
        <f t="shared" si="30"/>
        <v/>
      </c>
      <c r="D332" s="66"/>
      <c r="E332" s="19"/>
      <c r="F332" s="19" t="str">
        <f t="shared" si="31"/>
        <v/>
      </c>
      <c r="G332" s="19" t="str">
        <f t="shared" si="32"/>
        <v/>
      </c>
      <c r="H332" s="19" t="str">
        <f t="shared" si="33"/>
        <v/>
      </c>
    </row>
    <row r="333" spans="1:8" x14ac:dyDescent="0.2">
      <c r="A333" s="18" t="str">
        <f t="shared" si="28"/>
        <v/>
      </c>
      <c r="B333" s="55" t="str">
        <f t="shared" si="29"/>
        <v/>
      </c>
      <c r="C333" s="64" t="str">
        <f t="shared" si="30"/>
        <v/>
      </c>
      <c r="D333" s="66"/>
      <c r="E333" s="19"/>
      <c r="F333" s="19" t="str">
        <f t="shared" si="31"/>
        <v/>
      </c>
      <c r="G333" s="19" t="str">
        <f t="shared" si="32"/>
        <v/>
      </c>
      <c r="H333" s="19" t="str">
        <f t="shared" si="33"/>
        <v/>
      </c>
    </row>
    <row r="334" spans="1:8" x14ac:dyDescent="0.2">
      <c r="A334" s="18" t="str">
        <f t="shared" si="28"/>
        <v/>
      </c>
      <c r="B334" s="55" t="str">
        <f t="shared" si="29"/>
        <v/>
      </c>
      <c r="C334" s="64" t="str">
        <f t="shared" si="30"/>
        <v/>
      </c>
      <c r="D334" s="66"/>
      <c r="E334" s="19"/>
      <c r="F334" s="19" t="str">
        <f t="shared" si="31"/>
        <v/>
      </c>
      <c r="G334" s="19" t="str">
        <f t="shared" si="32"/>
        <v/>
      </c>
      <c r="H334" s="19" t="str">
        <f t="shared" si="33"/>
        <v/>
      </c>
    </row>
    <row r="335" spans="1:8" x14ac:dyDescent="0.2">
      <c r="A335" s="18" t="str">
        <f t="shared" si="28"/>
        <v/>
      </c>
      <c r="B335" s="55" t="str">
        <f t="shared" si="29"/>
        <v/>
      </c>
      <c r="C335" s="64" t="str">
        <f t="shared" si="30"/>
        <v/>
      </c>
      <c r="D335" s="66"/>
      <c r="E335" s="19"/>
      <c r="F335" s="19" t="str">
        <f t="shared" si="31"/>
        <v/>
      </c>
      <c r="G335" s="19" t="str">
        <f t="shared" si="32"/>
        <v/>
      </c>
      <c r="H335" s="19" t="str">
        <f t="shared" si="33"/>
        <v/>
      </c>
    </row>
    <row r="336" spans="1:8" x14ac:dyDescent="0.2">
      <c r="A336" s="18" t="str">
        <f t="shared" si="28"/>
        <v/>
      </c>
      <c r="B336" s="55" t="str">
        <f t="shared" si="29"/>
        <v/>
      </c>
      <c r="C336" s="64" t="str">
        <f t="shared" si="30"/>
        <v/>
      </c>
      <c r="D336" s="66"/>
      <c r="E336" s="19"/>
      <c r="F336" s="19" t="str">
        <f t="shared" si="31"/>
        <v/>
      </c>
      <c r="G336" s="19" t="str">
        <f t="shared" si="32"/>
        <v/>
      </c>
      <c r="H336" s="19" t="str">
        <f t="shared" si="33"/>
        <v/>
      </c>
    </row>
    <row r="337" spans="1:8" x14ac:dyDescent="0.2">
      <c r="A337" s="18" t="str">
        <f t="shared" si="28"/>
        <v/>
      </c>
      <c r="B337" s="55" t="str">
        <f t="shared" si="29"/>
        <v/>
      </c>
      <c r="C337" s="64" t="str">
        <f t="shared" si="30"/>
        <v/>
      </c>
      <c r="D337" s="66"/>
      <c r="E337" s="19"/>
      <c r="F337" s="19" t="str">
        <f t="shared" si="31"/>
        <v/>
      </c>
      <c r="G337" s="19" t="str">
        <f t="shared" si="32"/>
        <v/>
      </c>
      <c r="H337" s="19" t="str">
        <f t="shared" si="33"/>
        <v/>
      </c>
    </row>
    <row r="338" spans="1:8" x14ac:dyDescent="0.2">
      <c r="A338" s="18" t="str">
        <f t="shared" si="28"/>
        <v/>
      </c>
      <c r="B338" s="55" t="str">
        <f t="shared" si="29"/>
        <v/>
      </c>
      <c r="C338" s="64" t="str">
        <f t="shared" si="30"/>
        <v/>
      </c>
      <c r="D338" s="66"/>
      <c r="E338" s="19"/>
      <c r="F338" s="19" t="str">
        <f t="shared" si="31"/>
        <v/>
      </c>
      <c r="G338" s="19" t="str">
        <f t="shared" si="32"/>
        <v/>
      </c>
      <c r="H338" s="19" t="str">
        <f t="shared" si="33"/>
        <v/>
      </c>
    </row>
    <row r="339" spans="1:8" x14ac:dyDescent="0.2">
      <c r="A339" s="18" t="str">
        <f t="shared" si="28"/>
        <v/>
      </c>
      <c r="B339" s="55" t="str">
        <f t="shared" si="29"/>
        <v/>
      </c>
      <c r="C339" s="64" t="str">
        <f t="shared" si="30"/>
        <v/>
      </c>
      <c r="D339" s="66"/>
      <c r="E339" s="19"/>
      <c r="F339" s="19" t="str">
        <f t="shared" si="31"/>
        <v/>
      </c>
      <c r="G339" s="19" t="str">
        <f t="shared" si="32"/>
        <v/>
      </c>
      <c r="H339" s="19" t="str">
        <f t="shared" si="33"/>
        <v/>
      </c>
    </row>
    <row r="340" spans="1:8" x14ac:dyDescent="0.2">
      <c r="A340" s="18" t="str">
        <f t="shared" si="28"/>
        <v/>
      </c>
      <c r="B340" s="55" t="str">
        <f t="shared" si="29"/>
        <v/>
      </c>
      <c r="C340" s="64" t="str">
        <f t="shared" si="30"/>
        <v/>
      </c>
      <c r="D340" s="66"/>
      <c r="E340" s="19"/>
      <c r="F340" s="19" t="str">
        <f t="shared" si="31"/>
        <v/>
      </c>
      <c r="G340" s="19" t="str">
        <f t="shared" si="32"/>
        <v/>
      </c>
      <c r="H340" s="19" t="str">
        <f t="shared" si="33"/>
        <v/>
      </c>
    </row>
    <row r="341" spans="1:8" x14ac:dyDescent="0.2">
      <c r="A341" s="18" t="str">
        <f t="shared" si="28"/>
        <v/>
      </c>
      <c r="B341" s="55" t="str">
        <f t="shared" si="29"/>
        <v/>
      </c>
      <c r="C341" s="64" t="str">
        <f t="shared" si="30"/>
        <v/>
      </c>
      <c r="D341" s="66"/>
      <c r="E341" s="19"/>
      <c r="F341" s="19" t="str">
        <f t="shared" si="31"/>
        <v/>
      </c>
      <c r="G341" s="19" t="str">
        <f t="shared" si="32"/>
        <v/>
      </c>
      <c r="H341" s="19" t="str">
        <f t="shared" si="33"/>
        <v/>
      </c>
    </row>
    <row r="342" spans="1:8" x14ac:dyDescent="0.2">
      <c r="A342" s="18" t="str">
        <f t="shared" si="28"/>
        <v/>
      </c>
      <c r="B342" s="55" t="str">
        <f t="shared" si="29"/>
        <v/>
      </c>
      <c r="C342" s="64" t="str">
        <f t="shared" si="30"/>
        <v/>
      </c>
      <c r="D342" s="66"/>
      <c r="E342" s="19"/>
      <c r="F342" s="19" t="str">
        <f t="shared" si="31"/>
        <v/>
      </c>
      <c r="G342" s="19" t="str">
        <f t="shared" si="32"/>
        <v/>
      </c>
      <c r="H342" s="19" t="str">
        <f t="shared" si="33"/>
        <v/>
      </c>
    </row>
    <row r="343" spans="1:8" x14ac:dyDescent="0.2">
      <c r="A343" s="18" t="str">
        <f t="shared" si="28"/>
        <v/>
      </c>
      <c r="B343" s="55" t="str">
        <f t="shared" si="29"/>
        <v/>
      </c>
      <c r="C343" s="64" t="str">
        <f t="shared" si="30"/>
        <v/>
      </c>
      <c r="D343" s="66"/>
      <c r="E343" s="19"/>
      <c r="F343" s="19" t="str">
        <f t="shared" si="31"/>
        <v/>
      </c>
      <c r="G343" s="19" t="str">
        <f t="shared" si="32"/>
        <v/>
      </c>
      <c r="H343" s="19" t="str">
        <f t="shared" si="33"/>
        <v/>
      </c>
    </row>
    <row r="344" spans="1:8" x14ac:dyDescent="0.2">
      <c r="A344" s="18" t="str">
        <f t="shared" si="28"/>
        <v/>
      </c>
      <c r="B344" s="55" t="str">
        <f t="shared" si="29"/>
        <v/>
      </c>
      <c r="C344" s="64" t="str">
        <f t="shared" si="30"/>
        <v/>
      </c>
      <c r="D344" s="66"/>
      <c r="E344" s="19"/>
      <c r="F344" s="19" t="str">
        <f t="shared" si="31"/>
        <v/>
      </c>
      <c r="G344" s="19" t="str">
        <f t="shared" si="32"/>
        <v/>
      </c>
      <c r="H344" s="19" t="str">
        <f t="shared" si="33"/>
        <v/>
      </c>
    </row>
    <row r="345" spans="1:8" x14ac:dyDescent="0.2">
      <c r="A345" s="18" t="str">
        <f t="shared" si="28"/>
        <v/>
      </c>
      <c r="B345" s="55" t="str">
        <f t="shared" si="29"/>
        <v/>
      </c>
      <c r="C345" s="64" t="str">
        <f t="shared" si="30"/>
        <v/>
      </c>
      <c r="D345" s="66"/>
      <c r="E345" s="19"/>
      <c r="F345" s="19" t="str">
        <f t="shared" si="31"/>
        <v/>
      </c>
      <c r="G345" s="19" t="str">
        <f t="shared" si="32"/>
        <v/>
      </c>
      <c r="H345" s="19" t="str">
        <f t="shared" si="33"/>
        <v/>
      </c>
    </row>
    <row r="346" spans="1:8" x14ac:dyDescent="0.2">
      <c r="A346" s="18" t="str">
        <f t="shared" si="28"/>
        <v/>
      </c>
      <c r="B346" s="55" t="str">
        <f t="shared" si="29"/>
        <v/>
      </c>
      <c r="C346" s="64" t="str">
        <f t="shared" si="30"/>
        <v/>
      </c>
      <c r="D346" s="66"/>
      <c r="E346" s="19"/>
      <c r="F346" s="19" t="str">
        <f t="shared" si="31"/>
        <v/>
      </c>
      <c r="G346" s="19" t="str">
        <f t="shared" si="32"/>
        <v/>
      </c>
      <c r="H346" s="19" t="str">
        <f t="shared" si="33"/>
        <v/>
      </c>
    </row>
    <row r="347" spans="1:8" x14ac:dyDescent="0.2">
      <c r="A347" s="18" t="str">
        <f t="shared" si="28"/>
        <v/>
      </c>
      <c r="B347" s="55" t="str">
        <f t="shared" si="29"/>
        <v/>
      </c>
      <c r="C347" s="64" t="str">
        <f t="shared" si="30"/>
        <v/>
      </c>
      <c r="D347" s="66"/>
      <c r="E347" s="19"/>
      <c r="F347" s="19" t="str">
        <f t="shared" si="31"/>
        <v/>
      </c>
      <c r="G347" s="19" t="str">
        <f t="shared" si="32"/>
        <v/>
      </c>
      <c r="H347" s="19" t="str">
        <f t="shared" si="33"/>
        <v/>
      </c>
    </row>
    <row r="348" spans="1:8" x14ac:dyDescent="0.2">
      <c r="A348" s="18" t="str">
        <f t="shared" si="28"/>
        <v/>
      </c>
      <c r="B348" s="55" t="str">
        <f t="shared" si="29"/>
        <v/>
      </c>
      <c r="C348" s="64" t="str">
        <f t="shared" si="30"/>
        <v/>
      </c>
      <c r="D348" s="66"/>
      <c r="E348" s="19"/>
      <c r="F348" s="19" t="str">
        <f t="shared" si="31"/>
        <v/>
      </c>
      <c r="G348" s="19" t="str">
        <f t="shared" si="32"/>
        <v/>
      </c>
      <c r="H348" s="19" t="str">
        <f t="shared" si="33"/>
        <v/>
      </c>
    </row>
    <row r="349" spans="1:8" x14ac:dyDescent="0.2">
      <c r="A349" s="18" t="str">
        <f t="shared" si="28"/>
        <v/>
      </c>
      <c r="B349" s="55" t="str">
        <f t="shared" si="29"/>
        <v/>
      </c>
      <c r="C349" s="64" t="str">
        <f t="shared" si="30"/>
        <v/>
      </c>
      <c r="D349" s="66"/>
      <c r="E349" s="19"/>
      <c r="F349" s="19" t="str">
        <f t="shared" si="31"/>
        <v/>
      </c>
      <c r="G349" s="19" t="str">
        <f t="shared" si="32"/>
        <v/>
      </c>
      <c r="H349" s="19" t="str">
        <f t="shared" si="33"/>
        <v/>
      </c>
    </row>
    <row r="350" spans="1:8" x14ac:dyDescent="0.2">
      <c r="A350" s="18" t="str">
        <f t="shared" si="28"/>
        <v/>
      </c>
      <c r="B350" s="55" t="str">
        <f t="shared" si="29"/>
        <v/>
      </c>
      <c r="C350" s="64" t="str">
        <f t="shared" si="30"/>
        <v/>
      </c>
      <c r="D350" s="66"/>
      <c r="E350" s="19"/>
      <c r="F350" s="19" t="str">
        <f t="shared" si="31"/>
        <v/>
      </c>
      <c r="G350" s="19" t="str">
        <f t="shared" si="32"/>
        <v/>
      </c>
      <c r="H350" s="19" t="str">
        <f t="shared" si="33"/>
        <v/>
      </c>
    </row>
    <row r="351" spans="1:8" x14ac:dyDescent="0.2">
      <c r="A351" s="18" t="str">
        <f t="shared" si="28"/>
        <v/>
      </c>
      <c r="B351" s="55" t="str">
        <f t="shared" si="29"/>
        <v/>
      </c>
      <c r="C351" s="64" t="str">
        <f t="shared" si="30"/>
        <v/>
      </c>
      <c r="D351" s="66"/>
      <c r="E351" s="19"/>
      <c r="F351" s="19" t="str">
        <f t="shared" si="31"/>
        <v/>
      </c>
      <c r="G351" s="19" t="str">
        <f t="shared" si="32"/>
        <v/>
      </c>
      <c r="H351" s="19" t="str">
        <f t="shared" si="33"/>
        <v/>
      </c>
    </row>
    <row r="352" spans="1:8" x14ac:dyDescent="0.2">
      <c r="A352" s="18" t="str">
        <f t="shared" si="28"/>
        <v/>
      </c>
      <c r="B352" s="55" t="str">
        <f t="shared" si="29"/>
        <v/>
      </c>
      <c r="C352" s="64" t="str">
        <f t="shared" si="30"/>
        <v/>
      </c>
      <c r="D352" s="66"/>
      <c r="E352" s="19"/>
      <c r="F352" s="19" t="str">
        <f t="shared" si="31"/>
        <v/>
      </c>
      <c r="G352" s="19" t="str">
        <f t="shared" si="32"/>
        <v/>
      </c>
      <c r="H352" s="19" t="str">
        <f t="shared" si="33"/>
        <v/>
      </c>
    </row>
    <row r="353" spans="1:8" x14ac:dyDescent="0.2">
      <c r="A353" s="18" t="str">
        <f t="shared" si="28"/>
        <v/>
      </c>
      <c r="B353" s="55" t="str">
        <f t="shared" si="29"/>
        <v/>
      </c>
      <c r="C353" s="64" t="str">
        <f t="shared" si="30"/>
        <v/>
      </c>
      <c r="D353" s="66"/>
      <c r="E353" s="19"/>
      <c r="F353" s="19" t="str">
        <f t="shared" si="31"/>
        <v/>
      </c>
      <c r="G353" s="19" t="str">
        <f t="shared" si="32"/>
        <v/>
      </c>
      <c r="H353" s="19" t="str">
        <f t="shared" si="33"/>
        <v/>
      </c>
    </row>
    <row r="354" spans="1:8" x14ac:dyDescent="0.2">
      <c r="A354" s="18" t="str">
        <f t="shared" si="28"/>
        <v/>
      </c>
      <c r="B354" s="55" t="str">
        <f t="shared" si="29"/>
        <v/>
      </c>
      <c r="C354" s="64" t="str">
        <f t="shared" si="30"/>
        <v/>
      </c>
      <c r="D354" s="66"/>
      <c r="E354" s="19"/>
      <c r="F354" s="19" t="str">
        <f t="shared" si="31"/>
        <v/>
      </c>
      <c r="G354" s="19" t="str">
        <f t="shared" si="32"/>
        <v/>
      </c>
      <c r="H354" s="19" t="str">
        <f t="shared" si="33"/>
        <v/>
      </c>
    </row>
    <row r="355" spans="1:8" x14ac:dyDescent="0.2">
      <c r="A355" s="18" t="str">
        <f t="shared" si="28"/>
        <v/>
      </c>
      <c r="B355" s="55" t="str">
        <f t="shared" si="29"/>
        <v/>
      </c>
      <c r="C355" s="64" t="str">
        <f t="shared" si="30"/>
        <v/>
      </c>
      <c r="D355" s="66"/>
      <c r="E355" s="19"/>
      <c r="F355" s="19" t="str">
        <f t="shared" si="31"/>
        <v/>
      </c>
      <c r="G355" s="19" t="str">
        <f t="shared" si="32"/>
        <v/>
      </c>
      <c r="H355" s="19" t="str">
        <f t="shared" si="33"/>
        <v/>
      </c>
    </row>
    <row r="356" spans="1:8" x14ac:dyDescent="0.2">
      <c r="A356" s="18" t="str">
        <f t="shared" si="28"/>
        <v/>
      </c>
      <c r="B356" s="55" t="str">
        <f t="shared" si="29"/>
        <v/>
      </c>
      <c r="C356" s="64" t="str">
        <f t="shared" si="30"/>
        <v/>
      </c>
      <c r="D356" s="66"/>
      <c r="E356" s="19"/>
      <c r="F356" s="19" t="str">
        <f t="shared" si="31"/>
        <v/>
      </c>
      <c r="G356" s="19" t="str">
        <f t="shared" si="32"/>
        <v/>
      </c>
      <c r="H356" s="19" t="str">
        <f t="shared" si="33"/>
        <v/>
      </c>
    </row>
    <row r="357" spans="1:8" x14ac:dyDescent="0.2">
      <c r="A357" s="18" t="str">
        <f t="shared" si="28"/>
        <v/>
      </c>
      <c r="B357" s="55" t="str">
        <f t="shared" si="29"/>
        <v/>
      </c>
      <c r="C357" s="64" t="str">
        <f t="shared" si="30"/>
        <v/>
      </c>
      <c r="D357" s="66"/>
      <c r="E357" s="19"/>
      <c r="F357" s="19" t="str">
        <f t="shared" si="31"/>
        <v/>
      </c>
      <c r="G357" s="19" t="str">
        <f t="shared" si="32"/>
        <v/>
      </c>
      <c r="H357" s="19" t="str">
        <f t="shared" si="33"/>
        <v/>
      </c>
    </row>
    <row r="358" spans="1:8" x14ac:dyDescent="0.2">
      <c r="A358" s="18" t="str">
        <f t="shared" si="28"/>
        <v/>
      </c>
      <c r="B358" s="55" t="str">
        <f t="shared" si="29"/>
        <v/>
      </c>
      <c r="C358" s="64" t="str">
        <f t="shared" si="30"/>
        <v/>
      </c>
      <c r="D358" s="66"/>
      <c r="E358" s="19"/>
      <c r="F358" s="19" t="str">
        <f t="shared" si="31"/>
        <v/>
      </c>
      <c r="G358" s="19" t="str">
        <f t="shared" si="32"/>
        <v/>
      </c>
      <c r="H358" s="19" t="str">
        <f t="shared" si="33"/>
        <v/>
      </c>
    </row>
    <row r="359" spans="1:8" x14ac:dyDescent="0.2">
      <c r="A359" s="18" t="str">
        <f t="shared" si="28"/>
        <v/>
      </c>
      <c r="B359" s="55" t="str">
        <f t="shared" si="29"/>
        <v/>
      </c>
      <c r="C359" s="64" t="str">
        <f t="shared" si="30"/>
        <v/>
      </c>
      <c r="D359" s="66"/>
      <c r="E359" s="19"/>
      <c r="F359" s="19" t="str">
        <f t="shared" si="31"/>
        <v/>
      </c>
      <c r="G359" s="19" t="str">
        <f t="shared" si="32"/>
        <v/>
      </c>
      <c r="H359" s="19" t="str">
        <f t="shared" si="33"/>
        <v/>
      </c>
    </row>
    <row r="360" spans="1:8" x14ac:dyDescent="0.2">
      <c r="A360" s="18" t="str">
        <f t="shared" si="28"/>
        <v/>
      </c>
      <c r="B360" s="55" t="str">
        <f t="shared" si="29"/>
        <v/>
      </c>
      <c r="C360" s="64" t="str">
        <f t="shared" si="30"/>
        <v/>
      </c>
      <c r="D360" s="66"/>
      <c r="E360" s="19"/>
      <c r="F360" s="19" t="str">
        <f t="shared" si="31"/>
        <v/>
      </c>
      <c r="G360" s="19" t="str">
        <f t="shared" si="32"/>
        <v/>
      </c>
      <c r="H360" s="19" t="str">
        <f t="shared" si="33"/>
        <v/>
      </c>
    </row>
    <row r="361" spans="1:8" x14ac:dyDescent="0.2">
      <c r="A361" s="18" t="str">
        <f t="shared" si="28"/>
        <v/>
      </c>
      <c r="B361" s="55" t="str">
        <f t="shared" si="29"/>
        <v/>
      </c>
      <c r="C361" s="64" t="str">
        <f t="shared" si="30"/>
        <v/>
      </c>
      <c r="D361" s="66"/>
      <c r="E361" s="19"/>
      <c r="F361" s="19" t="str">
        <f t="shared" si="31"/>
        <v/>
      </c>
      <c r="G361" s="19" t="str">
        <f t="shared" si="32"/>
        <v/>
      </c>
      <c r="H361" s="19" t="str">
        <f t="shared" si="33"/>
        <v/>
      </c>
    </row>
    <row r="362" spans="1:8" x14ac:dyDescent="0.2">
      <c r="A362" s="18" t="str">
        <f t="shared" si="28"/>
        <v/>
      </c>
      <c r="B362" s="55" t="str">
        <f t="shared" si="29"/>
        <v/>
      </c>
      <c r="C362" s="64" t="str">
        <f t="shared" si="30"/>
        <v/>
      </c>
      <c r="D362" s="66"/>
      <c r="E362" s="19"/>
      <c r="F362" s="19" t="str">
        <f t="shared" si="31"/>
        <v/>
      </c>
      <c r="G362" s="19" t="str">
        <f t="shared" si="32"/>
        <v/>
      </c>
      <c r="H362" s="19" t="str">
        <f t="shared" si="33"/>
        <v/>
      </c>
    </row>
    <row r="363" spans="1:8" x14ac:dyDescent="0.2">
      <c r="A363" s="18" t="str">
        <f t="shared" si="28"/>
        <v/>
      </c>
      <c r="B363" s="55" t="str">
        <f t="shared" si="29"/>
        <v/>
      </c>
      <c r="C363" s="64" t="str">
        <f t="shared" si="30"/>
        <v/>
      </c>
      <c r="D363" s="66"/>
      <c r="E363" s="19"/>
      <c r="F363" s="19" t="str">
        <f t="shared" si="31"/>
        <v/>
      </c>
      <c r="G363" s="19" t="str">
        <f t="shared" si="32"/>
        <v/>
      </c>
      <c r="H363" s="19" t="str">
        <f t="shared" si="33"/>
        <v/>
      </c>
    </row>
    <row r="364" spans="1:8" x14ac:dyDescent="0.2">
      <c r="A364" s="18" t="str">
        <f t="shared" si="28"/>
        <v/>
      </c>
      <c r="B364" s="55" t="str">
        <f t="shared" si="29"/>
        <v/>
      </c>
      <c r="C364" s="64" t="str">
        <f t="shared" si="30"/>
        <v/>
      </c>
      <c r="D364" s="66"/>
      <c r="E364" s="19"/>
      <c r="F364" s="19" t="str">
        <f t="shared" si="31"/>
        <v/>
      </c>
      <c r="G364" s="19" t="str">
        <f t="shared" si="32"/>
        <v/>
      </c>
      <c r="H364" s="19" t="str">
        <f t="shared" si="33"/>
        <v/>
      </c>
    </row>
    <row r="365" spans="1:8" x14ac:dyDescent="0.2">
      <c r="A365" s="18" t="str">
        <f t="shared" si="28"/>
        <v/>
      </c>
      <c r="B365" s="55" t="str">
        <f t="shared" si="29"/>
        <v/>
      </c>
      <c r="C365" s="64" t="str">
        <f t="shared" si="30"/>
        <v/>
      </c>
      <c r="D365" s="66"/>
      <c r="E365" s="19"/>
      <c r="F365" s="19" t="str">
        <f t="shared" si="31"/>
        <v/>
      </c>
      <c r="G365" s="19" t="str">
        <f t="shared" si="32"/>
        <v/>
      </c>
      <c r="H365" s="19" t="str">
        <f t="shared" si="33"/>
        <v/>
      </c>
    </row>
    <row r="366" spans="1:8" x14ac:dyDescent="0.2">
      <c r="A366" s="18" t="str">
        <f t="shared" si="28"/>
        <v/>
      </c>
      <c r="B366" s="55" t="str">
        <f t="shared" si="29"/>
        <v/>
      </c>
      <c r="C366" s="64" t="str">
        <f t="shared" si="30"/>
        <v/>
      </c>
      <c r="D366" s="66"/>
      <c r="E366" s="19"/>
      <c r="F366" s="19" t="str">
        <f t="shared" si="31"/>
        <v/>
      </c>
      <c r="G366" s="19" t="str">
        <f t="shared" si="32"/>
        <v/>
      </c>
      <c r="H366" s="19" t="str">
        <f t="shared" si="33"/>
        <v/>
      </c>
    </row>
    <row r="367" spans="1:8" x14ac:dyDescent="0.2">
      <c r="A367" s="18" t="str">
        <f t="shared" si="28"/>
        <v/>
      </c>
      <c r="B367" s="55" t="str">
        <f t="shared" si="29"/>
        <v/>
      </c>
      <c r="C367" s="64" t="str">
        <f t="shared" si="30"/>
        <v/>
      </c>
      <c r="D367" s="66"/>
      <c r="E367" s="19"/>
      <c r="F367" s="19" t="str">
        <f t="shared" si="31"/>
        <v/>
      </c>
      <c r="G367" s="19" t="str">
        <f t="shared" si="32"/>
        <v/>
      </c>
      <c r="H367" s="19" t="str">
        <f t="shared" si="33"/>
        <v/>
      </c>
    </row>
    <row r="368" spans="1:8" x14ac:dyDescent="0.2">
      <c r="A368" s="18" t="str">
        <f t="shared" si="28"/>
        <v/>
      </c>
      <c r="B368" s="55" t="str">
        <f t="shared" si="29"/>
        <v/>
      </c>
      <c r="C368" s="64" t="str">
        <f t="shared" si="30"/>
        <v/>
      </c>
      <c r="D368" s="66"/>
      <c r="E368" s="19"/>
      <c r="F368" s="19" t="str">
        <f t="shared" si="31"/>
        <v/>
      </c>
      <c r="G368" s="19" t="str">
        <f t="shared" si="32"/>
        <v/>
      </c>
      <c r="H368" s="19" t="str">
        <f t="shared" si="33"/>
        <v/>
      </c>
    </row>
    <row r="369" spans="1:8" x14ac:dyDescent="0.2">
      <c r="A369" s="18" t="str">
        <f t="shared" si="28"/>
        <v/>
      </c>
      <c r="B369" s="55" t="str">
        <f t="shared" si="29"/>
        <v/>
      </c>
      <c r="C369" s="64" t="str">
        <f t="shared" si="30"/>
        <v/>
      </c>
      <c r="D369" s="66"/>
      <c r="E369" s="19"/>
      <c r="F369" s="19" t="str">
        <f t="shared" si="31"/>
        <v/>
      </c>
      <c r="G369" s="19" t="str">
        <f t="shared" si="32"/>
        <v/>
      </c>
      <c r="H369" s="19" t="str">
        <f t="shared" si="33"/>
        <v/>
      </c>
    </row>
    <row r="370" spans="1:8" x14ac:dyDescent="0.2">
      <c r="A370" s="18" t="str">
        <f t="shared" si="28"/>
        <v/>
      </c>
      <c r="B370" s="55" t="str">
        <f t="shared" si="29"/>
        <v/>
      </c>
      <c r="C370" s="64" t="str">
        <f t="shared" si="30"/>
        <v/>
      </c>
      <c r="D370" s="66"/>
      <c r="E370" s="19"/>
      <c r="F370" s="19" t="str">
        <f t="shared" si="31"/>
        <v/>
      </c>
      <c r="G370" s="19" t="str">
        <f t="shared" si="32"/>
        <v/>
      </c>
      <c r="H370" s="19" t="str">
        <f t="shared" si="33"/>
        <v/>
      </c>
    </row>
    <row r="371" spans="1:8" x14ac:dyDescent="0.2">
      <c r="A371" s="18" t="str">
        <f t="shared" si="28"/>
        <v/>
      </c>
      <c r="B371" s="55" t="str">
        <f t="shared" si="29"/>
        <v/>
      </c>
      <c r="C371" s="64" t="str">
        <f t="shared" si="30"/>
        <v/>
      </c>
      <c r="D371" s="66"/>
      <c r="E371" s="19"/>
      <c r="F371" s="19" t="str">
        <f t="shared" si="31"/>
        <v/>
      </c>
      <c r="G371" s="19" t="str">
        <f t="shared" si="32"/>
        <v/>
      </c>
      <c r="H371" s="19" t="str">
        <f t="shared" si="33"/>
        <v/>
      </c>
    </row>
    <row r="372" spans="1:8" x14ac:dyDescent="0.2">
      <c r="A372" s="18" t="str">
        <f t="shared" si="28"/>
        <v/>
      </c>
      <c r="B372" s="55" t="str">
        <f t="shared" si="29"/>
        <v/>
      </c>
      <c r="C372" s="64" t="str">
        <f t="shared" si="30"/>
        <v/>
      </c>
      <c r="D372" s="66"/>
      <c r="E372" s="19"/>
      <c r="F372" s="19" t="str">
        <f t="shared" si="31"/>
        <v/>
      </c>
      <c r="G372" s="19" t="str">
        <f t="shared" si="32"/>
        <v/>
      </c>
      <c r="H372" s="19" t="str">
        <f t="shared" si="33"/>
        <v/>
      </c>
    </row>
    <row r="373" spans="1:8" x14ac:dyDescent="0.2">
      <c r="A373" s="18" t="str">
        <f t="shared" si="28"/>
        <v/>
      </c>
      <c r="B373" s="55" t="str">
        <f t="shared" si="29"/>
        <v/>
      </c>
      <c r="C373" s="64" t="str">
        <f t="shared" si="30"/>
        <v/>
      </c>
      <c r="D373" s="66"/>
      <c r="E373" s="19"/>
      <c r="F373" s="19" t="str">
        <f t="shared" si="31"/>
        <v/>
      </c>
      <c r="G373" s="19" t="str">
        <f t="shared" si="32"/>
        <v/>
      </c>
      <c r="H373" s="19" t="str">
        <f t="shared" si="33"/>
        <v/>
      </c>
    </row>
    <row r="374" spans="1:8" x14ac:dyDescent="0.2">
      <c r="A374" s="18" t="str">
        <f t="shared" si="28"/>
        <v/>
      </c>
      <c r="B374" s="55" t="str">
        <f t="shared" si="29"/>
        <v/>
      </c>
      <c r="C374" s="64" t="str">
        <f t="shared" si="30"/>
        <v/>
      </c>
      <c r="D374" s="66"/>
      <c r="E374" s="19"/>
      <c r="F374" s="19" t="str">
        <f t="shared" si="31"/>
        <v/>
      </c>
      <c r="G374" s="19" t="str">
        <f t="shared" si="32"/>
        <v/>
      </c>
      <c r="H374" s="19" t="str">
        <f t="shared" si="33"/>
        <v/>
      </c>
    </row>
    <row r="375" spans="1:8" x14ac:dyDescent="0.2">
      <c r="A375" s="18" t="str">
        <f t="shared" si="28"/>
        <v/>
      </c>
      <c r="B375" s="55" t="str">
        <f t="shared" si="29"/>
        <v/>
      </c>
      <c r="C375" s="64" t="str">
        <f t="shared" si="30"/>
        <v/>
      </c>
      <c r="D375" s="66"/>
      <c r="E375" s="19"/>
      <c r="F375" s="19" t="str">
        <f t="shared" si="31"/>
        <v/>
      </c>
      <c r="G375" s="19" t="str">
        <f t="shared" si="32"/>
        <v/>
      </c>
      <c r="H375" s="19" t="str">
        <f t="shared" si="33"/>
        <v/>
      </c>
    </row>
    <row r="376" spans="1:8" x14ac:dyDescent="0.2">
      <c r="A376" s="18" t="str">
        <f t="shared" si="28"/>
        <v/>
      </c>
      <c r="B376" s="55" t="str">
        <f t="shared" si="29"/>
        <v/>
      </c>
      <c r="C376" s="64" t="str">
        <f t="shared" si="30"/>
        <v/>
      </c>
      <c r="D376" s="66"/>
      <c r="E376" s="19"/>
      <c r="F376" s="19" t="str">
        <f t="shared" si="31"/>
        <v/>
      </c>
      <c r="G376" s="19" t="str">
        <f t="shared" si="32"/>
        <v/>
      </c>
      <c r="H376" s="19" t="str">
        <f t="shared" si="33"/>
        <v/>
      </c>
    </row>
    <row r="377" spans="1:8" x14ac:dyDescent="0.2">
      <c r="A377" s="18" t="str">
        <f t="shared" si="28"/>
        <v/>
      </c>
      <c r="B377" s="55" t="str">
        <f t="shared" si="29"/>
        <v/>
      </c>
      <c r="C377" s="64" t="str">
        <f t="shared" si="30"/>
        <v/>
      </c>
      <c r="D377" s="66"/>
      <c r="E377" s="19"/>
      <c r="F377" s="19" t="str">
        <f t="shared" si="31"/>
        <v/>
      </c>
      <c r="G377" s="19" t="str">
        <f t="shared" si="32"/>
        <v/>
      </c>
      <c r="H377" s="19" t="str">
        <f t="shared" si="33"/>
        <v/>
      </c>
    </row>
    <row r="378" spans="1:8" x14ac:dyDescent="0.2">
      <c r="A378" s="18" t="str">
        <f t="shared" si="28"/>
        <v/>
      </c>
      <c r="B378" s="55" t="str">
        <f t="shared" si="29"/>
        <v/>
      </c>
      <c r="C378" s="64" t="str">
        <f t="shared" si="30"/>
        <v/>
      </c>
      <c r="D378" s="66"/>
      <c r="E378" s="19"/>
      <c r="F378" s="19" t="str">
        <f t="shared" si="31"/>
        <v/>
      </c>
      <c r="G378" s="19" t="str">
        <f t="shared" si="32"/>
        <v/>
      </c>
      <c r="H378" s="19" t="str">
        <f t="shared" si="33"/>
        <v/>
      </c>
    </row>
    <row r="379" spans="1:8" x14ac:dyDescent="0.2">
      <c r="A379" s="18" t="str">
        <f t="shared" si="28"/>
        <v/>
      </c>
      <c r="B379" s="55" t="str">
        <f t="shared" si="29"/>
        <v/>
      </c>
      <c r="C379" s="64" t="str">
        <f t="shared" si="30"/>
        <v/>
      </c>
      <c r="D379" s="66"/>
      <c r="E379" s="19"/>
      <c r="F379" s="19" t="str">
        <f t="shared" si="31"/>
        <v/>
      </c>
      <c r="G379" s="19" t="str">
        <f t="shared" si="32"/>
        <v/>
      </c>
      <c r="H379" s="19" t="str">
        <f t="shared" si="33"/>
        <v/>
      </c>
    </row>
    <row r="380" spans="1:8" x14ac:dyDescent="0.2">
      <c r="A380" s="18" t="str">
        <f t="shared" si="28"/>
        <v/>
      </c>
      <c r="B380" s="55" t="str">
        <f t="shared" si="29"/>
        <v/>
      </c>
      <c r="C380" s="64" t="str">
        <f t="shared" si="30"/>
        <v/>
      </c>
      <c r="D380" s="66"/>
      <c r="E380" s="19"/>
      <c r="F380" s="19" t="str">
        <f t="shared" si="31"/>
        <v/>
      </c>
      <c r="G380" s="19" t="str">
        <f t="shared" si="32"/>
        <v/>
      </c>
      <c r="H380" s="19" t="str">
        <f t="shared" si="33"/>
        <v/>
      </c>
    </row>
    <row r="381" spans="1:8" x14ac:dyDescent="0.2">
      <c r="A381" s="18" t="str">
        <f t="shared" ref="A381:A444" si="34">IF(H380="","",IF(roundOpt,IF(OR(A380&gt;=nper,ROUND(H380,2)&lt;=0),"",A380+1),IF(OR(A380&gt;=nper,H380&lt;=0),"",A380+1)))</f>
        <v/>
      </c>
      <c r="B381" s="55" t="str">
        <f t="shared" ref="B381:B444" si="35">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64" t="str">
        <f t="shared" ref="C381:C444" si="36">IF(A381="","",IF(roundOpt,IF(OR(A381=nper,payment&gt;ROUND((1+rate)*H380,2)),ROUND((1+rate)*H380,2),payment),IF(OR(A381=nper,payment&gt;(1+rate)*H380),(1+rate)*H380,payment)))</f>
        <v/>
      </c>
      <c r="D381" s="66"/>
      <c r="E381" s="19"/>
      <c r="F381" s="19" t="str">
        <f t="shared" ref="F381:F444" si="37">IF(A381="","",IF(AND(A381=1,pmtType=1),0,IF(roundOpt,ROUND(rate*H380,2),rate*H380)))</f>
        <v/>
      </c>
      <c r="G381" s="19" t="str">
        <f t="shared" ref="G381:G444" si="38">IF(A381="","",C381-F381+D381)</f>
        <v/>
      </c>
      <c r="H381" s="19" t="str">
        <f t="shared" ref="H381:H444" si="39">IF(A381="","",H380-G381)</f>
        <v/>
      </c>
    </row>
    <row r="382" spans="1:8" x14ac:dyDescent="0.2">
      <c r="A382" s="18" t="str">
        <f t="shared" si="34"/>
        <v/>
      </c>
      <c r="B382" s="55" t="str">
        <f t="shared" si="35"/>
        <v/>
      </c>
      <c r="C382" s="64" t="str">
        <f t="shared" si="36"/>
        <v/>
      </c>
      <c r="D382" s="66"/>
      <c r="E382" s="19"/>
      <c r="F382" s="19" t="str">
        <f t="shared" si="37"/>
        <v/>
      </c>
      <c r="G382" s="19" t="str">
        <f t="shared" si="38"/>
        <v/>
      </c>
      <c r="H382" s="19" t="str">
        <f t="shared" si="39"/>
        <v/>
      </c>
    </row>
    <row r="383" spans="1:8" x14ac:dyDescent="0.2">
      <c r="A383" s="18" t="str">
        <f t="shared" si="34"/>
        <v/>
      </c>
      <c r="B383" s="55" t="str">
        <f t="shared" si="35"/>
        <v/>
      </c>
      <c r="C383" s="64" t="str">
        <f t="shared" si="36"/>
        <v/>
      </c>
      <c r="D383" s="66"/>
      <c r="E383" s="19"/>
      <c r="F383" s="19" t="str">
        <f t="shared" si="37"/>
        <v/>
      </c>
      <c r="G383" s="19" t="str">
        <f t="shared" si="38"/>
        <v/>
      </c>
      <c r="H383" s="19" t="str">
        <f t="shared" si="39"/>
        <v/>
      </c>
    </row>
    <row r="384" spans="1:8" x14ac:dyDescent="0.2">
      <c r="A384" s="18" t="str">
        <f t="shared" si="34"/>
        <v/>
      </c>
      <c r="B384" s="55" t="str">
        <f t="shared" si="35"/>
        <v/>
      </c>
      <c r="C384" s="64" t="str">
        <f t="shared" si="36"/>
        <v/>
      </c>
      <c r="D384" s="66"/>
      <c r="E384" s="19"/>
      <c r="F384" s="19" t="str">
        <f t="shared" si="37"/>
        <v/>
      </c>
      <c r="G384" s="19" t="str">
        <f t="shared" si="38"/>
        <v/>
      </c>
      <c r="H384" s="19" t="str">
        <f t="shared" si="39"/>
        <v/>
      </c>
    </row>
    <row r="385" spans="1:8" x14ac:dyDescent="0.2">
      <c r="A385" s="18" t="str">
        <f t="shared" si="34"/>
        <v/>
      </c>
      <c r="B385" s="55" t="str">
        <f t="shared" si="35"/>
        <v/>
      </c>
      <c r="C385" s="64" t="str">
        <f t="shared" si="36"/>
        <v/>
      </c>
      <c r="D385" s="66"/>
      <c r="E385" s="19"/>
      <c r="F385" s="19" t="str">
        <f t="shared" si="37"/>
        <v/>
      </c>
      <c r="G385" s="19" t="str">
        <f t="shared" si="38"/>
        <v/>
      </c>
      <c r="H385" s="19" t="str">
        <f t="shared" si="39"/>
        <v/>
      </c>
    </row>
    <row r="386" spans="1:8" x14ac:dyDescent="0.2">
      <c r="A386" s="18" t="str">
        <f t="shared" si="34"/>
        <v/>
      </c>
      <c r="B386" s="55" t="str">
        <f t="shared" si="35"/>
        <v/>
      </c>
      <c r="C386" s="64" t="str">
        <f t="shared" si="36"/>
        <v/>
      </c>
      <c r="D386" s="66"/>
      <c r="E386" s="19"/>
      <c r="F386" s="19" t="str">
        <f t="shared" si="37"/>
        <v/>
      </c>
      <c r="G386" s="19" t="str">
        <f t="shared" si="38"/>
        <v/>
      </c>
      <c r="H386" s="19" t="str">
        <f t="shared" si="39"/>
        <v/>
      </c>
    </row>
    <row r="387" spans="1:8" x14ac:dyDescent="0.2">
      <c r="A387" s="18" t="str">
        <f t="shared" si="34"/>
        <v/>
      </c>
      <c r="B387" s="55" t="str">
        <f t="shared" si="35"/>
        <v/>
      </c>
      <c r="C387" s="64" t="str">
        <f t="shared" si="36"/>
        <v/>
      </c>
      <c r="D387" s="66"/>
      <c r="E387" s="19"/>
      <c r="F387" s="19" t="str">
        <f t="shared" si="37"/>
        <v/>
      </c>
      <c r="G387" s="19" t="str">
        <f t="shared" si="38"/>
        <v/>
      </c>
      <c r="H387" s="19" t="str">
        <f t="shared" si="39"/>
        <v/>
      </c>
    </row>
    <row r="388" spans="1:8" x14ac:dyDescent="0.2">
      <c r="A388" s="18" t="str">
        <f t="shared" si="34"/>
        <v/>
      </c>
      <c r="B388" s="55" t="str">
        <f t="shared" si="35"/>
        <v/>
      </c>
      <c r="C388" s="64" t="str">
        <f t="shared" si="36"/>
        <v/>
      </c>
      <c r="D388" s="66"/>
      <c r="E388" s="19"/>
      <c r="F388" s="19" t="str">
        <f t="shared" si="37"/>
        <v/>
      </c>
      <c r="G388" s="19" t="str">
        <f t="shared" si="38"/>
        <v/>
      </c>
      <c r="H388" s="19" t="str">
        <f t="shared" si="39"/>
        <v/>
      </c>
    </row>
    <row r="389" spans="1:8" x14ac:dyDescent="0.2">
      <c r="A389" s="18" t="str">
        <f t="shared" si="34"/>
        <v/>
      </c>
      <c r="B389" s="55" t="str">
        <f t="shared" si="35"/>
        <v/>
      </c>
      <c r="C389" s="64" t="str">
        <f t="shared" si="36"/>
        <v/>
      </c>
      <c r="D389" s="66"/>
      <c r="E389" s="19"/>
      <c r="F389" s="19" t="str">
        <f t="shared" si="37"/>
        <v/>
      </c>
      <c r="G389" s="19" t="str">
        <f t="shared" si="38"/>
        <v/>
      </c>
      <c r="H389" s="19" t="str">
        <f t="shared" si="39"/>
        <v/>
      </c>
    </row>
    <row r="390" spans="1:8" x14ac:dyDescent="0.2">
      <c r="A390" s="18" t="str">
        <f t="shared" si="34"/>
        <v/>
      </c>
      <c r="B390" s="55" t="str">
        <f t="shared" si="35"/>
        <v/>
      </c>
      <c r="C390" s="64" t="str">
        <f t="shared" si="36"/>
        <v/>
      </c>
      <c r="D390" s="66"/>
      <c r="E390" s="19"/>
      <c r="F390" s="19" t="str">
        <f t="shared" si="37"/>
        <v/>
      </c>
      <c r="G390" s="19" t="str">
        <f t="shared" si="38"/>
        <v/>
      </c>
      <c r="H390" s="19" t="str">
        <f t="shared" si="39"/>
        <v/>
      </c>
    </row>
    <row r="391" spans="1:8" x14ac:dyDescent="0.2">
      <c r="A391" s="18" t="str">
        <f t="shared" si="34"/>
        <v/>
      </c>
      <c r="B391" s="55" t="str">
        <f t="shared" si="35"/>
        <v/>
      </c>
      <c r="C391" s="64" t="str">
        <f t="shared" si="36"/>
        <v/>
      </c>
      <c r="D391" s="66"/>
      <c r="E391" s="19"/>
      <c r="F391" s="19" t="str">
        <f t="shared" si="37"/>
        <v/>
      </c>
      <c r="G391" s="19" t="str">
        <f t="shared" si="38"/>
        <v/>
      </c>
      <c r="H391" s="19" t="str">
        <f t="shared" si="39"/>
        <v/>
      </c>
    </row>
    <row r="392" spans="1:8" x14ac:dyDescent="0.2">
      <c r="A392" s="18" t="str">
        <f t="shared" si="34"/>
        <v/>
      </c>
      <c r="B392" s="55" t="str">
        <f t="shared" si="35"/>
        <v/>
      </c>
      <c r="C392" s="64" t="str">
        <f t="shared" si="36"/>
        <v/>
      </c>
      <c r="D392" s="66"/>
      <c r="E392" s="19"/>
      <c r="F392" s="19" t="str">
        <f t="shared" si="37"/>
        <v/>
      </c>
      <c r="G392" s="19" t="str">
        <f t="shared" si="38"/>
        <v/>
      </c>
      <c r="H392" s="19" t="str">
        <f t="shared" si="39"/>
        <v/>
      </c>
    </row>
    <row r="393" spans="1:8" x14ac:dyDescent="0.2">
      <c r="A393" s="18" t="str">
        <f t="shared" si="34"/>
        <v/>
      </c>
      <c r="B393" s="55" t="str">
        <f t="shared" si="35"/>
        <v/>
      </c>
      <c r="C393" s="64" t="str">
        <f t="shared" si="36"/>
        <v/>
      </c>
      <c r="D393" s="66"/>
      <c r="E393" s="19"/>
      <c r="F393" s="19" t="str">
        <f t="shared" si="37"/>
        <v/>
      </c>
      <c r="G393" s="19" t="str">
        <f t="shared" si="38"/>
        <v/>
      </c>
      <c r="H393" s="19" t="str">
        <f t="shared" si="39"/>
        <v/>
      </c>
    </row>
    <row r="394" spans="1:8" x14ac:dyDescent="0.2">
      <c r="A394" s="18" t="str">
        <f t="shared" si="34"/>
        <v/>
      </c>
      <c r="B394" s="55" t="str">
        <f t="shared" si="35"/>
        <v/>
      </c>
      <c r="C394" s="64" t="str">
        <f t="shared" si="36"/>
        <v/>
      </c>
      <c r="D394" s="66"/>
      <c r="E394" s="19"/>
      <c r="F394" s="19" t="str">
        <f t="shared" si="37"/>
        <v/>
      </c>
      <c r="G394" s="19" t="str">
        <f t="shared" si="38"/>
        <v/>
      </c>
      <c r="H394" s="19" t="str">
        <f t="shared" si="39"/>
        <v/>
      </c>
    </row>
    <row r="395" spans="1:8" x14ac:dyDescent="0.2">
      <c r="A395" s="18" t="str">
        <f t="shared" si="34"/>
        <v/>
      </c>
      <c r="B395" s="55" t="str">
        <f t="shared" si="35"/>
        <v/>
      </c>
      <c r="C395" s="64" t="str">
        <f t="shared" si="36"/>
        <v/>
      </c>
      <c r="D395" s="66"/>
      <c r="E395" s="19"/>
      <c r="F395" s="19" t="str">
        <f t="shared" si="37"/>
        <v/>
      </c>
      <c r="G395" s="19" t="str">
        <f t="shared" si="38"/>
        <v/>
      </c>
      <c r="H395" s="19" t="str">
        <f t="shared" si="39"/>
        <v/>
      </c>
    </row>
    <row r="396" spans="1:8" x14ac:dyDescent="0.2">
      <c r="A396" s="18" t="str">
        <f t="shared" si="34"/>
        <v/>
      </c>
      <c r="B396" s="55" t="str">
        <f t="shared" si="35"/>
        <v/>
      </c>
      <c r="C396" s="64" t="str">
        <f t="shared" si="36"/>
        <v/>
      </c>
      <c r="D396" s="66"/>
      <c r="E396" s="19"/>
      <c r="F396" s="19" t="str">
        <f t="shared" si="37"/>
        <v/>
      </c>
      <c r="G396" s="19" t="str">
        <f t="shared" si="38"/>
        <v/>
      </c>
      <c r="H396" s="19" t="str">
        <f t="shared" si="39"/>
        <v/>
      </c>
    </row>
    <row r="397" spans="1:8" x14ac:dyDescent="0.2">
      <c r="A397" s="18" t="str">
        <f t="shared" si="34"/>
        <v/>
      </c>
      <c r="B397" s="55" t="str">
        <f t="shared" si="35"/>
        <v/>
      </c>
      <c r="C397" s="64" t="str">
        <f t="shared" si="36"/>
        <v/>
      </c>
      <c r="D397" s="66"/>
      <c r="E397" s="19"/>
      <c r="F397" s="19" t="str">
        <f t="shared" si="37"/>
        <v/>
      </c>
      <c r="G397" s="19" t="str">
        <f t="shared" si="38"/>
        <v/>
      </c>
      <c r="H397" s="19" t="str">
        <f t="shared" si="39"/>
        <v/>
      </c>
    </row>
    <row r="398" spans="1:8" x14ac:dyDescent="0.2">
      <c r="A398" s="18" t="str">
        <f t="shared" si="34"/>
        <v/>
      </c>
      <c r="B398" s="55" t="str">
        <f t="shared" si="35"/>
        <v/>
      </c>
      <c r="C398" s="64" t="str">
        <f t="shared" si="36"/>
        <v/>
      </c>
      <c r="D398" s="66"/>
      <c r="E398" s="19"/>
      <c r="F398" s="19" t="str">
        <f t="shared" si="37"/>
        <v/>
      </c>
      <c r="G398" s="19" t="str">
        <f t="shared" si="38"/>
        <v/>
      </c>
      <c r="H398" s="19" t="str">
        <f t="shared" si="39"/>
        <v/>
      </c>
    </row>
    <row r="399" spans="1:8" x14ac:dyDescent="0.2">
      <c r="A399" s="18" t="str">
        <f t="shared" si="34"/>
        <v/>
      </c>
      <c r="B399" s="55" t="str">
        <f t="shared" si="35"/>
        <v/>
      </c>
      <c r="C399" s="64" t="str">
        <f t="shared" si="36"/>
        <v/>
      </c>
      <c r="D399" s="66"/>
      <c r="E399" s="19"/>
      <c r="F399" s="19" t="str">
        <f t="shared" si="37"/>
        <v/>
      </c>
      <c r="G399" s="19" t="str">
        <f t="shared" si="38"/>
        <v/>
      </c>
      <c r="H399" s="19" t="str">
        <f t="shared" si="39"/>
        <v/>
      </c>
    </row>
    <row r="400" spans="1:8" x14ac:dyDescent="0.2">
      <c r="A400" s="18" t="str">
        <f t="shared" si="34"/>
        <v/>
      </c>
      <c r="B400" s="55" t="str">
        <f t="shared" si="35"/>
        <v/>
      </c>
      <c r="C400" s="64" t="str">
        <f t="shared" si="36"/>
        <v/>
      </c>
      <c r="D400" s="66"/>
      <c r="E400" s="19"/>
      <c r="F400" s="19" t="str">
        <f t="shared" si="37"/>
        <v/>
      </c>
      <c r="G400" s="19" t="str">
        <f t="shared" si="38"/>
        <v/>
      </c>
      <c r="H400" s="19" t="str">
        <f t="shared" si="39"/>
        <v/>
      </c>
    </row>
    <row r="401" spans="1:8" x14ac:dyDescent="0.2">
      <c r="A401" s="18" t="str">
        <f t="shared" si="34"/>
        <v/>
      </c>
      <c r="B401" s="55" t="str">
        <f t="shared" si="35"/>
        <v/>
      </c>
      <c r="C401" s="64" t="str">
        <f t="shared" si="36"/>
        <v/>
      </c>
      <c r="D401" s="66"/>
      <c r="E401" s="19"/>
      <c r="F401" s="19" t="str">
        <f t="shared" si="37"/>
        <v/>
      </c>
      <c r="G401" s="19" t="str">
        <f t="shared" si="38"/>
        <v/>
      </c>
      <c r="H401" s="19" t="str">
        <f t="shared" si="39"/>
        <v/>
      </c>
    </row>
    <row r="402" spans="1:8" x14ac:dyDescent="0.2">
      <c r="A402" s="18" t="str">
        <f t="shared" si="34"/>
        <v/>
      </c>
      <c r="B402" s="55" t="str">
        <f t="shared" si="35"/>
        <v/>
      </c>
      <c r="C402" s="64" t="str">
        <f t="shared" si="36"/>
        <v/>
      </c>
      <c r="D402" s="66"/>
      <c r="E402" s="19"/>
      <c r="F402" s="19" t="str">
        <f t="shared" si="37"/>
        <v/>
      </c>
      <c r="G402" s="19" t="str">
        <f t="shared" si="38"/>
        <v/>
      </c>
      <c r="H402" s="19" t="str">
        <f t="shared" si="39"/>
        <v/>
      </c>
    </row>
    <row r="403" spans="1:8" x14ac:dyDescent="0.2">
      <c r="A403" s="18" t="str">
        <f t="shared" si="34"/>
        <v/>
      </c>
      <c r="B403" s="55" t="str">
        <f t="shared" si="35"/>
        <v/>
      </c>
      <c r="C403" s="64" t="str">
        <f t="shared" si="36"/>
        <v/>
      </c>
      <c r="D403" s="66"/>
      <c r="E403" s="19"/>
      <c r="F403" s="19" t="str">
        <f t="shared" si="37"/>
        <v/>
      </c>
      <c r="G403" s="19" t="str">
        <f t="shared" si="38"/>
        <v/>
      </c>
      <c r="H403" s="19" t="str">
        <f t="shared" si="39"/>
        <v/>
      </c>
    </row>
    <row r="404" spans="1:8" x14ac:dyDescent="0.2">
      <c r="A404" s="18" t="str">
        <f t="shared" si="34"/>
        <v/>
      </c>
      <c r="B404" s="55" t="str">
        <f t="shared" si="35"/>
        <v/>
      </c>
      <c r="C404" s="64" t="str">
        <f t="shared" si="36"/>
        <v/>
      </c>
      <c r="D404" s="66"/>
      <c r="E404" s="19"/>
      <c r="F404" s="19" t="str">
        <f t="shared" si="37"/>
        <v/>
      </c>
      <c r="G404" s="19" t="str">
        <f t="shared" si="38"/>
        <v/>
      </c>
      <c r="H404" s="19" t="str">
        <f t="shared" si="39"/>
        <v/>
      </c>
    </row>
    <row r="405" spans="1:8" x14ac:dyDescent="0.2">
      <c r="A405" s="18" t="str">
        <f t="shared" si="34"/>
        <v/>
      </c>
      <c r="B405" s="55" t="str">
        <f t="shared" si="35"/>
        <v/>
      </c>
      <c r="C405" s="64" t="str">
        <f t="shared" si="36"/>
        <v/>
      </c>
      <c r="D405" s="66"/>
      <c r="E405" s="19"/>
      <c r="F405" s="19" t="str">
        <f t="shared" si="37"/>
        <v/>
      </c>
      <c r="G405" s="19" t="str">
        <f t="shared" si="38"/>
        <v/>
      </c>
      <c r="H405" s="19" t="str">
        <f t="shared" si="39"/>
        <v/>
      </c>
    </row>
    <row r="406" spans="1:8" x14ac:dyDescent="0.2">
      <c r="A406" s="18" t="str">
        <f t="shared" si="34"/>
        <v/>
      </c>
      <c r="B406" s="55" t="str">
        <f t="shared" si="35"/>
        <v/>
      </c>
      <c r="C406" s="64" t="str">
        <f t="shared" si="36"/>
        <v/>
      </c>
      <c r="D406" s="66"/>
      <c r="E406" s="19"/>
      <c r="F406" s="19" t="str">
        <f t="shared" si="37"/>
        <v/>
      </c>
      <c r="G406" s="19" t="str">
        <f t="shared" si="38"/>
        <v/>
      </c>
      <c r="H406" s="19" t="str">
        <f t="shared" si="39"/>
        <v/>
      </c>
    </row>
    <row r="407" spans="1:8" x14ac:dyDescent="0.2">
      <c r="A407" s="18" t="str">
        <f t="shared" si="34"/>
        <v/>
      </c>
      <c r="B407" s="55" t="str">
        <f t="shared" si="35"/>
        <v/>
      </c>
      <c r="C407" s="64" t="str">
        <f t="shared" si="36"/>
        <v/>
      </c>
      <c r="D407" s="66"/>
      <c r="E407" s="19"/>
      <c r="F407" s="19" t="str">
        <f t="shared" si="37"/>
        <v/>
      </c>
      <c r="G407" s="19" t="str">
        <f t="shared" si="38"/>
        <v/>
      </c>
      <c r="H407" s="19" t="str">
        <f t="shared" si="39"/>
        <v/>
      </c>
    </row>
    <row r="408" spans="1:8" x14ac:dyDescent="0.2">
      <c r="A408" s="18" t="str">
        <f t="shared" si="34"/>
        <v/>
      </c>
      <c r="B408" s="55" t="str">
        <f t="shared" si="35"/>
        <v/>
      </c>
      <c r="C408" s="64" t="str">
        <f t="shared" si="36"/>
        <v/>
      </c>
      <c r="D408" s="66"/>
      <c r="E408" s="19"/>
      <c r="F408" s="19" t="str">
        <f t="shared" si="37"/>
        <v/>
      </c>
      <c r="G408" s="19" t="str">
        <f t="shared" si="38"/>
        <v/>
      </c>
      <c r="H408" s="19" t="str">
        <f t="shared" si="39"/>
        <v/>
      </c>
    </row>
    <row r="409" spans="1:8" x14ac:dyDescent="0.2">
      <c r="A409" s="18" t="str">
        <f t="shared" si="34"/>
        <v/>
      </c>
      <c r="B409" s="55" t="str">
        <f t="shared" si="35"/>
        <v/>
      </c>
      <c r="C409" s="64" t="str">
        <f t="shared" si="36"/>
        <v/>
      </c>
      <c r="D409" s="66"/>
      <c r="E409" s="19"/>
      <c r="F409" s="19" t="str">
        <f t="shared" si="37"/>
        <v/>
      </c>
      <c r="G409" s="19" t="str">
        <f t="shared" si="38"/>
        <v/>
      </c>
      <c r="H409" s="19" t="str">
        <f t="shared" si="39"/>
        <v/>
      </c>
    </row>
    <row r="410" spans="1:8" x14ac:dyDescent="0.2">
      <c r="A410" s="18" t="str">
        <f t="shared" si="34"/>
        <v/>
      </c>
      <c r="B410" s="55" t="str">
        <f t="shared" si="35"/>
        <v/>
      </c>
      <c r="C410" s="64" t="str">
        <f t="shared" si="36"/>
        <v/>
      </c>
      <c r="D410" s="66"/>
      <c r="E410" s="19"/>
      <c r="F410" s="19" t="str">
        <f t="shared" si="37"/>
        <v/>
      </c>
      <c r="G410" s="19" t="str">
        <f t="shared" si="38"/>
        <v/>
      </c>
      <c r="H410" s="19" t="str">
        <f t="shared" si="39"/>
        <v/>
      </c>
    </row>
    <row r="411" spans="1:8" x14ac:dyDescent="0.2">
      <c r="A411" s="18" t="str">
        <f t="shared" si="34"/>
        <v/>
      </c>
      <c r="B411" s="55" t="str">
        <f t="shared" si="35"/>
        <v/>
      </c>
      <c r="C411" s="64" t="str">
        <f t="shared" si="36"/>
        <v/>
      </c>
      <c r="D411" s="66"/>
      <c r="E411" s="19"/>
      <c r="F411" s="19" t="str">
        <f t="shared" si="37"/>
        <v/>
      </c>
      <c r="G411" s="19" t="str">
        <f t="shared" si="38"/>
        <v/>
      </c>
      <c r="H411" s="19" t="str">
        <f t="shared" si="39"/>
        <v/>
      </c>
    </row>
    <row r="412" spans="1:8" x14ac:dyDescent="0.2">
      <c r="A412" s="18" t="str">
        <f t="shared" si="34"/>
        <v/>
      </c>
      <c r="B412" s="55" t="str">
        <f t="shared" si="35"/>
        <v/>
      </c>
      <c r="C412" s="64" t="str">
        <f t="shared" si="36"/>
        <v/>
      </c>
      <c r="D412" s="66"/>
      <c r="E412" s="19"/>
      <c r="F412" s="19" t="str">
        <f t="shared" si="37"/>
        <v/>
      </c>
      <c r="G412" s="19" t="str">
        <f t="shared" si="38"/>
        <v/>
      </c>
      <c r="H412" s="19" t="str">
        <f t="shared" si="39"/>
        <v/>
      </c>
    </row>
    <row r="413" spans="1:8" x14ac:dyDescent="0.2">
      <c r="A413" s="18" t="str">
        <f t="shared" si="34"/>
        <v/>
      </c>
      <c r="B413" s="55" t="str">
        <f t="shared" si="35"/>
        <v/>
      </c>
      <c r="C413" s="64" t="str">
        <f t="shared" si="36"/>
        <v/>
      </c>
      <c r="D413" s="66"/>
      <c r="E413" s="19"/>
      <c r="F413" s="19" t="str">
        <f t="shared" si="37"/>
        <v/>
      </c>
      <c r="G413" s="19" t="str">
        <f t="shared" si="38"/>
        <v/>
      </c>
      <c r="H413" s="19" t="str">
        <f t="shared" si="39"/>
        <v/>
      </c>
    </row>
    <row r="414" spans="1:8" x14ac:dyDescent="0.2">
      <c r="A414" s="18" t="str">
        <f t="shared" si="34"/>
        <v/>
      </c>
      <c r="B414" s="55" t="str">
        <f t="shared" si="35"/>
        <v/>
      </c>
      <c r="C414" s="64" t="str">
        <f t="shared" si="36"/>
        <v/>
      </c>
      <c r="D414" s="66"/>
      <c r="E414" s="19"/>
      <c r="F414" s="19" t="str">
        <f t="shared" si="37"/>
        <v/>
      </c>
      <c r="G414" s="19" t="str">
        <f t="shared" si="38"/>
        <v/>
      </c>
      <c r="H414" s="19" t="str">
        <f t="shared" si="39"/>
        <v/>
      </c>
    </row>
    <row r="415" spans="1:8" x14ac:dyDescent="0.2">
      <c r="A415" s="18" t="str">
        <f t="shared" si="34"/>
        <v/>
      </c>
      <c r="B415" s="55" t="str">
        <f t="shared" si="35"/>
        <v/>
      </c>
      <c r="C415" s="64" t="str">
        <f t="shared" si="36"/>
        <v/>
      </c>
      <c r="D415" s="66"/>
      <c r="E415" s="19"/>
      <c r="F415" s="19" t="str">
        <f t="shared" si="37"/>
        <v/>
      </c>
      <c r="G415" s="19" t="str">
        <f t="shared" si="38"/>
        <v/>
      </c>
      <c r="H415" s="19" t="str">
        <f t="shared" si="39"/>
        <v/>
      </c>
    </row>
    <row r="416" spans="1:8" x14ac:dyDescent="0.2">
      <c r="A416" s="18" t="str">
        <f t="shared" si="34"/>
        <v/>
      </c>
      <c r="B416" s="55" t="str">
        <f t="shared" si="35"/>
        <v/>
      </c>
      <c r="C416" s="64" t="str">
        <f t="shared" si="36"/>
        <v/>
      </c>
      <c r="D416" s="66"/>
      <c r="E416" s="19"/>
      <c r="F416" s="19" t="str">
        <f t="shared" si="37"/>
        <v/>
      </c>
      <c r="G416" s="19" t="str">
        <f t="shared" si="38"/>
        <v/>
      </c>
      <c r="H416" s="19" t="str">
        <f t="shared" si="39"/>
        <v/>
      </c>
    </row>
    <row r="417" spans="1:8" x14ac:dyDescent="0.2">
      <c r="A417" s="18" t="str">
        <f t="shared" si="34"/>
        <v/>
      </c>
      <c r="B417" s="55" t="str">
        <f t="shared" si="35"/>
        <v/>
      </c>
      <c r="C417" s="64" t="str">
        <f t="shared" si="36"/>
        <v/>
      </c>
      <c r="D417" s="66"/>
      <c r="E417" s="19"/>
      <c r="F417" s="19" t="str">
        <f t="shared" si="37"/>
        <v/>
      </c>
      <c r="G417" s="19" t="str">
        <f t="shared" si="38"/>
        <v/>
      </c>
      <c r="H417" s="19" t="str">
        <f t="shared" si="39"/>
        <v/>
      </c>
    </row>
    <row r="418" spans="1:8" x14ac:dyDescent="0.2">
      <c r="A418" s="18" t="str">
        <f t="shared" si="34"/>
        <v/>
      </c>
      <c r="B418" s="55" t="str">
        <f t="shared" si="35"/>
        <v/>
      </c>
      <c r="C418" s="64" t="str">
        <f t="shared" si="36"/>
        <v/>
      </c>
      <c r="D418" s="66"/>
      <c r="E418" s="19"/>
      <c r="F418" s="19" t="str">
        <f t="shared" si="37"/>
        <v/>
      </c>
      <c r="G418" s="19" t="str">
        <f t="shared" si="38"/>
        <v/>
      </c>
      <c r="H418" s="19" t="str">
        <f t="shared" si="39"/>
        <v/>
      </c>
    </row>
    <row r="419" spans="1:8" x14ac:dyDescent="0.2">
      <c r="A419" s="18" t="str">
        <f t="shared" si="34"/>
        <v/>
      </c>
      <c r="B419" s="55" t="str">
        <f t="shared" si="35"/>
        <v/>
      </c>
      <c r="C419" s="64" t="str">
        <f t="shared" si="36"/>
        <v/>
      </c>
      <c r="D419" s="66"/>
      <c r="E419" s="19"/>
      <c r="F419" s="19" t="str">
        <f t="shared" si="37"/>
        <v/>
      </c>
      <c r="G419" s="19" t="str">
        <f t="shared" si="38"/>
        <v/>
      </c>
      <c r="H419" s="19" t="str">
        <f t="shared" si="39"/>
        <v/>
      </c>
    </row>
    <row r="420" spans="1:8" x14ac:dyDescent="0.2">
      <c r="A420" s="18" t="str">
        <f t="shared" si="34"/>
        <v/>
      </c>
      <c r="B420" s="55" t="str">
        <f t="shared" si="35"/>
        <v/>
      </c>
      <c r="C420" s="64" t="str">
        <f t="shared" si="36"/>
        <v/>
      </c>
      <c r="D420" s="66"/>
      <c r="E420" s="19"/>
      <c r="F420" s="19" t="str">
        <f t="shared" si="37"/>
        <v/>
      </c>
      <c r="G420" s="19" t="str">
        <f t="shared" si="38"/>
        <v/>
      </c>
      <c r="H420" s="19" t="str">
        <f t="shared" si="39"/>
        <v/>
      </c>
    </row>
    <row r="421" spans="1:8" x14ac:dyDescent="0.2">
      <c r="A421" s="18" t="str">
        <f t="shared" si="34"/>
        <v/>
      </c>
      <c r="B421" s="55" t="str">
        <f t="shared" si="35"/>
        <v/>
      </c>
      <c r="C421" s="64" t="str">
        <f t="shared" si="36"/>
        <v/>
      </c>
      <c r="D421" s="66"/>
      <c r="E421" s="19"/>
      <c r="F421" s="19" t="str">
        <f t="shared" si="37"/>
        <v/>
      </c>
      <c r="G421" s="19" t="str">
        <f t="shared" si="38"/>
        <v/>
      </c>
      <c r="H421" s="19" t="str">
        <f t="shared" si="39"/>
        <v/>
      </c>
    </row>
    <row r="422" spans="1:8" x14ac:dyDescent="0.2">
      <c r="A422" s="18" t="str">
        <f t="shared" si="34"/>
        <v/>
      </c>
      <c r="B422" s="55" t="str">
        <f t="shared" si="35"/>
        <v/>
      </c>
      <c r="C422" s="64" t="str">
        <f t="shared" si="36"/>
        <v/>
      </c>
      <c r="D422" s="66"/>
      <c r="E422" s="19"/>
      <c r="F422" s="19" t="str">
        <f t="shared" si="37"/>
        <v/>
      </c>
      <c r="G422" s="19" t="str">
        <f t="shared" si="38"/>
        <v/>
      </c>
      <c r="H422" s="19" t="str">
        <f t="shared" si="39"/>
        <v/>
      </c>
    </row>
    <row r="423" spans="1:8" x14ac:dyDescent="0.2">
      <c r="A423" s="18" t="str">
        <f t="shared" si="34"/>
        <v/>
      </c>
      <c r="B423" s="55" t="str">
        <f t="shared" si="35"/>
        <v/>
      </c>
      <c r="C423" s="64" t="str">
        <f t="shared" si="36"/>
        <v/>
      </c>
      <c r="D423" s="66"/>
      <c r="E423" s="19"/>
      <c r="F423" s="19" t="str">
        <f t="shared" si="37"/>
        <v/>
      </c>
      <c r="G423" s="19" t="str">
        <f t="shared" si="38"/>
        <v/>
      </c>
      <c r="H423" s="19" t="str">
        <f t="shared" si="39"/>
        <v/>
      </c>
    </row>
    <row r="424" spans="1:8" x14ac:dyDescent="0.2">
      <c r="A424" s="18" t="str">
        <f t="shared" si="34"/>
        <v/>
      </c>
      <c r="B424" s="55" t="str">
        <f t="shared" si="35"/>
        <v/>
      </c>
      <c r="C424" s="64" t="str">
        <f t="shared" si="36"/>
        <v/>
      </c>
      <c r="D424" s="66"/>
      <c r="E424" s="19"/>
      <c r="F424" s="19" t="str">
        <f t="shared" si="37"/>
        <v/>
      </c>
      <c r="G424" s="19" t="str">
        <f t="shared" si="38"/>
        <v/>
      </c>
      <c r="H424" s="19" t="str">
        <f t="shared" si="39"/>
        <v/>
      </c>
    </row>
    <row r="425" spans="1:8" x14ac:dyDescent="0.2">
      <c r="A425" s="18" t="str">
        <f t="shared" si="34"/>
        <v/>
      </c>
      <c r="B425" s="55" t="str">
        <f t="shared" si="35"/>
        <v/>
      </c>
      <c r="C425" s="64" t="str">
        <f t="shared" si="36"/>
        <v/>
      </c>
      <c r="D425" s="66"/>
      <c r="E425" s="19"/>
      <c r="F425" s="19" t="str">
        <f t="shared" si="37"/>
        <v/>
      </c>
      <c r="G425" s="19" t="str">
        <f t="shared" si="38"/>
        <v/>
      </c>
      <c r="H425" s="19" t="str">
        <f t="shared" si="39"/>
        <v/>
      </c>
    </row>
    <row r="426" spans="1:8" x14ac:dyDescent="0.2">
      <c r="A426" s="18" t="str">
        <f t="shared" si="34"/>
        <v/>
      </c>
      <c r="B426" s="55" t="str">
        <f t="shared" si="35"/>
        <v/>
      </c>
      <c r="C426" s="64" t="str">
        <f t="shared" si="36"/>
        <v/>
      </c>
      <c r="D426" s="66"/>
      <c r="E426" s="19"/>
      <c r="F426" s="19" t="str">
        <f t="shared" si="37"/>
        <v/>
      </c>
      <c r="G426" s="19" t="str">
        <f t="shared" si="38"/>
        <v/>
      </c>
      <c r="H426" s="19" t="str">
        <f t="shared" si="39"/>
        <v/>
      </c>
    </row>
    <row r="427" spans="1:8" x14ac:dyDescent="0.2">
      <c r="A427" s="18" t="str">
        <f t="shared" si="34"/>
        <v/>
      </c>
      <c r="B427" s="55" t="str">
        <f t="shared" si="35"/>
        <v/>
      </c>
      <c r="C427" s="64" t="str">
        <f t="shared" si="36"/>
        <v/>
      </c>
      <c r="D427" s="66"/>
      <c r="E427" s="19"/>
      <c r="F427" s="19" t="str">
        <f t="shared" si="37"/>
        <v/>
      </c>
      <c r="G427" s="19" t="str">
        <f t="shared" si="38"/>
        <v/>
      </c>
      <c r="H427" s="19" t="str">
        <f t="shared" si="39"/>
        <v/>
      </c>
    </row>
    <row r="428" spans="1:8" x14ac:dyDescent="0.2">
      <c r="A428" s="18" t="str">
        <f t="shared" si="34"/>
        <v/>
      </c>
      <c r="B428" s="55" t="str">
        <f t="shared" si="35"/>
        <v/>
      </c>
      <c r="C428" s="64" t="str">
        <f t="shared" si="36"/>
        <v/>
      </c>
      <c r="D428" s="66"/>
      <c r="E428" s="19"/>
      <c r="F428" s="19" t="str">
        <f t="shared" si="37"/>
        <v/>
      </c>
      <c r="G428" s="19" t="str">
        <f t="shared" si="38"/>
        <v/>
      </c>
      <c r="H428" s="19" t="str">
        <f t="shared" si="39"/>
        <v/>
      </c>
    </row>
    <row r="429" spans="1:8" x14ac:dyDescent="0.2">
      <c r="A429" s="18" t="str">
        <f t="shared" si="34"/>
        <v/>
      </c>
      <c r="B429" s="55" t="str">
        <f t="shared" si="35"/>
        <v/>
      </c>
      <c r="C429" s="64" t="str">
        <f t="shared" si="36"/>
        <v/>
      </c>
      <c r="D429" s="66"/>
      <c r="E429" s="19"/>
      <c r="F429" s="19" t="str">
        <f t="shared" si="37"/>
        <v/>
      </c>
      <c r="G429" s="19" t="str">
        <f t="shared" si="38"/>
        <v/>
      </c>
      <c r="H429" s="19" t="str">
        <f t="shared" si="39"/>
        <v/>
      </c>
    </row>
    <row r="430" spans="1:8" x14ac:dyDescent="0.2">
      <c r="A430" s="18" t="str">
        <f t="shared" si="34"/>
        <v/>
      </c>
      <c r="B430" s="55" t="str">
        <f t="shared" si="35"/>
        <v/>
      </c>
      <c r="C430" s="64" t="str">
        <f t="shared" si="36"/>
        <v/>
      </c>
      <c r="D430" s="66"/>
      <c r="E430" s="19"/>
      <c r="F430" s="19" t="str">
        <f t="shared" si="37"/>
        <v/>
      </c>
      <c r="G430" s="19" t="str">
        <f t="shared" si="38"/>
        <v/>
      </c>
      <c r="H430" s="19" t="str">
        <f t="shared" si="39"/>
        <v/>
      </c>
    </row>
    <row r="431" spans="1:8" x14ac:dyDescent="0.2">
      <c r="A431" s="18" t="str">
        <f t="shared" si="34"/>
        <v/>
      </c>
      <c r="B431" s="55" t="str">
        <f t="shared" si="35"/>
        <v/>
      </c>
      <c r="C431" s="64" t="str">
        <f t="shared" si="36"/>
        <v/>
      </c>
      <c r="D431" s="66"/>
      <c r="E431" s="19"/>
      <c r="F431" s="19" t="str">
        <f t="shared" si="37"/>
        <v/>
      </c>
      <c r="G431" s="19" t="str">
        <f t="shared" si="38"/>
        <v/>
      </c>
      <c r="H431" s="19" t="str">
        <f t="shared" si="39"/>
        <v/>
      </c>
    </row>
    <row r="432" spans="1:8" x14ac:dyDescent="0.2">
      <c r="A432" s="18" t="str">
        <f t="shared" si="34"/>
        <v/>
      </c>
      <c r="B432" s="55" t="str">
        <f t="shared" si="35"/>
        <v/>
      </c>
      <c r="C432" s="64" t="str">
        <f t="shared" si="36"/>
        <v/>
      </c>
      <c r="D432" s="66"/>
      <c r="E432" s="19"/>
      <c r="F432" s="19" t="str">
        <f t="shared" si="37"/>
        <v/>
      </c>
      <c r="G432" s="19" t="str">
        <f t="shared" si="38"/>
        <v/>
      </c>
      <c r="H432" s="19" t="str">
        <f t="shared" si="39"/>
        <v/>
      </c>
    </row>
    <row r="433" spans="1:8" x14ac:dyDescent="0.2">
      <c r="A433" s="18" t="str">
        <f t="shared" si="34"/>
        <v/>
      </c>
      <c r="B433" s="55" t="str">
        <f t="shared" si="35"/>
        <v/>
      </c>
      <c r="C433" s="64" t="str">
        <f t="shared" si="36"/>
        <v/>
      </c>
      <c r="D433" s="66"/>
      <c r="E433" s="19"/>
      <c r="F433" s="19" t="str">
        <f t="shared" si="37"/>
        <v/>
      </c>
      <c r="G433" s="19" t="str">
        <f t="shared" si="38"/>
        <v/>
      </c>
      <c r="H433" s="19" t="str">
        <f t="shared" si="39"/>
        <v/>
      </c>
    </row>
    <row r="434" spans="1:8" x14ac:dyDescent="0.2">
      <c r="A434" s="18" t="str">
        <f t="shared" si="34"/>
        <v/>
      </c>
      <c r="B434" s="55" t="str">
        <f t="shared" si="35"/>
        <v/>
      </c>
      <c r="C434" s="64" t="str">
        <f t="shared" si="36"/>
        <v/>
      </c>
      <c r="D434" s="66"/>
      <c r="E434" s="19"/>
      <c r="F434" s="19" t="str">
        <f t="shared" si="37"/>
        <v/>
      </c>
      <c r="G434" s="19" t="str">
        <f t="shared" si="38"/>
        <v/>
      </c>
      <c r="H434" s="19" t="str">
        <f t="shared" si="39"/>
        <v/>
      </c>
    </row>
    <row r="435" spans="1:8" x14ac:dyDescent="0.2">
      <c r="A435" s="18" t="str">
        <f t="shared" si="34"/>
        <v/>
      </c>
      <c r="B435" s="55" t="str">
        <f t="shared" si="35"/>
        <v/>
      </c>
      <c r="C435" s="64" t="str">
        <f t="shared" si="36"/>
        <v/>
      </c>
      <c r="D435" s="66"/>
      <c r="E435" s="19"/>
      <c r="F435" s="19" t="str">
        <f t="shared" si="37"/>
        <v/>
      </c>
      <c r="G435" s="19" t="str">
        <f t="shared" si="38"/>
        <v/>
      </c>
      <c r="H435" s="19" t="str">
        <f t="shared" si="39"/>
        <v/>
      </c>
    </row>
    <row r="436" spans="1:8" x14ac:dyDescent="0.2">
      <c r="A436" s="18" t="str">
        <f t="shared" si="34"/>
        <v/>
      </c>
      <c r="B436" s="55" t="str">
        <f t="shared" si="35"/>
        <v/>
      </c>
      <c r="C436" s="64" t="str">
        <f t="shared" si="36"/>
        <v/>
      </c>
      <c r="D436" s="66"/>
      <c r="E436" s="19"/>
      <c r="F436" s="19" t="str">
        <f t="shared" si="37"/>
        <v/>
      </c>
      <c r="G436" s="19" t="str">
        <f t="shared" si="38"/>
        <v/>
      </c>
      <c r="H436" s="19" t="str">
        <f t="shared" si="39"/>
        <v/>
      </c>
    </row>
    <row r="437" spans="1:8" x14ac:dyDescent="0.2">
      <c r="A437" s="18" t="str">
        <f t="shared" si="34"/>
        <v/>
      </c>
      <c r="B437" s="55" t="str">
        <f t="shared" si="35"/>
        <v/>
      </c>
      <c r="C437" s="64" t="str">
        <f t="shared" si="36"/>
        <v/>
      </c>
      <c r="D437" s="66"/>
      <c r="E437" s="19"/>
      <c r="F437" s="19" t="str">
        <f t="shared" si="37"/>
        <v/>
      </c>
      <c r="G437" s="19" t="str">
        <f t="shared" si="38"/>
        <v/>
      </c>
      <c r="H437" s="19" t="str">
        <f t="shared" si="39"/>
        <v/>
      </c>
    </row>
    <row r="438" spans="1:8" x14ac:dyDescent="0.2">
      <c r="A438" s="18" t="str">
        <f t="shared" si="34"/>
        <v/>
      </c>
      <c r="B438" s="55" t="str">
        <f t="shared" si="35"/>
        <v/>
      </c>
      <c r="C438" s="64" t="str">
        <f t="shared" si="36"/>
        <v/>
      </c>
      <c r="D438" s="66"/>
      <c r="E438" s="19"/>
      <c r="F438" s="19" t="str">
        <f t="shared" si="37"/>
        <v/>
      </c>
      <c r="G438" s="19" t="str">
        <f t="shared" si="38"/>
        <v/>
      </c>
      <c r="H438" s="19" t="str">
        <f t="shared" si="39"/>
        <v/>
      </c>
    </row>
    <row r="439" spans="1:8" x14ac:dyDescent="0.2">
      <c r="A439" s="18" t="str">
        <f t="shared" si="34"/>
        <v/>
      </c>
      <c r="B439" s="55" t="str">
        <f t="shared" si="35"/>
        <v/>
      </c>
      <c r="C439" s="64" t="str">
        <f t="shared" si="36"/>
        <v/>
      </c>
      <c r="D439" s="66"/>
      <c r="E439" s="19"/>
      <c r="F439" s="19" t="str">
        <f t="shared" si="37"/>
        <v/>
      </c>
      <c r="G439" s="19" t="str">
        <f t="shared" si="38"/>
        <v/>
      </c>
      <c r="H439" s="19" t="str">
        <f t="shared" si="39"/>
        <v/>
      </c>
    </row>
    <row r="440" spans="1:8" x14ac:dyDescent="0.2">
      <c r="A440" s="18" t="str">
        <f t="shared" si="34"/>
        <v/>
      </c>
      <c r="B440" s="55" t="str">
        <f t="shared" si="35"/>
        <v/>
      </c>
      <c r="C440" s="64" t="str">
        <f t="shared" si="36"/>
        <v/>
      </c>
      <c r="D440" s="66"/>
      <c r="E440" s="19"/>
      <c r="F440" s="19" t="str">
        <f t="shared" si="37"/>
        <v/>
      </c>
      <c r="G440" s="19" t="str">
        <f t="shared" si="38"/>
        <v/>
      </c>
      <c r="H440" s="19" t="str">
        <f t="shared" si="39"/>
        <v/>
      </c>
    </row>
    <row r="441" spans="1:8" x14ac:dyDescent="0.2">
      <c r="A441" s="18" t="str">
        <f t="shared" si="34"/>
        <v/>
      </c>
      <c r="B441" s="55" t="str">
        <f t="shared" si="35"/>
        <v/>
      </c>
      <c r="C441" s="64" t="str">
        <f t="shared" si="36"/>
        <v/>
      </c>
      <c r="D441" s="66"/>
      <c r="E441" s="19"/>
      <c r="F441" s="19" t="str">
        <f t="shared" si="37"/>
        <v/>
      </c>
      <c r="G441" s="19" t="str">
        <f t="shared" si="38"/>
        <v/>
      </c>
      <c r="H441" s="19" t="str">
        <f t="shared" si="39"/>
        <v/>
      </c>
    </row>
    <row r="442" spans="1:8" x14ac:dyDescent="0.2">
      <c r="A442" s="18" t="str">
        <f t="shared" si="34"/>
        <v/>
      </c>
      <c r="B442" s="55" t="str">
        <f t="shared" si="35"/>
        <v/>
      </c>
      <c r="C442" s="64" t="str">
        <f t="shared" si="36"/>
        <v/>
      </c>
      <c r="D442" s="66"/>
      <c r="E442" s="19"/>
      <c r="F442" s="19" t="str">
        <f t="shared" si="37"/>
        <v/>
      </c>
      <c r="G442" s="19" t="str">
        <f t="shared" si="38"/>
        <v/>
      </c>
      <c r="H442" s="19" t="str">
        <f t="shared" si="39"/>
        <v/>
      </c>
    </row>
    <row r="443" spans="1:8" x14ac:dyDescent="0.2">
      <c r="A443" s="18" t="str">
        <f t="shared" si="34"/>
        <v/>
      </c>
      <c r="B443" s="55" t="str">
        <f t="shared" si="35"/>
        <v/>
      </c>
      <c r="C443" s="64" t="str">
        <f t="shared" si="36"/>
        <v/>
      </c>
      <c r="D443" s="66"/>
      <c r="E443" s="19"/>
      <c r="F443" s="19" t="str">
        <f t="shared" si="37"/>
        <v/>
      </c>
      <c r="G443" s="19" t="str">
        <f t="shared" si="38"/>
        <v/>
      </c>
      <c r="H443" s="19" t="str">
        <f t="shared" si="39"/>
        <v/>
      </c>
    </row>
    <row r="444" spans="1:8" x14ac:dyDescent="0.2">
      <c r="A444" s="18" t="str">
        <f t="shared" si="34"/>
        <v/>
      </c>
      <c r="B444" s="55" t="str">
        <f t="shared" si="35"/>
        <v/>
      </c>
      <c r="C444" s="64" t="str">
        <f t="shared" si="36"/>
        <v/>
      </c>
      <c r="D444" s="66"/>
      <c r="E444" s="19"/>
      <c r="F444" s="19" t="str">
        <f t="shared" si="37"/>
        <v/>
      </c>
      <c r="G444" s="19" t="str">
        <f t="shared" si="38"/>
        <v/>
      </c>
      <c r="H444" s="19" t="str">
        <f t="shared" si="39"/>
        <v/>
      </c>
    </row>
    <row r="445" spans="1:8" x14ac:dyDescent="0.2">
      <c r="A445" s="18" t="str">
        <f t="shared" ref="A445:A508" si="40">IF(H444="","",IF(roundOpt,IF(OR(A444&gt;=nper,ROUND(H444,2)&lt;=0),"",A444+1),IF(OR(A444&gt;=nper,H444&lt;=0),"",A444+1)))</f>
        <v/>
      </c>
      <c r="B445" s="55" t="str">
        <f t="shared" ref="B445:B508" si="41">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64" t="str">
        <f t="shared" ref="C445:C508" si="42">IF(A445="","",IF(roundOpt,IF(OR(A445=nper,payment&gt;ROUND((1+rate)*H444,2)),ROUND((1+rate)*H444,2),payment),IF(OR(A445=nper,payment&gt;(1+rate)*H444),(1+rate)*H444,payment)))</f>
        <v/>
      </c>
      <c r="D445" s="66"/>
      <c r="E445" s="19"/>
      <c r="F445" s="19" t="str">
        <f t="shared" ref="F445:F508" si="43">IF(A445="","",IF(AND(A445=1,pmtType=1),0,IF(roundOpt,ROUND(rate*H444,2),rate*H444)))</f>
        <v/>
      </c>
      <c r="G445" s="19" t="str">
        <f t="shared" ref="G445:G508" si="44">IF(A445="","",C445-F445+D445)</f>
        <v/>
      </c>
      <c r="H445" s="19" t="str">
        <f t="shared" ref="H445:H508" si="45">IF(A445="","",H444-G445)</f>
        <v/>
      </c>
    </row>
    <row r="446" spans="1:8" x14ac:dyDescent="0.2">
      <c r="A446" s="18" t="str">
        <f t="shared" si="40"/>
        <v/>
      </c>
      <c r="B446" s="55" t="str">
        <f t="shared" si="41"/>
        <v/>
      </c>
      <c r="C446" s="64" t="str">
        <f t="shared" si="42"/>
        <v/>
      </c>
      <c r="D446" s="66"/>
      <c r="E446" s="19"/>
      <c r="F446" s="19" t="str">
        <f t="shared" si="43"/>
        <v/>
      </c>
      <c r="G446" s="19" t="str">
        <f t="shared" si="44"/>
        <v/>
      </c>
      <c r="H446" s="19" t="str">
        <f t="shared" si="45"/>
        <v/>
      </c>
    </row>
    <row r="447" spans="1:8" x14ac:dyDescent="0.2">
      <c r="A447" s="18" t="str">
        <f t="shared" si="40"/>
        <v/>
      </c>
      <c r="B447" s="55" t="str">
        <f t="shared" si="41"/>
        <v/>
      </c>
      <c r="C447" s="64" t="str">
        <f t="shared" si="42"/>
        <v/>
      </c>
      <c r="D447" s="66"/>
      <c r="E447" s="19"/>
      <c r="F447" s="19" t="str">
        <f t="shared" si="43"/>
        <v/>
      </c>
      <c r="G447" s="19" t="str">
        <f t="shared" si="44"/>
        <v/>
      </c>
      <c r="H447" s="19" t="str">
        <f t="shared" si="45"/>
        <v/>
      </c>
    </row>
    <row r="448" spans="1:8" x14ac:dyDescent="0.2">
      <c r="A448" s="18" t="str">
        <f t="shared" si="40"/>
        <v/>
      </c>
      <c r="B448" s="55" t="str">
        <f t="shared" si="41"/>
        <v/>
      </c>
      <c r="C448" s="64" t="str">
        <f t="shared" si="42"/>
        <v/>
      </c>
      <c r="D448" s="66"/>
      <c r="E448" s="19"/>
      <c r="F448" s="19" t="str">
        <f t="shared" si="43"/>
        <v/>
      </c>
      <c r="G448" s="19" t="str">
        <f t="shared" si="44"/>
        <v/>
      </c>
      <c r="H448" s="19" t="str">
        <f t="shared" si="45"/>
        <v/>
      </c>
    </row>
    <row r="449" spans="1:8" x14ac:dyDescent="0.2">
      <c r="A449" s="18" t="str">
        <f t="shared" si="40"/>
        <v/>
      </c>
      <c r="B449" s="55" t="str">
        <f t="shared" si="41"/>
        <v/>
      </c>
      <c r="C449" s="64" t="str">
        <f t="shared" si="42"/>
        <v/>
      </c>
      <c r="D449" s="66"/>
      <c r="E449" s="19"/>
      <c r="F449" s="19" t="str">
        <f t="shared" si="43"/>
        <v/>
      </c>
      <c r="G449" s="19" t="str">
        <f t="shared" si="44"/>
        <v/>
      </c>
      <c r="H449" s="19" t="str">
        <f t="shared" si="45"/>
        <v/>
      </c>
    </row>
    <row r="450" spans="1:8" x14ac:dyDescent="0.2">
      <c r="A450" s="18" t="str">
        <f t="shared" si="40"/>
        <v/>
      </c>
      <c r="B450" s="55" t="str">
        <f t="shared" si="41"/>
        <v/>
      </c>
      <c r="C450" s="64" t="str">
        <f t="shared" si="42"/>
        <v/>
      </c>
      <c r="D450" s="66"/>
      <c r="E450" s="19"/>
      <c r="F450" s="19" t="str">
        <f t="shared" si="43"/>
        <v/>
      </c>
      <c r="G450" s="19" t="str">
        <f t="shared" si="44"/>
        <v/>
      </c>
      <c r="H450" s="19" t="str">
        <f t="shared" si="45"/>
        <v/>
      </c>
    </row>
    <row r="451" spans="1:8" x14ac:dyDescent="0.2">
      <c r="A451" s="18" t="str">
        <f t="shared" si="40"/>
        <v/>
      </c>
      <c r="B451" s="55" t="str">
        <f t="shared" si="41"/>
        <v/>
      </c>
      <c r="C451" s="64" t="str">
        <f t="shared" si="42"/>
        <v/>
      </c>
      <c r="D451" s="66"/>
      <c r="E451" s="19"/>
      <c r="F451" s="19" t="str">
        <f t="shared" si="43"/>
        <v/>
      </c>
      <c r="G451" s="19" t="str">
        <f t="shared" si="44"/>
        <v/>
      </c>
      <c r="H451" s="19" t="str">
        <f t="shared" si="45"/>
        <v/>
      </c>
    </row>
    <row r="452" spans="1:8" x14ac:dyDescent="0.2">
      <c r="A452" s="18" t="str">
        <f t="shared" si="40"/>
        <v/>
      </c>
      <c r="B452" s="55" t="str">
        <f t="shared" si="41"/>
        <v/>
      </c>
      <c r="C452" s="64" t="str">
        <f t="shared" si="42"/>
        <v/>
      </c>
      <c r="D452" s="66"/>
      <c r="E452" s="19"/>
      <c r="F452" s="19" t="str">
        <f t="shared" si="43"/>
        <v/>
      </c>
      <c r="G452" s="19" t="str">
        <f t="shared" si="44"/>
        <v/>
      </c>
      <c r="H452" s="19" t="str">
        <f t="shared" si="45"/>
        <v/>
      </c>
    </row>
    <row r="453" spans="1:8" x14ac:dyDescent="0.2">
      <c r="A453" s="18" t="str">
        <f t="shared" si="40"/>
        <v/>
      </c>
      <c r="B453" s="55" t="str">
        <f t="shared" si="41"/>
        <v/>
      </c>
      <c r="C453" s="64" t="str">
        <f t="shared" si="42"/>
        <v/>
      </c>
      <c r="D453" s="66"/>
      <c r="E453" s="19"/>
      <c r="F453" s="19" t="str">
        <f t="shared" si="43"/>
        <v/>
      </c>
      <c r="G453" s="19" t="str">
        <f t="shared" si="44"/>
        <v/>
      </c>
      <c r="H453" s="19" t="str">
        <f t="shared" si="45"/>
        <v/>
      </c>
    </row>
    <row r="454" spans="1:8" x14ac:dyDescent="0.2">
      <c r="A454" s="18" t="str">
        <f t="shared" si="40"/>
        <v/>
      </c>
      <c r="B454" s="55" t="str">
        <f t="shared" si="41"/>
        <v/>
      </c>
      <c r="C454" s="64" t="str">
        <f t="shared" si="42"/>
        <v/>
      </c>
      <c r="D454" s="66"/>
      <c r="E454" s="19"/>
      <c r="F454" s="19" t="str">
        <f t="shared" si="43"/>
        <v/>
      </c>
      <c r="G454" s="19" t="str">
        <f t="shared" si="44"/>
        <v/>
      </c>
      <c r="H454" s="19" t="str">
        <f t="shared" si="45"/>
        <v/>
      </c>
    </row>
    <row r="455" spans="1:8" x14ac:dyDescent="0.2">
      <c r="A455" s="18" t="str">
        <f t="shared" si="40"/>
        <v/>
      </c>
      <c r="B455" s="55" t="str">
        <f t="shared" si="41"/>
        <v/>
      </c>
      <c r="C455" s="64" t="str">
        <f t="shared" si="42"/>
        <v/>
      </c>
      <c r="D455" s="66"/>
      <c r="E455" s="19"/>
      <c r="F455" s="19" t="str">
        <f t="shared" si="43"/>
        <v/>
      </c>
      <c r="G455" s="19" t="str">
        <f t="shared" si="44"/>
        <v/>
      </c>
      <c r="H455" s="19" t="str">
        <f t="shared" si="45"/>
        <v/>
      </c>
    </row>
    <row r="456" spans="1:8" x14ac:dyDescent="0.2">
      <c r="A456" s="18" t="str">
        <f t="shared" si="40"/>
        <v/>
      </c>
      <c r="B456" s="55" t="str">
        <f t="shared" si="41"/>
        <v/>
      </c>
      <c r="C456" s="64" t="str">
        <f t="shared" si="42"/>
        <v/>
      </c>
      <c r="D456" s="66"/>
      <c r="E456" s="19"/>
      <c r="F456" s="19" t="str">
        <f t="shared" si="43"/>
        <v/>
      </c>
      <c r="G456" s="19" t="str">
        <f t="shared" si="44"/>
        <v/>
      </c>
      <c r="H456" s="19" t="str">
        <f t="shared" si="45"/>
        <v/>
      </c>
    </row>
    <row r="457" spans="1:8" x14ac:dyDescent="0.2">
      <c r="A457" s="18" t="str">
        <f t="shared" si="40"/>
        <v/>
      </c>
      <c r="B457" s="55" t="str">
        <f t="shared" si="41"/>
        <v/>
      </c>
      <c r="C457" s="64" t="str">
        <f t="shared" si="42"/>
        <v/>
      </c>
      <c r="D457" s="66"/>
      <c r="E457" s="19"/>
      <c r="F457" s="19" t="str">
        <f t="shared" si="43"/>
        <v/>
      </c>
      <c r="G457" s="19" t="str">
        <f t="shared" si="44"/>
        <v/>
      </c>
      <c r="H457" s="19" t="str">
        <f t="shared" si="45"/>
        <v/>
      </c>
    </row>
    <row r="458" spans="1:8" x14ac:dyDescent="0.2">
      <c r="A458" s="18" t="str">
        <f t="shared" si="40"/>
        <v/>
      </c>
      <c r="B458" s="55" t="str">
        <f t="shared" si="41"/>
        <v/>
      </c>
      <c r="C458" s="64" t="str">
        <f t="shared" si="42"/>
        <v/>
      </c>
      <c r="D458" s="66"/>
      <c r="E458" s="19"/>
      <c r="F458" s="19" t="str">
        <f t="shared" si="43"/>
        <v/>
      </c>
      <c r="G458" s="19" t="str">
        <f t="shared" si="44"/>
        <v/>
      </c>
      <c r="H458" s="19" t="str">
        <f t="shared" si="45"/>
        <v/>
      </c>
    </row>
    <row r="459" spans="1:8" x14ac:dyDescent="0.2">
      <c r="A459" s="18" t="str">
        <f t="shared" si="40"/>
        <v/>
      </c>
      <c r="B459" s="55" t="str">
        <f t="shared" si="41"/>
        <v/>
      </c>
      <c r="C459" s="64" t="str">
        <f t="shared" si="42"/>
        <v/>
      </c>
      <c r="D459" s="66"/>
      <c r="E459" s="19"/>
      <c r="F459" s="19" t="str">
        <f t="shared" si="43"/>
        <v/>
      </c>
      <c r="G459" s="19" t="str">
        <f t="shared" si="44"/>
        <v/>
      </c>
      <c r="H459" s="19" t="str">
        <f t="shared" si="45"/>
        <v/>
      </c>
    </row>
    <row r="460" spans="1:8" x14ac:dyDescent="0.2">
      <c r="A460" s="18" t="str">
        <f t="shared" si="40"/>
        <v/>
      </c>
      <c r="B460" s="55" t="str">
        <f t="shared" si="41"/>
        <v/>
      </c>
      <c r="C460" s="64" t="str">
        <f t="shared" si="42"/>
        <v/>
      </c>
      <c r="D460" s="66"/>
      <c r="E460" s="19"/>
      <c r="F460" s="19" t="str">
        <f t="shared" si="43"/>
        <v/>
      </c>
      <c r="G460" s="19" t="str">
        <f t="shared" si="44"/>
        <v/>
      </c>
      <c r="H460" s="19" t="str">
        <f t="shared" si="45"/>
        <v/>
      </c>
    </row>
    <row r="461" spans="1:8" x14ac:dyDescent="0.2">
      <c r="A461" s="18" t="str">
        <f t="shared" si="40"/>
        <v/>
      </c>
      <c r="B461" s="55" t="str">
        <f t="shared" si="41"/>
        <v/>
      </c>
      <c r="C461" s="64" t="str">
        <f t="shared" si="42"/>
        <v/>
      </c>
      <c r="D461" s="66"/>
      <c r="E461" s="19"/>
      <c r="F461" s="19" t="str">
        <f t="shared" si="43"/>
        <v/>
      </c>
      <c r="G461" s="19" t="str">
        <f t="shared" si="44"/>
        <v/>
      </c>
      <c r="H461" s="19" t="str">
        <f t="shared" si="45"/>
        <v/>
      </c>
    </row>
    <row r="462" spans="1:8" x14ac:dyDescent="0.2">
      <c r="A462" s="18" t="str">
        <f t="shared" si="40"/>
        <v/>
      </c>
      <c r="B462" s="55" t="str">
        <f t="shared" si="41"/>
        <v/>
      </c>
      <c r="C462" s="64" t="str">
        <f t="shared" si="42"/>
        <v/>
      </c>
      <c r="D462" s="66"/>
      <c r="E462" s="19"/>
      <c r="F462" s="19" t="str">
        <f t="shared" si="43"/>
        <v/>
      </c>
      <c r="G462" s="19" t="str">
        <f t="shared" si="44"/>
        <v/>
      </c>
      <c r="H462" s="19" t="str">
        <f t="shared" si="45"/>
        <v/>
      </c>
    </row>
    <row r="463" spans="1:8" x14ac:dyDescent="0.2">
      <c r="A463" s="18" t="str">
        <f t="shared" si="40"/>
        <v/>
      </c>
      <c r="B463" s="55" t="str">
        <f t="shared" si="41"/>
        <v/>
      </c>
      <c r="C463" s="64" t="str">
        <f t="shared" si="42"/>
        <v/>
      </c>
      <c r="D463" s="66"/>
      <c r="E463" s="19"/>
      <c r="F463" s="19" t="str">
        <f t="shared" si="43"/>
        <v/>
      </c>
      <c r="G463" s="19" t="str">
        <f t="shared" si="44"/>
        <v/>
      </c>
      <c r="H463" s="19" t="str">
        <f t="shared" si="45"/>
        <v/>
      </c>
    </row>
    <row r="464" spans="1:8" x14ac:dyDescent="0.2">
      <c r="A464" s="18" t="str">
        <f t="shared" si="40"/>
        <v/>
      </c>
      <c r="B464" s="55" t="str">
        <f t="shared" si="41"/>
        <v/>
      </c>
      <c r="C464" s="64" t="str">
        <f t="shared" si="42"/>
        <v/>
      </c>
      <c r="D464" s="66"/>
      <c r="E464" s="19"/>
      <c r="F464" s="19" t="str">
        <f t="shared" si="43"/>
        <v/>
      </c>
      <c r="G464" s="19" t="str">
        <f t="shared" si="44"/>
        <v/>
      </c>
      <c r="H464" s="19" t="str">
        <f t="shared" si="45"/>
        <v/>
      </c>
    </row>
    <row r="465" spans="1:8" x14ac:dyDescent="0.2">
      <c r="A465" s="18" t="str">
        <f t="shared" si="40"/>
        <v/>
      </c>
      <c r="B465" s="55" t="str">
        <f t="shared" si="41"/>
        <v/>
      </c>
      <c r="C465" s="64" t="str">
        <f t="shared" si="42"/>
        <v/>
      </c>
      <c r="D465" s="66"/>
      <c r="E465" s="19"/>
      <c r="F465" s="19" t="str">
        <f t="shared" si="43"/>
        <v/>
      </c>
      <c r="G465" s="19" t="str">
        <f t="shared" si="44"/>
        <v/>
      </c>
      <c r="H465" s="19" t="str">
        <f t="shared" si="45"/>
        <v/>
      </c>
    </row>
    <row r="466" spans="1:8" x14ac:dyDescent="0.2">
      <c r="A466" s="18" t="str">
        <f t="shared" si="40"/>
        <v/>
      </c>
      <c r="B466" s="55" t="str">
        <f t="shared" si="41"/>
        <v/>
      </c>
      <c r="C466" s="64" t="str">
        <f t="shared" si="42"/>
        <v/>
      </c>
      <c r="D466" s="66"/>
      <c r="E466" s="19"/>
      <c r="F466" s="19" t="str">
        <f t="shared" si="43"/>
        <v/>
      </c>
      <c r="G466" s="19" t="str">
        <f t="shared" si="44"/>
        <v/>
      </c>
      <c r="H466" s="19" t="str">
        <f t="shared" si="45"/>
        <v/>
      </c>
    </row>
    <row r="467" spans="1:8" x14ac:dyDescent="0.2">
      <c r="A467" s="18" t="str">
        <f t="shared" si="40"/>
        <v/>
      </c>
      <c r="B467" s="55" t="str">
        <f t="shared" si="41"/>
        <v/>
      </c>
      <c r="C467" s="64" t="str">
        <f t="shared" si="42"/>
        <v/>
      </c>
      <c r="D467" s="66"/>
      <c r="E467" s="19"/>
      <c r="F467" s="19" t="str">
        <f t="shared" si="43"/>
        <v/>
      </c>
      <c r="G467" s="19" t="str">
        <f t="shared" si="44"/>
        <v/>
      </c>
      <c r="H467" s="19" t="str">
        <f t="shared" si="45"/>
        <v/>
      </c>
    </row>
    <row r="468" spans="1:8" x14ac:dyDescent="0.2">
      <c r="A468" s="18" t="str">
        <f t="shared" si="40"/>
        <v/>
      </c>
      <c r="B468" s="55" t="str">
        <f t="shared" si="41"/>
        <v/>
      </c>
      <c r="C468" s="64" t="str">
        <f t="shared" si="42"/>
        <v/>
      </c>
      <c r="D468" s="66"/>
      <c r="E468" s="19"/>
      <c r="F468" s="19" t="str">
        <f t="shared" si="43"/>
        <v/>
      </c>
      <c r="G468" s="19" t="str">
        <f t="shared" si="44"/>
        <v/>
      </c>
      <c r="H468" s="19" t="str">
        <f t="shared" si="45"/>
        <v/>
      </c>
    </row>
    <row r="469" spans="1:8" x14ac:dyDescent="0.2">
      <c r="A469" s="18" t="str">
        <f t="shared" si="40"/>
        <v/>
      </c>
      <c r="B469" s="55" t="str">
        <f t="shared" si="41"/>
        <v/>
      </c>
      <c r="C469" s="64" t="str">
        <f t="shared" si="42"/>
        <v/>
      </c>
      <c r="D469" s="66"/>
      <c r="E469" s="19"/>
      <c r="F469" s="19" t="str">
        <f t="shared" si="43"/>
        <v/>
      </c>
      <c r="G469" s="19" t="str">
        <f t="shared" si="44"/>
        <v/>
      </c>
      <c r="H469" s="19" t="str">
        <f t="shared" si="45"/>
        <v/>
      </c>
    </row>
    <row r="470" spans="1:8" x14ac:dyDescent="0.2">
      <c r="A470" s="18" t="str">
        <f t="shared" si="40"/>
        <v/>
      </c>
      <c r="B470" s="55" t="str">
        <f t="shared" si="41"/>
        <v/>
      </c>
      <c r="C470" s="64" t="str">
        <f t="shared" si="42"/>
        <v/>
      </c>
      <c r="D470" s="66"/>
      <c r="E470" s="19"/>
      <c r="F470" s="19" t="str">
        <f t="shared" si="43"/>
        <v/>
      </c>
      <c r="G470" s="19" t="str">
        <f t="shared" si="44"/>
        <v/>
      </c>
      <c r="H470" s="19" t="str">
        <f t="shared" si="45"/>
        <v/>
      </c>
    </row>
    <row r="471" spans="1:8" x14ac:dyDescent="0.2">
      <c r="A471" s="18" t="str">
        <f t="shared" si="40"/>
        <v/>
      </c>
      <c r="B471" s="55" t="str">
        <f t="shared" si="41"/>
        <v/>
      </c>
      <c r="C471" s="64" t="str">
        <f t="shared" si="42"/>
        <v/>
      </c>
      <c r="D471" s="66"/>
      <c r="E471" s="19"/>
      <c r="F471" s="19" t="str">
        <f t="shared" si="43"/>
        <v/>
      </c>
      <c r="G471" s="19" t="str">
        <f t="shared" si="44"/>
        <v/>
      </c>
      <c r="H471" s="19" t="str">
        <f t="shared" si="45"/>
        <v/>
      </c>
    </row>
    <row r="472" spans="1:8" x14ac:dyDescent="0.2">
      <c r="A472" s="18" t="str">
        <f t="shared" si="40"/>
        <v/>
      </c>
      <c r="B472" s="55" t="str">
        <f t="shared" si="41"/>
        <v/>
      </c>
      <c r="C472" s="64" t="str">
        <f t="shared" si="42"/>
        <v/>
      </c>
      <c r="D472" s="66"/>
      <c r="E472" s="19"/>
      <c r="F472" s="19" t="str">
        <f t="shared" si="43"/>
        <v/>
      </c>
      <c r="G472" s="19" t="str">
        <f t="shared" si="44"/>
        <v/>
      </c>
      <c r="H472" s="19" t="str">
        <f t="shared" si="45"/>
        <v/>
      </c>
    </row>
    <row r="473" spans="1:8" x14ac:dyDescent="0.2">
      <c r="A473" s="18" t="str">
        <f t="shared" si="40"/>
        <v/>
      </c>
      <c r="B473" s="55" t="str">
        <f t="shared" si="41"/>
        <v/>
      </c>
      <c r="C473" s="64" t="str">
        <f t="shared" si="42"/>
        <v/>
      </c>
      <c r="D473" s="66"/>
      <c r="E473" s="19"/>
      <c r="F473" s="19" t="str">
        <f t="shared" si="43"/>
        <v/>
      </c>
      <c r="G473" s="19" t="str">
        <f t="shared" si="44"/>
        <v/>
      </c>
      <c r="H473" s="19" t="str">
        <f t="shared" si="45"/>
        <v/>
      </c>
    </row>
    <row r="474" spans="1:8" x14ac:dyDescent="0.2">
      <c r="A474" s="18" t="str">
        <f t="shared" si="40"/>
        <v/>
      </c>
      <c r="B474" s="55" t="str">
        <f t="shared" si="41"/>
        <v/>
      </c>
      <c r="C474" s="64" t="str">
        <f t="shared" si="42"/>
        <v/>
      </c>
      <c r="D474" s="66"/>
      <c r="E474" s="19"/>
      <c r="F474" s="19" t="str">
        <f t="shared" si="43"/>
        <v/>
      </c>
      <c r="G474" s="19" t="str">
        <f t="shared" si="44"/>
        <v/>
      </c>
      <c r="H474" s="19" t="str">
        <f t="shared" si="45"/>
        <v/>
      </c>
    </row>
    <row r="475" spans="1:8" x14ac:dyDescent="0.2">
      <c r="A475" s="18" t="str">
        <f t="shared" si="40"/>
        <v/>
      </c>
      <c r="B475" s="55" t="str">
        <f t="shared" si="41"/>
        <v/>
      </c>
      <c r="C475" s="64" t="str">
        <f t="shared" si="42"/>
        <v/>
      </c>
      <c r="D475" s="66"/>
      <c r="E475" s="19"/>
      <c r="F475" s="19" t="str">
        <f t="shared" si="43"/>
        <v/>
      </c>
      <c r="G475" s="19" t="str">
        <f t="shared" si="44"/>
        <v/>
      </c>
      <c r="H475" s="19" t="str">
        <f t="shared" si="45"/>
        <v/>
      </c>
    </row>
    <row r="476" spans="1:8" x14ac:dyDescent="0.2">
      <c r="A476" s="18" t="str">
        <f t="shared" si="40"/>
        <v/>
      </c>
      <c r="B476" s="55" t="str">
        <f t="shared" si="41"/>
        <v/>
      </c>
      <c r="C476" s="64" t="str">
        <f t="shared" si="42"/>
        <v/>
      </c>
      <c r="D476" s="66"/>
      <c r="E476" s="19"/>
      <c r="F476" s="19" t="str">
        <f t="shared" si="43"/>
        <v/>
      </c>
      <c r="G476" s="19" t="str">
        <f t="shared" si="44"/>
        <v/>
      </c>
      <c r="H476" s="19" t="str">
        <f t="shared" si="45"/>
        <v/>
      </c>
    </row>
    <row r="477" spans="1:8" x14ac:dyDescent="0.2">
      <c r="A477" s="18" t="str">
        <f t="shared" si="40"/>
        <v/>
      </c>
      <c r="B477" s="55" t="str">
        <f t="shared" si="41"/>
        <v/>
      </c>
      <c r="C477" s="64" t="str">
        <f t="shared" si="42"/>
        <v/>
      </c>
      <c r="D477" s="66"/>
      <c r="E477" s="19"/>
      <c r="F477" s="19" t="str">
        <f t="shared" si="43"/>
        <v/>
      </c>
      <c r="G477" s="19" t="str">
        <f t="shared" si="44"/>
        <v/>
      </c>
      <c r="H477" s="19" t="str">
        <f t="shared" si="45"/>
        <v/>
      </c>
    </row>
    <row r="478" spans="1:8" x14ac:dyDescent="0.2">
      <c r="A478" s="18" t="str">
        <f t="shared" si="40"/>
        <v/>
      </c>
      <c r="B478" s="55" t="str">
        <f t="shared" si="41"/>
        <v/>
      </c>
      <c r="C478" s="64" t="str">
        <f t="shared" si="42"/>
        <v/>
      </c>
      <c r="D478" s="66"/>
      <c r="E478" s="19"/>
      <c r="F478" s="19" t="str">
        <f t="shared" si="43"/>
        <v/>
      </c>
      <c r="G478" s="19" t="str">
        <f t="shared" si="44"/>
        <v/>
      </c>
      <c r="H478" s="19" t="str">
        <f t="shared" si="45"/>
        <v/>
      </c>
    </row>
    <row r="479" spans="1:8" x14ac:dyDescent="0.2">
      <c r="A479" s="18" t="str">
        <f t="shared" si="40"/>
        <v/>
      </c>
      <c r="B479" s="55" t="str">
        <f t="shared" si="41"/>
        <v/>
      </c>
      <c r="C479" s="64" t="str">
        <f t="shared" si="42"/>
        <v/>
      </c>
      <c r="D479" s="66"/>
      <c r="E479" s="19"/>
      <c r="F479" s="19" t="str">
        <f t="shared" si="43"/>
        <v/>
      </c>
      <c r="G479" s="19" t="str">
        <f t="shared" si="44"/>
        <v/>
      </c>
      <c r="H479" s="19" t="str">
        <f t="shared" si="45"/>
        <v/>
      </c>
    </row>
    <row r="480" spans="1:8" x14ac:dyDescent="0.2">
      <c r="A480" s="18" t="str">
        <f t="shared" si="40"/>
        <v/>
      </c>
      <c r="B480" s="55" t="str">
        <f t="shared" si="41"/>
        <v/>
      </c>
      <c r="C480" s="64" t="str">
        <f t="shared" si="42"/>
        <v/>
      </c>
      <c r="D480" s="66"/>
      <c r="E480" s="19"/>
      <c r="F480" s="19" t="str">
        <f t="shared" si="43"/>
        <v/>
      </c>
      <c r="G480" s="19" t="str">
        <f t="shared" si="44"/>
        <v/>
      </c>
      <c r="H480" s="19" t="str">
        <f t="shared" si="45"/>
        <v/>
      </c>
    </row>
    <row r="481" spans="1:8" x14ac:dyDescent="0.2">
      <c r="A481" s="18" t="str">
        <f t="shared" si="40"/>
        <v/>
      </c>
      <c r="B481" s="55" t="str">
        <f t="shared" si="41"/>
        <v/>
      </c>
      <c r="C481" s="64" t="str">
        <f t="shared" si="42"/>
        <v/>
      </c>
      <c r="D481" s="66"/>
      <c r="E481" s="19"/>
      <c r="F481" s="19" t="str">
        <f t="shared" si="43"/>
        <v/>
      </c>
      <c r="G481" s="19" t="str">
        <f t="shared" si="44"/>
        <v/>
      </c>
      <c r="H481" s="19" t="str">
        <f t="shared" si="45"/>
        <v/>
      </c>
    </row>
    <row r="482" spans="1:8" x14ac:dyDescent="0.2">
      <c r="A482" s="18" t="str">
        <f t="shared" si="40"/>
        <v/>
      </c>
      <c r="B482" s="55" t="str">
        <f t="shared" si="41"/>
        <v/>
      </c>
      <c r="C482" s="64" t="str">
        <f t="shared" si="42"/>
        <v/>
      </c>
      <c r="D482" s="66"/>
      <c r="E482" s="19"/>
      <c r="F482" s="19" t="str">
        <f t="shared" si="43"/>
        <v/>
      </c>
      <c r="G482" s="19" t="str">
        <f t="shared" si="44"/>
        <v/>
      </c>
      <c r="H482" s="19" t="str">
        <f t="shared" si="45"/>
        <v/>
      </c>
    </row>
    <row r="483" spans="1:8" x14ac:dyDescent="0.2">
      <c r="A483" s="18" t="str">
        <f t="shared" si="40"/>
        <v/>
      </c>
      <c r="B483" s="55" t="str">
        <f t="shared" si="41"/>
        <v/>
      </c>
      <c r="C483" s="64" t="str">
        <f t="shared" si="42"/>
        <v/>
      </c>
      <c r="D483" s="66"/>
      <c r="E483" s="19"/>
      <c r="F483" s="19" t="str">
        <f t="shared" si="43"/>
        <v/>
      </c>
      <c r="G483" s="19" t="str">
        <f t="shared" si="44"/>
        <v/>
      </c>
      <c r="H483" s="19" t="str">
        <f t="shared" si="45"/>
        <v/>
      </c>
    </row>
    <row r="484" spans="1:8" x14ac:dyDescent="0.2">
      <c r="A484" s="18" t="str">
        <f t="shared" si="40"/>
        <v/>
      </c>
      <c r="B484" s="55" t="str">
        <f t="shared" si="41"/>
        <v/>
      </c>
      <c r="C484" s="64" t="str">
        <f t="shared" si="42"/>
        <v/>
      </c>
      <c r="D484" s="66"/>
      <c r="E484" s="19"/>
      <c r="F484" s="19" t="str">
        <f t="shared" si="43"/>
        <v/>
      </c>
      <c r="G484" s="19" t="str">
        <f t="shared" si="44"/>
        <v/>
      </c>
      <c r="H484" s="19" t="str">
        <f t="shared" si="45"/>
        <v/>
      </c>
    </row>
    <row r="485" spans="1:8" x14ac:dyDescent="0.2">
      <c r="A485" s="18" t="str">
        <f t="shared" si="40"/>
        <v/>
      </c>
      <c r="B485" s="55" t="str">
        <f t="shared" si="41"/>
        <v/>
      </c>
      <c r="C485" s="64" t="str">
        <f t="shared" si="42"/>
        <v/>
      </c>
      <c r="D485" s="66"/>
      <c r="E485" s="19"/>
      <c r="F485" s="19" t="str">
        <f t="shared" si="43"/>
        <v/>
      </c>
      <c r="G485" s="19" t="str">
        <f t="shared" si="44"/>
        <v/>
      </c>
      <c r="H485" s="19" t="str">
        <f t="shared" si="45"/>
        <v/>
      </c>
    </row>
    <row r="486" spans="1:8" x14ac:dyDescent="0.2">
      <c r="A486" s="18" t="str">
        <f t="shared" si="40"/>
        <v/>
      </c>
      <c r="B486" s="55" t="str">
        <f t="shared" si="41"/>
        <v/>
      </c>
      <c r="C486" s="64" t="str">
        <f t="shared" si="42"/>
        <v/>
      </c>
      <c r="D486" s="66"/>
      <c r="E486" s="19"/>
      <c r="F486" s="19" t="str">
        <f t="shared" si="43"/>
        <v/>
      </c>
      <c r="G486" s="19" t="str">
        <f t="shared" si="44"/>
        <v/>
      </c>
      <c r="H486" s="19" t="str">
        <f t="shared" si="45"/>
        <v/>
      </c>
    </row>
    <row r="487" spans="1:8" x14ac:dyDescent="0.2">
      <c r="A487" s="18" t="str">
        <f t="shared" si="40"/>
        <v/>
      </c>
      <c r="B487" s="55" t="str">
        <f t="shared" si="41"/>
        <v/>
      </c>
      <c r="C487" s="64" t="str">
        <f t="shared" si="42"/>
        <v/>
      </c>
      <c r="D487" s="66"/>
      <c r="E487" s="19"/>
      <c r="F487" s="19" t="str">
        <f t="shared" si="43"/>
        <v/>
      </c>
      <c r="G487" s="19" t="str">
        <f t="shared" si="44"/>
        <v/>
      </c>
      <c r="H487" s="19" t="str">
        <f t="shared" si="45"/>
        <v/>
      </c>
    </row>
    <row r="488" spans="1:8" x14ac:dyDescent="0.2">
      <c r="A488" s="18" t="str">
        <f t="shared" si="40"/>
        <v/>
      </c>
      <c r="B488" s="55" t="str">
        <f t="shared" si="41"/>
        <v/>
      </c>
      <c r="C488" s="64" t="str">
        <f t="shared" si="42"/>
        <v/>
      </c>
      <c r="D488" s="66"/>
      <c r="E488" s="19"/>
      <c r="F488" s="19" t="str">
        <f t="shared" si="43"/>
        <v/>
      </c>
      <c r="G488" s="19" t="str">
        <f t="shared" si="44"/>
        <v/>
      </c>
      <c r="H488" s="19" t="str">
        <f t="shared" si="45"/>
        <v/>
      </c>
    </row>
    <row r="489" spans="1:8" x14ac:dyDescent="0.2">
      <c r="A489" s="18" t="str">
        <f t="shared" si="40"/>
        <v/>
      </c>
      <c r="B489" s="55" t="str">
        <f t="shared" si="41"/>
        <v/>
      </c>
      <c r="C489" s="64" t="str">
        <f t="shared" si="42"/>
        <v/>
      </c>
      <c r="D489" s="66"/>
      <c r="E489" s="19"/>
      <c r="F489" s="19" t="str">
        <f t="shared" si="43"/>
        <v/>
      </c>
      <c r="G489" s="19" t="str">
        <f t="shared" si="44"/>
        <v/>
      </c>
      <c r="H489" s="19" t="str">
        <f t="shared" si="45"/>
        <v/>
      </c>
    </row>
    <row r="490" spans="1:8" x14ac:dyDescent="0.2">
      <c r="A490" s="18" t="str">
        <f t="shared" si="40"/>
        <v/>
      </c>
      <c r="B490" s="55" t="str">
        <f t="shared" si="41"/>
        <v/>
      </c>
      <c r="C490" s="64" t="str">
        <f t="shared" si="42"/>
        <v/>
      </c>
      <c r="D490" s="66"/>
      <c r="E490" s="19"/>
      <c r="F490" s="19" t="str">
        <f t="shared" si="43"/>
        <v/>
      </c>
      <c r="G490" s="19" t="str">
        <f t="shared" si="44"/>
        <v/>
      </c>
      <c r="H490" s="19" t="str">
        <f t="shared" si="45"/>
        <v/>
      </c>
    </row>
    <row r="491" spans="1:8" x14ac:dyDescent="0.2">
      <c r="A491" s="18" t="str">
        <f t="shared" si="40"/>
        <v/>
      </c>
      <c r="B491" s="55" t="str">
        <f t="shared" si="41"/>
        <v/>
      </c>
      <c r="C491" s="64" t="str">
        <f t="shared" si="42"/>
        <v/>
      </c>
      <c r="D491" s="66"/>
      <c r="E491" s="19"/>
      <c r="F491" s="19" t="str">
        <f t="shared" si="43"/>
        <v/>
      </c>
      <c r="G491" s="19" t="str">
        <f t="shared" si="44"/>
        <v/>
      </c>
      <c r="H491" s="19" t="str">
        <f t="shared" si="45"/>
        <v/>
      </c>
    </row>
    <row r="492" spans="1:8" x14ac:dyDescent="0.2">
      <c r="A492" s="18" t="str">
        <f t="shared" si="40"/>
        <v/>
      </c>
      <c r="B492" s="55" t="str">
        <f t="shared" si="41"/>
        <v/>
      </c>
      <c r="C492" s="64" t="str">
        <f t="shared" si="42"/>
        <v/>
      </c>
      <c r="D492" s="66"/>
      <c r="E492" s="19"/>
      <c r="F492" s="19" t="str">
        <f t="shared" si="43"/>
        <v/>
      </c>
      <c r="G492" s="19" t="str">
        <f t="shared" si="44"/>
        <v/>
      </c>
      <c r="H492" s="19" t="str">
        <f t="shared" si="45"/>
        <v/>
      </c>
    </row>
    <row r="493" spans="1:8" x14ac:dyDescent="0.2">
      <c r="A493" s="18" t="str">
        <f t="shared" si="40"/>
        <v/>
      </c>
      <c r="B493" s="55" t="str">
        <f t="shared" si="41"/>
        <v/>
      </c>
      <c r="C493" s="64" t="str">
        <f t="shared" si="42"/>
        <v/>
      </c>
      <c r="D493" s="66"/>
      <c r="E493" s="19"/>
      <c r="F493" s="19" t="str">
        <f t="shared" si="43"/>
        <v/>
      </c>
      <c r="G493" s="19" t="str">
        <f t="shared" si="44"/>
        <v/>
      </c>
      <c r="H493" s="19" t="str">
        <f t="shared" si="45"/>
        <v/>
      </c>
    </row>
    <row r="494" spans="1:8" x14ac:dyDescent="0.2">
      <c r="A494" s="18" t="str">
        <f t="shared" si="40"/>
        <v/>
      </c>
      <c r="B494" s="55" t="str">
        <f t="shared" si="41"/>
        <v/>
      </c>
      <c r="C494" s="64" t="str">
        <f t="shared" si="42"/>
        <v/>
      </c>
      <c r="D494" s="66"/>
      <c r="E494" s="19"/>
      <c r="F494" s="19" t="str">
        <f t="shared" si="43"/>
        <v/>
      </c>
      <c r="G494" s="19" t="str">
        <f t="shared" si="44"/>
        <v/>
      </c>
      <c r="H494" s="19" t="str">
        <f t="shared" si="45"/>
        <v/>
      </c>
    </row>
    <row r="495" spans="1:8" x14ac:dyDescent="0.2">
      <c r="A495" s="18" t="str">
        <f t="shared" si="40"/>
        <v/>
      </c>
      <c r="B495" s="55" t="str">
        <f t="shared" si="41"/>
        <v/>
      </c>
      <c r="C495" s="64" t="str">
        <f t="shared" si="42"/>
        <v/>
      </c>
      <c r="D495" s="66"/>
      <c r="E495" s="19"/>
      <c r="F495" s="19" t="str">
        <f t="shared" si="43"/>
        <v/>
      </c>
      <c r="G495" s="19" t="str">
        <f t="shared" si="44"/>
        <v/>
      </c>
      <c r="H495" s="19" t="str">
        <f t="shared" si="45"/>
        <v/>
      </c>
    </row>
    <row r="496" spans="1:8" x14ac:dyDescent="0.2">
      <c r="A496" s="18" t="str">
        <f t="shared" si="40"/>
        <v/>
      </c>
      <c r="B496" s="55" t="str">
        <f t="shared" si="41"/>
        <v/>
      </c>
      <c r="C496" s="64" t="str">
        <f t="shared" si="42"/>
        <v/>
      </c>
      <c r="D496" s="66"/>
      <c r="E496" s="19"/>
      <c r="F496" s="19" t="str">
        <f t="shared" si="43"/>
        <v/>
      </c>
      <c r="G496" s="19" t="str">
        <f t="shared" si="44"/>
        <v/>
      </c>
      <c r="H496" s="19" t="str">
        <f t="shared" si="45"/>
        <v/>
      </c>
    </row>
    <row r="497" spans="1:8" x14ac:dyDescent="0.2">
      <c r="A497" s="18" t="str">
        <f t="shared" si="40"/>
        <v/>
      </c>
      <c r="B497" s="55" t="str">
        <f t="shared" si="41"/>
        <v/>
      </c>
      <c r="C497" s="64" t="str">
        <f t="shared" si="42"/>
        <v/>
      </c>
      <c r="D497" s="66"/>
      <c r="E497" s="19"/>
      <c r="F497" s="19" t="str">
        <f t="shared" si="43"/>
        <v/>
      </c>
      <c r="G497" s="19" t="str">
        <f t="shared" si="44"/>
        <v/>
      </c>
      <c r="H497" s="19" t="str">
        <f t="shared" si="45"/>
        <v/>
      </c>
    </row>
    <row r="498" spans="1:8" x14ac:dyDescent="0.2">
      <c r="A498" s="18" t="str">
        <f t="shared" si="40"/>
        <v/>
      </c>
      <c r="B498" s="55" t="str">
        <f t="shared" si="41"/>
        <v/>
      </c>
      <c r="C498" s="64" t="str">
        <f t="shared" si="42"/>
        <v/>
      </c>
      <c r="D498" s="66"/>
      <c r="E498" s="19"/>
      <c r="F498" s="19" t="str">
        <f t="shared" si="43"/>
        <v/>
      </c>
      <c r="G498" s="19" t="str">
        <f t="shared" si="44"/>
        <v/>
      </c>
      <c r="H498" s="19" t="str">
        <f t="shared" si="45"/>
        <v/>
      </c>
    </row>
    <row r="499" spans="1:8" x14ac:dyDescent="0.2">
      <c r="A499" s="18" t="str">
        <f t="shared" si="40"/>
        <v/>
      </c>
      <c r="B499" s="55" t="str">
        <f t="shared" si="41"/>
        <v/>
      </c>
      <c r="C499" s="64" t="str">
        <f t="shared" si="42"/>
        <v/>
      </c>
      <c r="D499" s="66"/>
      <c r="E499" s="19"/>
      <c r="F499" s="19" t="str">
        <f t="shared" si="43"/>
        <v/>
      </c>
      <c r="G499" s="19" t="str">
        <f t="shared" si="44"/>
        <v/>
      </c>
      <c r="H499" s="19" t="str">
        <f t="shared" si="45"/>
        <v/>
      </c>
    </row>
    <row r="500" spans="1:8" x14ac:dyDescent="0.2">
      <c r="A500" s="18" t="str">
        <f t="shared" si="40"/>
        <v/>
      </c>
      <c r="B500" s="55" t="str">
        <f t="shared" si="41"/>
        <v/>
      </c>
      <c r="C500" s="64" t="str">
        <f t="shared" si="42"/>
        <v/>
      </c>
      <c r="D500" s="66"/>
      <c r="E500" s="19"/>
      <c r="F500" s="19" t="str">
        <f t="shared" si="43"/>
        <v/>
      </c>
      <c r="G500" s="19" t="str">
        <f t="shared" si="44"/>
        <v/>
      </c>
      <c r="H500" s="19" t="str">
        <f t="shared" si="45"/>
        <v/>
      </c>
    </row>
    <row r="501" spans="1:8" x14ac:dyDescent="0.2">
      <c r="A501" s="18" t="str">
        <f t="shared" si="40"/>
        <v/>
      </c>
      <c r="B501" s="55" t="str">
        <f t="shared" si="41"/>
        <v/>
      </c>
      <c r="C501" s="64" t="str">
        <f t="shared" si="42"/>
        <v/>
      </c>
      <c r="D501" s="66"/>
      <c r="E501" s="19"/>
      <c r="F501" s="19" t="str">
        <f t="shared" si="43"/>
        <v/>
      </c>
      <c r="G501" s="19" t="str">
        <f t="shared" si="44"/>
        <v/>
      </c>
      <c r="H501" s="19" t="str">
        <f t="shared" si="45"/>
        <v/>
      </c>
    </row>
    <row r="502" spans="1:8" x14ac:dyDescent="0.2">
      <c r="A502" s="18" t="str">
        <f t="shared" si="40"/>
        <v/>
      </c>
      <c r="B502" s="55" t="str">
        <f t="shared" si="41"/>
        <v/>
      </c>
      <c r="C502" s="64" t="str">
        <f t="shared" si="42"/>
        <v/>
      </c>
      <c r="D502" s="66"/>
      <c r="E502" s="19"/>
      <c r="F502" s="19" t="str">
        <f t="shared" si="43"/>
        <v/>
      </c>
      <c r="G502" s="19" t="str">
        <f t="shared" si="44"/>
        <v/>
      </c>
      <c r="H502" s="19" t="str">
        <f t="shared" si="45"/>
        <v/>
      </c>
    </row>
    <row r="503" spans="1:8" x14ac:dyDescent="0.2">
      <c r="A503" s="18" t="str">
        <f t="shared" si="40"/>
        <v/>
      </c>
      <c r="B503" s="55" t="str">
        <f t="shared" si="41"/>
        <v/>
      </c>
      <c r="C503" s="64" t="str">
        <f t="shared" si="42"/>
        <v/>
      </c>
      <c r="D503" s="66"/>
      <c r="E503" s="19"/>
      <c r="F503" s="19" t="str">
        <f t="shared" si="43"/>
        <v/>
      </c>
      <c r="G503" s="19" t="str">
        <f t="shared" si="44"/>
        <v/>
      </c>
      <c r="H503" s="19" t="str">
        <f t="shared" si="45"/>
        <v/>
      </c>
    </row>
    <row r="504" spans="1:8" x14ac:dyDescent="0.2">
      <c r="A504" s="18" t="str">
        <f t="shared" si="40"/>
        <v/>
      </c>
      <c r="B504" s="55" t="str">
        <f t="shared" si="41"/>
        <v/>
      </c>
      <c r="C504" s="64" t="str">
        <f t="shared" si="42"/>
        <v/>
      </c>
      <c r="D504" s="66"/>
      <c r="E504" s="19"/>
      <c r="F504" s="19" t="str">
        <f t="shared" si="43"/>
        <v/>
      </c>
      <c r="G504" s="19" t="str">
        <f t="shared" si="44"/>
        <v/>
      </c>
      <c r="H504" s="19" t="str">
        <f t="shared" si="45"/>
        <v/>
      </c>
    </row>
    <row r="505" spans="1:8" x14ac:dyDescent="0.2">
      <c r="A505" s="18" t="str">
        <f t="shared" si="40"/>
        <v/>
      </c>
      <c r="B505" s="55" t="str">
        <f t="shared" si="41"/>
        <v/>
      </c>
      <c r="C505" s="64" t="str">
        <f t="shared" si="42"/>
        <v/>
      </c>
      <c r="D505" s="66"/>
      <c r="E505" s="19"/>
      <c r="F505" s="19" t="str">
        <f t="shared" si="43"/>
        <v/>
      </c>
      <c r="G505" s="19" t="str">
        <f t="shared" si="44"/>
        <v/>
      </c>
      <c r="H505" s="19" t="str">
        <f t="shared" si="45"/>
        <v/>
      </c>
    </row>
    <row r="506" spans="1:8" x14ac:dyDescent="0.2">
      <c r="A506" s="18" t="str">
        <f t="shared" si="40"/>
        <v/>
      </c>
      <c r="B506" s="55" t="str">
        <f t="shared" si="41"/>
        <v/>
      </c>
      <c r="C506" s="64" t="str">
        <f t="shared" si="42"/>
        <v/>
      </c>
      <c r="D506" s="66"/>
      <c r="E506" s="19"/>
      <c r="F506" s="19" t="str">
        <f t="shared" si="43"/>
        <v/>
      </c>
      <c r="G506" s="19" t="str">
        <f t="shared" si="44"/>
        <v/>
      </c>
      <c r="H506" s="19" t="str">
        <f t="shared" si="45"/>
        <v/>
      </c>
    </row>
    <row r="507" spans="1:8" x14ac:dyDescent="0.2">
      <c r="A507" s="18" t="str">
        <f t="shared" si="40"/>
        <v/>
      </c>
      <c r="B507" s="55" t="str">
        <f t="shared" si="41"/>
        <v/>
      </c>
      <c r="C507" s="64" t="str">
        <f t="shared" si="42"/>
        <v/>
      </c>
      <c r="D507" s="66"/>
      <c r="E507" s="19"/>
      <c r="F507" s="19" t="str">
        <f t="shared" si="43"/>
        <v/>
      </c>
      <c r="G507" s="19" t="str">
        <f t="shared" si="44"/>
        <v/>
      </c>
      <c r="H507" s="19" t="str">
        <f t="shared" si="45"/>
        <v/>
      </c>
    </row>
    <row r="508" spans="1:8" x14ac:dyDescent="0.2">
      <c r="A508" s="18" t="str">
        <f t="shared" si="40"/>
        <v/>
      </c>
      <c r="B508" s="55" t="str">
        <f t="shared" si="41"/>
        <v/>
      </c>
      <c r="C508" s="64" t="str">
        <f t="shared" si="42"/>
        <v/>
      </c>
      <c r="D508" s="66"/>
      <c r="E508" s="19"/>
      <c r="F508" s="19" t="str">
        <f t="shared" si="43"/>
        <v/>
      </c>
      <c r="G508" s="19" t="str">
        <f t="shared" si="44"/>
        <v/>
      </c>
      <c r="H508" s="19" t="str">
        <f t="shared" si="45"/>
        <v/>
      </c>
    </row>
    <row r="509" spans="1:8" x14ac:dyDescent="0.2">
      <c r="A509" s="18" t="str">
        <f t="shared" ref="A509:A572" si="46">IF(H508="","",IF(roundOpt,IF(OR(A508&gt;=nper,ROUND(H508,2)&lt;=0),"",A508+1),IF(OR(A508&gt;=nper,H508&lt;=0),"",A508+1)))</f>
        <v/>
      </c>
      <c r="B509" s="55" t="str">
        <f t="shared" ref="B509:B572" si="47">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64" t="str">
        <f t="shared" ref="C509:C572" si="48">IF(A509="","",IF(roundOpt,IF(OR(A509=nper,payment&gt;ROUND((1+rate)*H508,2)),ROUND((1+rate)*H508,2),payment),IF(OR(A509=nper,payment&gt;(1+rate)*H508),(1+rate)*H508,payment)))</f>
        <v/>
      </c>
      <c r="D509" s="66"/>
      <c r="E509" s="19"/>
      <c r="F509" s="19" t="str">
        <f t="shared" ref="F509:F572" si="49">IF(A509="","",IF(AND(A509=1,pmtType=1),0,IF(roundOpt,ROUND(rate*H508,2),rate*H508)))</f>
        <v/>
      </c>
      <c r="G509" s="19" t="str">
        <f t="shared" ref="G509:G572" si="50">IF(A509="","",C509-F509+D509)</f>
        <v/>
      </c>
      <c r="H509" s="19" t="str">
        <f t="shared" ref="H509:H572" si="51">IF(A509="","",H508-G509)</f>
        <v/>
      </c>
    </row>
    <row r="510" spans="1:8" x14ac:dyDescent="0.2">
      <c r="A510" s="18" t="str">
        <f t="shared" si="46"/>
        <v/>
      </c>
      <c r="B510" s="55" t="str">
        <f t="shared" si="47"/>
        <v/>
      </c>
      <c r="C510" s="64" t="str">
        <f t="shared" si="48"/>
        <v/>
      </c>
      <c r="D510" s="66"/>
      <c r="E510" s="19"/>
      <c r="F510" s="19" t="str">
        <f t="shared" si="49"/>
        <v/>
      </c>
      <c r="G510" s="19" t="str">
        <f t="shared" si="50"/>
        <v/>
      </c>
      <c r="H510" s="19" t="str">
        <f t="shared" si="51"/>
        <v/>
      </c>
    </row>
    <row r="511" spans="1:8" x14ac:dyDescent="0.2">
      <c r="A511" s="18" t="str">
        <f t="shared" si="46"/>
        <v/>
      </c>
      <c r="B511" s="55" t="str">
        <f t="shared" si="47"/>
        <v/>
      </c>
      <c r="C511" s="64" t="str">
        <f t="shared" si="48"/>
        <v/>
      </c>
      <c r="D511" s="66"/>
      <c r="E511" s="19"/>
      <c r="F511" s="19" t="str">
        <f t="shared" si="49"/>
        <v/>
      </c>
      <c r="G511" s="19" t="str">
        <f t="shared" si="50"/>
        <v/>
      </c>
      <c r="H511" s="19" t="str">
        <f t="shared" si="51"/>
        <v/>
      </c>
    </row>
    <row r="512" spans="1:8" x14ac:dyDescent="0.2">
      <c r="A512" s="18" t="str">
        <f t="shared" si="46"/>
        <v/>
      </c>
      <c r="B512" s="55" t="str">
        <f t="shared" si="47"/>
        <v/>
      </c>
      <c r="C512" s="64" t="str">
        <f t="shared" si="48"/>
        <v/>
      </c>
      <c r="D512" s="66"/>
      <c r="E512" s="19"/>
      <c r="F512" s="19" t="str">
        <f t="shared" si="49"/>
        <v/>
      </c>
      <c r="G512" s="19" t="str">
        <f t="shared" si="50"/>
        <v/>
      </c>
      <c r="H512" s="19" t="str">
        <f t="shared" si="51"/>
        <v/>
      </c>
    </row>
    <row r="513" spans="1:8" x14ac:dyDescent="0.2">
      <c r="A513" s="18" t="str">
        <f t="shared" si="46"/>
        <v/>
      </c>
      <c r="B513" s="55" t="str">
        <f t="shared" si="47"/>
        <v/>
      </c>
      <c r="C513" s="64" t="str">
        <f t="shared" si="48"/>
        <v/>
      </c>
      <c r="D513" s="66"/>
      <c r="E513" s="19"/>
      <c r="F513" s="19" t="str">
        <f t="shared" si="49"/>
        <v/>
      </c>
      <c r="G513" s="19" t="str">
        <f t="shared" si="50"/>
        <v/>
      </c>
      <c r="H513" s="19" t="str">
        <f t="shared" si="51"/>
        <v/>
      </c>
    </row>
    <row r="514" spans="1:8" x14ac:dyDescent="0.2">
      <c r="A514" s="18" t="str">
        <f t="shared" si="46"/>
        <v/>
      </c>
      <c r="B514" s="55" t="str">
        <f t="shared" si="47"/>
        <v/>
      </c>
      <c r="C514" s="64" t="str">
        <f t="shared" si="48"/>
        <v/>
      </c>
      <c r="D514" s="66"/>
      <c r="E514" s="19"/>
      <c r="F514" s="19" t="str">
        <f t="shared" si="49"/>
        <v/>
      </c>
      <c r="G514" s="19" t="str">
        <f t="shared" si="50"/>
        <v/>
      </c>
      <c r="H514" s="19" t="str">
        <f t="shared" si="51"/>
        <v/>
      </c>
    </row>
    <row r="515" spans="1:8" x14ac:dyDescent="0.2">
      <c r="A515" s="18" t="str">
        <f t="shared" si="46"/>
        <v/>
      </c>
      <c r="B515" s="55" t="str">
        <f t="shared" si="47"/>
        <v/>
      </c>
      <c r="C515" s="64" t="str">
        <f t="shared" si="48"/>
        <v/>
      </c>
      <c r="D515" s="66"/>
      <c r="E515" s="19"/>
      <c r="F515" s="19" t="str">
        <f t="shared" si="49"/>
        <v/>
      </c>
      <c r="G515" s="19" t="str">
        <f t="shared" si="50"/>
        <v/>
      </c>
      <c r="H515" s="19" t="str">
        <f t="shared" si="51"/>
        <v/>
      </c>
    </row>
    <row r="516" spans="1:8" x14ac:dyDescent="0.2">
      <c r="A516" s="18" t="str">
        <f t="shared" si="46"/>
        <v/>
      </c>
      <c r="B516" s="55" t="str">
        <f t="shared" si="47"/>
        <v/>
      </c>
      <c r="C516" s="64" t="str">
        <f t="shared" si="48"/>
        <v/>
      </c>
      <c r="D516" s="66"/>
      <c r="E516" s="19"/>
      <c r="F516" s="19" t="str">
        <f t="shared" si="49"/>
        <v/>
      </c>
      <c r="G516" s="19" t="str">
        <f t="shared" si="50"/>
        <v/>
      </c>
      <c r="H516" s="19" t="str">
        <f t="shared" si="51"/>
        <v/>
      </c>
    </row>
    <row r="517" spans="1:8" x14ac:dyDescent="0.2">
      <c r="A517" s="18" t="str">
        <f t="shared" si="46"/>
        <v/>
      </c>
      <c r="B517" s="55" t="str">
        <f t="shared" si="47"/>
        <v/>
      </c>
      <c r="C517" s="64" t="str">
        <f t="shared" si="48"/>
        <v/>
      </c>
      <c r="D517" s="66"/>
      <c r="E517" s="19"/>
      <c r="F517" s="19" t="str">
        <f t="shared" si="49"/>
        <v/>
      </c>
      <c r="G517" s="19" t="str">
        <f t="shared" si="50"/>
        <v/>
      </c>
      <c r="H517" s="19" t="str">
        <f t="shared" si="51"/>
        <v/>
      </c>
    </row>
    <row r="518" spans="1:8" x14ac:dyDescent="0.2">
      <c r="A518" s="18" t="str">
        <f t="shared" si="46"/>
        <v/>
      </c>
      <c r="B518" s="55" t="str">
        <f t="shared" si="47"/>
        <v/>
      </c>
      <c r="C518" s="64" t="str">
        <f t="shared" si="48"/>
        <v/>
      </c>
      <c r="D518" s="66"/>
      <c r="E518" s="19"/>
      <c r="F518" s="19" t="str">
        <f t="shared" si="49"/>
        <v/>
      </c>
      <c r="G518" s="19" t="str">
        <f t="shared" si="50"/>
        <v/>
      </c>
      <c r="H518" s="19" t="str">
        <f t="shared" si="51"/>
        <v/>
      </c>
    </row>
    <row r="519" spans="1:8" x14ac:dyDescent="0.2">
      <c r="A519" s="18" t="str">
        <f t="shared" si="46"/>
        <v/>
      </c>
      <c r="B519" s="55" t="str">
        <f t="shared" si="47"/>
        <v/>
      </c>
      <c r="C519" s="64" t="str">
        <f t="shared" si="48"/>
        <v/>
      </c>
      <c r="D519" s="66"/>
      <c r="E519" s="19"/>
      <c r="F519" s="19" t="str">
        <f t="shared" si="49"/>
        <v/>
      </c>
      <c r="G519" s="19" t="str">
        <f t="shared" si="50"/>
        <v/>
      </c>
      <c r="H519" s="19" t="str">
        <f t="shared" si="51"/>
        <v/>
      </c>
    </row>
    <row r="520" spans="1:8" x14ac:dyDescent="0.2">
      <c r="A520" s="18" t="str">
        <f t="shared" si="46"/>
        <v/>
      </c>
      <c r="B520" s="55" t="str">
        <f t="shared" si="47"/>
        <v/>
      </c>
      <c r="C520" s="64" t="str">
        <f t="shared" si="48"/>
        <v/>
      </c>
      <c r="D520" s="66"/>
      <c r="E520" s="19"/>
      <c r="F520" s="19" t="str">
        <f t="shared" si="49"/>
        <v/>
      </c>
      <c r="G520" s="19" t="str">
        <f t="shared" si="50"/>
        <v/>
      </c>
      <c r="H520" s="19" t="str">
        <f t="shared" si="51"/>
        <v/>
      </c>
    </row>
    <row r="521" spans="1:8" x14ac:dyDescent="0.2">
      <c r="A521" s="18" t="str">
        <f t="shared" si="46"/>
        <v/>
      </c>
      <c r="B521" s="55" t="str">
        <f t="shared" si="47"/>
        <v/>
      </c>
      <c r="C521" s="64" t="str">
        <f t="shared" si="48"/>
        <v/>
      </c>
      <c r="D521" s="66"/>
      <c r="E521" s="19"/>
      <c r="F521" s="19" t="str">
        <f t="shared" si="49"/>
        <v/>
      </c>
      <c r="G521" s="19" t="str">
        <f t="shared" si="50"/>
        <v/>
      </c>
      <c r="H521" s="19" t="str">
        <f t="shared" si="51"/>
        <v/>
      </c>
    </row>
    <row r="522" spans="1:8" x14ac:dyDescent="0.2">
      <c r="A522" s="18" t="str">
        <f t="shared" si="46"/>
        <v/>
      </c>
      <c r="B522" s="55" t="str">
        <f t="shared" si="47"/>
        <v/>
      </c>
      <c r="C522" s="64" t="str">
        <f t="shared" si="48"/>
        <v/>
      </c>
      <c r="D522" s="66"/>
      <c r="E522" s="19"/>
      <c r="F522" s="19" t="str">
        <f t="shared" si="49"/>
        <v/>
      </c>
      <c r="G522" s="19" t="str">
        <f t="shared" si="50"/>
        <v/>
      </c>
      <c r="H522" s="19" t="str">
        <f t="shared" si="51"/>
        <v/>
      </c>
    </row>
    <row r="523" spans="1:8" x14ac:dyDescent="0.2">
      <c r="A523" s="18" t="str">
        <f t="shared" si="46"/>
        <v/>
      </c>
      <c r="B523" s="55" t="str">
        <f t="shared" si="47"/>
        <v/>
      </c>
      <c r="C523" s="64" t="str">
        <f t="shared" si="48"/>
        <v/>
      </c>
      <c r="D523" s="66"/>
      <c r="E523" s="19"/>
      <c r="F523" s="19" t="str">
        <f t="shared" si="49"/>
        <v/>
      </c>
      <c r="G523" s="19" t="str">
        <f t="shared" si="50"/>
        <v/>
      </c>
      <c r="H523" s="19" t="str">
        <f t="shared" si="51"/>
        <v/>
      </c>
    </row>
    <row r="524" spans="1:8" x14ac:dyDescent="0.2">
      <c r="A524" s="18" t="str">
        <f t="shared" si="46"/>
        <v/>
      </c>
      <c r="B524" s="55" t="str">
        <f t="shared" si="47"/>
        <v/>
      </c>
      <c r="C524" s="64" t="str">
        <f t="shared" si="48"/>
        <v/>
      </c>
      <c r="D524" s="66"/>
      <c r="E524" s="19"/>
      <c r="F524" s="19" t="str">
        <f t="shared" si="49"/>
        <v/>
      </c>
      <c r="G524" s="19" t="str">
        <f t="shared" si="50"/>
        <v/>
      </c>
      <c r="H524" s="19" t="str">
        <f t="shared" si="51"/>
        <v/>
      </c>
    </row>
    <row r="525" spans="1:8" x14ac:dyDescent="0.2">
      <c r="A525" s="18" t="str">
        <f t="shared" si="46"/>
        <v/>
      </c>
      <c r="B525" s="55" t="str">
        <f t="shared" si="47"/>
        <v/>
      </c>
      <c r="C525" s="64" t="str">
        <f t="shared" si="48"/>
        <v/>
      </c>
      <c r="D525" s="66"/>
      <c r="E525" s="19"/>
      <c r="F525" s="19" t="str">
        <f t="shared" si="49"/>
        <v/>
      </c>
      <c r="G525" s="19" t="str">
        <f t="shared" si="50"/>
        <v/>
      </c>
      <c r="H525" s="19" t="str">
        <f t="shared" si="51"/>
        <v/>
      </c>
    </row>
    <row r="526" spans="1:8" x14ac:dyDescent="0.2">
      <c r="A526" s="18" t="str">
        <f t="shared" si="46"/>
        <v/>
      </c>
      <c r="B526" s="55" t="str">
        <f t="shared" si="47"/>
        <v/>
      </c>
      <c r="C526" s="64" t="str">
        <f t="shared" si="48"/>
        <v/>
      </c>
      <c r="D526" s="66"/>
      <c r="E526" s="19"/>
      <c r="F526" s="19" t="str">
        <f t="shared" si="49"/>
        <v/>
      </c>
      <c r="G526" s="19" t="str">
        <f t="shared" si="50"/>
        <v/>
      </c>
      <c r="H526" s="19" t="str">
        <f t="shared" si="51"/>
        <v/>
      </c>
    </row>
    <row r="527" spans="1:8" x14ac:dyDescent="0.2">
      <c r="A527" s="18" t="str">
        <f t="shared" si="46"/>
        <v/>
      </c>
      <c r="B527" s="55" t="str">
        <f t="shared" si="47"/>
        <v/>
      </c>
      <c r="C527" s="64" t="str">
        <f t="shared" si="48"/>
        <v/>
      </c>
      <c r="D527" s="66"/>
      <c r="E527" s="19"/>
      <c r="F527" s="19" t="str">
        <f t="shared" si="49"/>
        <v/>
      </c>
      <c r="G527" s="19" t="str">
        <f t="shared" si="50"/>
        <v/>
      </c>
      <c r="H527" s="19" t="str">
        <f t="shared" si="51"/>
        <v/>
      </c>
    </row>
    <row r="528" spans="1:8" x14ac:dyDescent="0.2">
      <c r="A528" s="18" t="str">
        <f t="shared" si="46"/>
        <v/>
      </c>
      <c r="B528" s="55" t="str">
        <f t="shared" si="47"/>
        <v/>
      </c>
      <c r="C528" s="64" t="str">
        <f t="shared" si="48"/>
        <v/>
      </c>
      <c r="D528" s="66"/>
      <c r="E528" s="19"/>
      <c r="F528" s="19" t="str">
        <f t="shared" si="49"/>
        <v/>
      </c>
      <c r="G528" s="19" t="str">
        <f t="shared" si="50"/>
        <v/>
      </c>
      <c r="H528" s="19" t="str">
        <f t="shared" si="51"/>
        <v/>
      </c>
    </row>
    <row r="529" spans="1:8" x14ac:dyDescent="0.2">
      <c r="A529" s="18" t="str">
        <f t="shared" si="46"/>
        <v/>
      </c>
      <c r="B529" s="55" t="str">
        <f t="shared" si="47"/>
        <v/>
      </c>
      <c r="C529" s="64" t="str">
        <f t="shared" si="48"/>
        <v/>
      </c>
      <c r="D529" s="66"/>
      <c r="E529" s="19"/>
      <c r="F529" s="19" t="str">
        <f t="shared" si="49"/>
        <v/>
      </c>
      <c r="G529" s="19" t="str">
        <f t="shared" si="50"/>
        <v/>
      </c>
      <c r="H529" s="19" t="str">
        <f t="shared" si="51"/>
        <v/>
      </c>
    </row>
    <row r="530" spans="1:8" x14ac:dyDescent="0.2">
      <c r="A530" s="18" t="str">
        <f t="shared" si="46"/>
        <v/>
      </c>
      <c r="B530" s="55" t="str">
        <f t="shared" si="47"/>
        <v/>
      </c>
      <c r="C530" s="64" t="str">
        <f t="shared" si="48"/>
        <v/>
      </c>
      <c r="D530" s="66"/>
      <c r="E530" s="19"/>
      <c r="F530" s="19" t="str">
        <f t="shared" si="49"/>
        <v/>
      </c>
      <c r="G530" s="19" t="str">
        <f t="shared" si="50"/>
        <v/>
      </c>
      <c r="H530" s="19" t="str">
        <f t="shared" si="51"/>
        <v/>
      </c>
    </row>
    <row r="531" spans="1:8" x14ac:dyDescent="0.2">
      <c r="A531" s="18" t="str">
        <f t="shared" si="46"/>
        <v/>
      </c>
      <c r="B531" s="55" t="str">
        <f t="shared" si="47"/>
        <v/>
      </c>
      <c r="C531" s="64" t="str">
        <f t="shared" si="48"/>
        <v/>
      </c>
      <c r="D531" s="66"/>
      <c r="E531" s="19"/>
      <c r="F531" s="19" t="str">
        <f t="shared" si="49"/>
        <v/>
      </c>
      <c r="G531" s="19" t="str">
        <f t="shared" si="50"/>
        <v/>
      </c>
      <c r="H531" s="19" t="str">
        <f t="shared" si="51"/>
        <v/>
      </c>
    </row>
    <row r="532" spans="1:8" x14ac:dyDescent="0.2">
      <c r="A532" s="18" t="str">
        <f t="shared" si="46"/>
        <v/>
      </c>
      <c r="B532" s="55" t="str">
        <f t="shared" si="47"/>
        <v/>
      </c>
      <c r="C532" s="64" t="str">
        <f t="shared" si="48"/>
        <v/>
      </c>
      <c r="D532" s="66"/>
      <c r="E532" s="19"/>
      <c r="F532" s="19" t="str">
        <f t="shared" si="49"/>
        <v/>
      </c>
      <c r="G532" s="19" t="str">
        <f t="shared" si="50"/>
        <v/>
      </c>
      <c r="H532" s="19" t="str">
        <f t="shared" si="51"/>
        <v/>
      </c>
    </row>
    <row r="533" spans="1:8" x14ac:dyDescent="0.2">
      <c r="A533" s="18" t="str">
        <f t="shared" si="46"/>
        <v/>
      </c>
      <c r="B533" s="55" t="str">
        <f t="shared" si="47"/>
        <v/>
      </c>
      <c r="C533" s="64" t="str">
        <f t="shared" si="48"/>
        <v/>
      </c>
      <c r="D533" s="66"/>
      <c r="E533" s="19"/>
      <c r="F533" s="19" t="str">
        <f t="shared" si="49"/>
        <v/>
      </c>
      <c r="G533" s="19" t="str">
        <f t="shared" si="50"/>
        <v/>
      </c>
      <c r="H533" s="19" t="str">
        <f t="shared" si="51"/>
        <v/>
      </c>
    </row>
    <row r="534" spans="1:8" x14ac:dyDescent="0.2">
      <c r="A534" s="18" t="str">
        <f t="shared" si="46"/>
        <v/>
      </c>
      <c r="B534" s="55" t="str">
        <f t="shared" si="47"/>
        <v/>
      </c>
      <c r="C534" s="64" t="str">
        <f t="shared" si="48"/>
        <v/>
      </c>
      <c r="D534" s="66"/>
      <c r="E534" s="19"/>
      <c r="F534" s="19" t="str">
        <f t="shared" si="49"/>
        <v/>
      </c>
      <c r="G534" s="19" t="str">
        <f t="shared" si="50"/>
        <v/>
      </c>
      <c r="H534" s="19" t="str">
        <f t="shared" si="51"/>
        <v/>
      </c>
    </row>
    <row r="535" spans="1:8" x14ac:dyDescent="0.2">
      <c r="A535" s="18" t="str">
        <f t="shared" si="46"/>
        <v/>
      </c>
      <c r="B535" s="55" t="str">
        <f t="shared" si="47"/>
        <v/>
      </c>
      <c r="C535" s="64" t="str">
        <f t="shared" si="48"/>
        <v/>
      </c>
      <c r="D535" s="66"/>
      <c r="E535" s="19"/>
      <c r="F535" s="19" t="str">
        <f t="shared" si="49"/>
        <v/>
      </c>
      <c r="G535" s="19" t="str">
        <f t="shared" si="50"/>
        <v/>
      </c>
      <c r="H535" s="19" t="str">
        <f t="shared" si="51"/>
        <v/>
      </c>
    </row>
    <row r="536" spans="1:8" x14ac:dyDescent="0.2">
      <c r="A536" s="18" t="str">
        <f t="shared" si="46"/>
        <v/>
      </c>
      <c r="B536" s="55" t="str">
        <f t="shared" si="47"/>
        <v/>
      </c>
      <c r="C536" s="64" t="str">
        <f t="shared" si="48"/>
        <v/>
      </c>
      <c r="D536" s="66"/>
      <c r="E536" s="19"/>
      <c r="F536" s="19" t="str">
        <f t="shared" si="49"/>
        <v/>
      </c>
      <c r="G536" s="19" t="str">
        <f t="shared" si="50"/>
        <v/>
      </c>
      <c r="H536" s="19" t="str">
        <f t="shared" si="51"/>
        <v/>
      </c>
    </row>
    <row r="537" spans="1:8" x14ac:dyDescent="0.2">
      <c r="A537" s="18" t="str">
        <f t="shared" si="46"/>
        <v/>
      </c>
      <c r="B537" s="55" t="str">
        <f t="shared" si="47"/>
        <v/>
      </c>
      <c r="C537" s="64" t="str">
        <f t="shared" si="48"/>
        <v/>
      </c>
      <c r="D537" s="66"/>
      <c r="E537" s="19"/>
      <c r="F537" s="19" t="str">
        <f t="shared" si="49"/>
        <v/>
      </c>
      <c r="G537" s="19" t="str">
        <f t="shared" si="50"/>
        <v/>
      </c>
      <c r="H537" s="19" t="str">
        <f t="shared" si="51"/>
        <v/>
      </c>
    </row>
    <row r="538" spans="1:8" x14ac:dyDescent="0.2">
      <c r="A538" s="18" t="str">
        <f t="shared" si="46"/>
        <v/>
      </c>
      <c r="B538" s="55" t="str">
        <f t="shared" si="47"/>
        <v/>
      </c>
      <c r="C538" s="64" t="str">
        <f t="shared" si="48"/>
        <v/>
      </c>
      <c r="D538" s="66"/>
      <c r="E538" s="19"/>
      <c r="F538" s="19" t="str">
        <f t="shared" si="49"/>
        <v/>
      </c>
      <c r="G538" s="19" t="str">
        <f t="shared" si="50"/>
        <v/>
      </c>
      <c r="H538" s="19" t="str">
        <f t="shared" si="51"/>
        <v/>
      </c>
    </row>
    <row r="539" spans="1:8" x14ac:dyDescent="0.2">
      <c r="A539" s="18" t="str">
        <f t="shared" si="46"/>
        <v/>
      </c>
      <c r="B539" s="55" t="str">
        <f t="shared" si="47"/>
        <v/>
      </c>
      <c r="C539" s="64" t="str">
        <f t="shared" si="48"/>
        <v/>
      </c>
      <c r="D539" s="66"/>
      <c r="E539" s="19"/>
      <c r="F539" s="19" t="str">
        <f t="shared" si="49"/>
        <v/>
      </c>
      <c r="G539" s="19" t="str">
        <f t="shared" si="50"/>
        <v/>
      </c>
      <c r="H539" s="19" t="str">
        <f t="shared" si="51"/>
        <v/>
      </c>
    </row>
    <row r="540" spans="1:8" x14ac:dyDescent="0.2">
      <c r="A540" s="18" t="str">
        <f t="shared" si="46"/>
        <v/>
      </c>
      <c r="B540" s="55" t="str">
        <f t="shared" si="47"/>
        <v/>
      </c>
      <c r="C540" s="64" t="str">
        <f t="shared" si="48"/>
        <v/>
      </c>
      <c r="D540" s="66"/>
      <c r="E540" s="19"/>
      <c r="F540" s="19" t="str">
        <f t="shared" si="49"/>
        <v/>
      </c>
      <c r="G540" s="19" t="str">
        <f t="shared" si="50"/>
        <v/>
      </c>
      <c r="H540" s="19" t="str">
        <f t="shared" si="51"/>
        <v/>
      </c>
    </row>
    <row r="541" spans="1:8" x14ac:dyDescent="0.2">
      <c r="A541" s="18" t="str">
        <f t="shared" si="46"/>
        <v/>
      </c>
      <c r="B541" s="55" t="str">
        <f t="shared" si="47"/>
        <v/>
      </c>
      <c r="C541" s="64" t="str">
        <f t="shared" si="48"/>
        <v/>
      </c>
      <c r="D541" s="66"/>
      <c r="E541" s="19"/>
      <c r="F541" s="19" t="str">
        <f t="shared" si="49"/>
        <v/>
      </c>
      <c r="G541" s="19" t="str">
        <f t="shared" si="50"/>
        <v/>
      </c>
      <c r="H541" s="19" t="str">
        <f t="shared" si="51"/>
        <v/>
      </c>
    </row>
    <row r="542" spans="1:8" x14ac:dyDescent="0.2">
      <c r="A542" s="18" t="str">
        <f t="shared" si="46"/>
        <v/>
      </c>
      <c r="B542" s="55" t="str">
        <f t="shared" si="47"/>
        <v/>
      </c>
      <c r="C542" s="64" t="str">
        <f t="shared" si="48"/>
        <v/>
      </c>
      <c r="D542" s="66"/>
      <c r="E542" s="19"/>
      <c r="F542" s="19" t="str">
        <f t="shared" si="49"/>
        <v/>
      </c>
      <c r="G542" s="19" t="str">
        <f t="shared" si="50"/>
        <v/>
      </c>
      <c r="H542" s="19" t="str">
        <f t="shared" si="51"/>
        <v/>
      </c>
    </row>
    <row r="543" spans="1:8" x14ac:dyDescent="0.2">
      <c r="A543" s="18" t="str">
        <f t="shared" si="46"/>
        <v/>
      </c>
      <c r="B543" s="55" t="str">
        <f t="shared" si="47"/>
        <v/>
      </c>
      <c r="C543" s="64" t="str">
        <f t="shared" si="48"/>
        <v/>
      </c>
      <c r="D543" s="66"/>
      <c r="E543" s="19"/>
      <c r="F543" s="19" t="str">
        <f t="shared" si="49"/>
        <v/>
      </c>
      <c r="G543" s="19" t="str">
        <f t="shared" si="50"/>
        <v/>
      </c>
      <c r="H543" s="19" t="str">
        <f t="shared" si="51"/>
        <v/>
      </c>
    </row>
    <row r="544" spans="1:8" x14ac:dyDescent="0.2">
      <c r="A544" s="18" t="str">
        <f t="shared" si="46"/>
        <v/>
      </c>
      <c r="B544" s="55" t="str">
        <f t="shared" si="47"/>
        <v/>
      </c>
      <c r="C544" s="64" t="str">
        <f t="shared" si="48"/>
        <v/>
      </c>
      <c r="D544" s="66"/>
      <c r="E544" s="19"/>
      <c r="F544" s="19" t="str">
        <f t="shared" si="49"/>
        <v/>
      </c>
      <c r="G544" s="19" t="str">
        <f t="shared" si="50"/>
        <v/>
      </c>
      <c r="H544" s="19" t="str">
        <f t="shared" si="51"/>
        <v/>
      </c>
    </row>
    <row r="545" spans="1:8" x14ac:dyDescent="0.2">
      <c r="A545" s="18" t="str">
        <f t="shared" si="46"/>
        <v/>
      </c>
      <c r="B545" s="55" t="str">
        <f t="shared" si="47"/>
        <v/>
      </c>
      <c r="C545" s="64" t="str">
        <f t="shared" si="48"/>
        <v/>
      </c>
      <c r="D545" s="66"/>
      <c r="E545" s="19"/>
      <c r="F545" s="19" t="str">
        <f t="shared" si="49"/>
        <v/>
      </c>
      <c r="G545" s="19" t="str">
        <f t="shared" si="50"/>
        <v/>
      </c>
      <c r="H545" s="19" t="str">
        <f t="shared" si="51"/>
        <v/>
      </c>
    </row>
    <row r="546" spans="1:8" x14ac:dyDescent="0.2">
      <c r="A546" s="18" t="str">
        <f t="shared" si="46"/>
        <v/>
      </c>
      <c r="B546" s="55" t="str">
        <f t="shared" si="47"/>
        <v/>
      </c>
      <c r="C546" s="64" t="str">
        <f t="shared" si="48"/>
        <v/>
      </c>
      <c r="D546" s="66"/>
      <c r="E546" s="19"/>
      <c r="F546" s="19" t="str">
        <f t="shared" si="49"/>
        <v/>
      </c>
      <c r="G546" s="19" t="str">
        <f t="shared" si="50"/>
        <v/>
      </c>
      <c r="H546" s="19" t="str">
        <f t="shared" si="51"/>
        <v/>
      </c>
    </row>
    <row r="547" spans="1:8" x14ac:dyDescent="0.2">
      <c r="A547" s="18" t="str">
        <f t="shared" si="46"/>
        <v/>
      </c>
      <c r="B547" s="55" t="str">
        <f t="shared" si="47"/>
        <v/>
      </c>
      <c r="C547" s="64" t="str">
        <f t="shared" si="48"/>
        <v/>
      </c>
      <c r="D547" s="66"/>
      <c r="E547" s="19"/>
      <c r="F547" s="19" t="str">
        <f t="shared" si="49"/>
        <v/>
      </c>
      <c r="G547" s="19" t="str">
        <f t="shared" si="50"/>
        <v/>
      </c>
      <c r="H547" s="19" t="str">
        <f t="shared" si="51"/>
        <v/>
      </c>
    </row>
    <row r="548" spans="1:8" x14ac:dyDescent="0.2">
      <c r="A548" s="18" t="str">
        <f t="shared" si="46"/>
        <v/>
      </c>
      <c r="B548" s="55" t="str">
        <f t="shared" si="47"/>
        <v/>
      </c>
      <c r="C548" s="64" t="str">
        <f t="shared" si="48"/>
        <v/>
      </c>
      <c r="D548" s="66"/>
      <c r="E548" s="19"/>
      <c r="F548" s="19" t="str">
        <f t="shared" si="49"/>
        <v/>
      </c>
      <c r="G548" s="19" t="str">
        <f t="shared" si="50"/>
        <v/>
      </c>
      <c r="H548" s="19" t="str">
        <f t="shared" si="51"/>
        <v/>
      </c>
    </row>
    <row r="549" spans="1:8" x14ac:dyDescent="0.2">
      <c r="A549" s="18" t="str">
        <f t="shared" si="46"/>
        <v/>
      </c>
      <c r="B549" s="55" t="str">
        <f t="shared" si="47"/>
        <v/>
      </c>
      <c r="C549" s="64" t="str">
        <f t="shared" si="48"/>
        <v/>
      </c>
      <c r="D549" s="66"/>
      <c r="E549" s="19"/>
      <c r="F549" s="19" t="str">
        <f t="shared" si="49"/>
        <v/>
      </c>
      <c r="G549" s="19" t="str">
        <f t="shared" si="50"/>
        <v/>
      </c>
      <c r="H549" s="19" t="str">
        <f t="shared" si="51"/>
        <v/>
      </c>
    </row>
    <row r="550" spans="1:8" x14ac:dyDescent="0.2">
      <c r="A550" s="18" t="str">
        <f t="shared" si="46"/>
        <v/>
      </c>
      <c r="B550" s="55" t="str">
        <f t="shared" si="47"/>
        <v/>
      </c>
      <c r="C550" s="64" t="str">
        <f t="shared" si="48"/>
        <v/>
      </c>
      <c r="D550" s="66"/>
      <c r="E550" s="19"/>
      <c r="F550" s="19" t="str">
        <f t="shared" si="49"/>
        <v/>
      </c>
      <c r="G550" s="19" t="str">
        <f t="shared" si="50"/>
        <v/>
      </c>
      <c r="H550" s="19" t="str">
        <f t="shared" si="51"/>
        <v/>
      </c>
    </row>
    <row r="551" spans="1:8" x14ac:dyDescent="0.2">
      <c r="A551" s="18" t="str">
        <f t="shared" si="46"/>
        <v/>
      </c>
      <c r="B551" s="55" t="str">
        <f t="shared" si="47"/>
        <v/>
      </c>
      <c r="C551" s="64" t="str">
        <f t="shared" si="48"/>
        <v/>
      </c>
      <c r="D551" s="66"/>
      <c r="E551" s="19"/>
      <c r="F551" s="19" t="str">
        <f t="shared" si="49"/>
        <v/>
      </c>
      <c r="G551" s="19" t="str">
        <f t="shared" si="50"/>
        <v/>
      </c>
      <c r="H551" s="19" t="str">
        <f t="shared" si="51"/>
        <v/>
      </c>
    </row>
    <row r="552" spans="1:8" x14ac:dyDescent="0.2">
      <c r="A552" s="18" t="str">
        <f t="shared" si="46"/>
        <v/>
      </c>
      <c r="B552" s="55" t="str">
        <f t="shared" si="47"/>
        <v/>
      </c>
      <c r="C552" s="64" t="str">
        <f t="shared" si="48"/>
        <v/>
      </c>
      <c r="D552" s="66"/>
      <c r="E552" s="19"/>
      <c r="F552" s="19" t="str">
        <f t="shared" si="49"/>
        <v/>
      </c>
      <c r="G552" s="19" t="str">
        <f t="shared" si="50"/>
        <v/>
      </c>
      <c r="H552" s="19" t="str">
        <f t="shared" si="51"/>
        <v/>
      </c>
    </row>
    <row r="553" spans="1:8" x14ac:dyDescent="0.2">
      <c r="A553" s="18" t="str">
        <f t="shared" si="46"/>
        <v/>
      </c>
      <c r="B553" s="55" t="str">
        <f t="shared" si="47"/>
        <v/>
      </c>
      <c r="C553" s="64" t="str">
        <f t="shared" si="48"/>
        <v/>
      </c>
      <c r="D553" s="66"/>
      <c r="E553" s="19"/>
      <c r="F553" s="19" t="str">
        <f t="shared" si="49"/>
        <v/>
      </c>
      <c r="G553" s="19" t="str">
        <f t="shared" si="50"/>
        <v/>
      </c>
      <c r="H553" s="19" t="str">
        <f t="shared" si="51"/>
        <v/>
      </c>
    </row>
    <row r="554" spans="1:8" x14ac:dyDescent="0.2">
      <c r="A554" s="18" t="str">
        <f t="shared" si="46"/>
        <v/>
      </c>
      <c r="B554" s="55" t="str">
        <f t="shared" si="47"/>
        <v/>
      </c>
      <c r="C554" s="64" t="str">
        <f t="shared" si="48"/>
        <v/>
      </c>
      <c r="D554" s="66"/>
      <c r="E554" s="19"/>
      <c r="F554" s="19" t="str">
        <f t="shared" si="49"/>
        <v/>
      </c>
      <c r="G554" s="19" t="str">
        <f t="shared" si="50"/>
        <v/>
      </c>
      <c r="H554" s="19" t="str">
        <f t="shared" si="51"/>
        <v/>
      </c>
    </row>
    <row r="555" spans="1:8" x14ac:dyDescent="0.2">
      <c r="A555" s="18" t="str">
        <f t="shared" si="46"/>
        <v/>
      </c>
      <c r="B555" s="55" t="str">
        <f t="shared" si="47"/>
        <v/>
      </c>
      <c r="C555" s="64" t="str">
        <f t="shared" si="48"/>
        <v/>
      </c>
      <c r="D555" s="66"/>
      <c r="E555" s="19"/>
      <c r="F555" s="19" t="str">
        <f t="shared" si="49"/>
        <v/>
      </c>
      <c r="G555" s="19" t="str">
        <f t="shared" si="50"/>
        <v/>
      </c>
      <c r="H555" s="19" t="str">
        <f t="shared" si="51"/>
        <v/>
      </c>
    </row>
    <row r="556" spans="1:8" x14ac:dyDescent="0.2">
      <c r="A556" s="18" t="str">
        <f t="shared" si="46"/>
        <v/>
      </c>
      <c r="B556" s="55" t="str">
        <f t="shared" si="47"/>
        <v/>
      </c>
      <c r="C556" s="64" t="str">
        <f t="shared" si="48"/>
        <v/>
      </c>
      <c r="D556" s="66"/>
      <c r="E556" s="19"/>
      <c r="F556" s="19" t="str">
        <f t="shared" si="49"/>
        <v/>
      </c>
      <c r="G556" s="19" t="str">
        <f t="shared" si="50"/>
        <v/>
      </c>
      <c r="H556" s="19" t="str">
        <f t="shared" si="51"/>
        <v/>
      </c>
    </row>
    <row r="557" spans="1:8" x14ac:dyDescent="0.2">
      <c r="A557" s="18" t="str">
        <f t="shared" si="46"/>
        <v/>
      </c>
      <c r="B557" s="55" t="str">
        <f t="shared" si="47"/>
        <v/>
      </c>
      <c r="C557" s="64" t="str">
        <f t="shared" si="48"/>
        <v/>
      </c>
      <c r="D557" s="66"/>
      <c r="E557" s="19"/>
      <c r="F557" s="19" t="str">
        <f t="shared" si="49"/>
        <v/>
      </c>
      <c r="G557" s="19" t="str">
        <f t="shared" si="50"/>
        <v/>
      </c>
      <c r="H557" s="19" t="str">
        <f t="shared" si="51"/>
        <v/>
      </c>
    </row>
    <row r="558" spans="1:8" x14ac:dyDescent="0.2">
      <c r="A558" s="18" t="str">
        <f t="shared" si="46"/>
        <v/>
      </c>
      <c r="B558" s="55" t="str">
        <f t="shared" si="47"/>
        <v/>
      </c>
      <c r="C558" s="64" t="str">
        <f t="shared" si="48"/>
        <v/>
      </c>
      <c r="D558" s="66"/>
      <c r="E558" s="19"/>
      <c r="F558" s="19" t="str">
        <f t="shared" si="49"/>
        <v/>
      </c>
      <c r="G558" s="19" t="str">
        <f t="shared" si="50"/>
        <v/>
      </c>
      <c r="H558" s="19" t="str">
        <f t="shared" si="51"/>
        <v/>
      </c>
    </row>
    <row r="559" spans="1:8" x14ac:dyDescent="0.2">
      <c r="A559" s="18" t="str">
        <f t="shared" si="46"/>
        <v/>
      </c>
      <c r="B559" s="55" t="str">
        <f t="shared" si="47"/>
        <v/>
      </c>
      <c r="C559" s="64" t="str">
        <f t="shared" si="48"/>
        <v/>
      </c>
      <c r="D559" s="66"/>
      <c r="E559" s="19"/>
      <c r="F559" s="19" t="str">
        <f t="shared" si="49"/>
        <v/>
      </c>
      <c r="G559" s="19" t="str">
        <f t="shared" si="50"/>
        <v/>
      </c>
      <c r="H559" s="19" t="str">
        <f t="shared" si="51"/>
        <v/>
      </c>
    </row>
    <row r="560" spans="1:8" x14ac:dyDescent="0.2">
      <c r="A560" s="18" t="str">
        <f t="shared" si="46"/>
        <v/>
      </c>
      <c r="B560" s="55" t="str">
        <f t="shared" si="47"/>
        <v/>
      </c>
      <c r="C560" s="64" t="str">
        <f t="shared" si="48"/>
        <v/>
      </c>
      <c r="D560" s="66"/>
      <c r="E560" s="19"/>
      <c r="F560" s="19" t="str">
        <f t="shared" si="49"/>
        <v/>
      </c>
      <c r="G560" s="19" t="str">
        <f t="shared" si="50"/>
        <v/>
      </c>
      <c r="H560" s="19" t="str">
        <f t="shared" si="51"/>
        <v/>
      </c>
    </row>
    <row r="561" spans="1:8" x14ac:dyDescent="0.2">
      <c r="A561" s="18" t="str">
        <f t="shared" si="46"/>
        <v/>
      </c>
      <c r="B561" s="55" t="str">
        <f t="shared" si="47"/>
        <v/>
      </c>
      <c r="C561" s="64" t="str">
        <f t="shared" si="48"/>
        <v/>
      </c>
      <c r="D561" s="66"/>
      <c r="E561" s="19"/>
      <c r="F561" s="19" t="str">
        <f t="shared" si="49"/>
        <v/>
      </c>
      <c r="G561" s="19" t="str">
        <f t="shared" si="50"/>
        <v/>
      </c>
      <c r="H561" s="19" t="str">
        <f t="shared" si="51"/>
        <v/>
      </c>
    </row>
    <row r="562" spans="1:8" x14ac:dyDescent="0.2">
      <c r="A562" s="18" t="str">
        <f t="shared" si="46"/>
        <v/>
      </c>
      <c r="B562" s="55" t="str">
        <f t="shared" si="47"/>
        <v/>
      </c>
      <c r="C562" s="64" t="str">
        <f t="shared" si="48"/>
        <v/>
      </c>
      <c r="D562" s="66"/>
      <c r="E562" s="19"/>
      <c r="F562" s="19" t="str">
        <f t="shared" si="49"/>
        <v/>
      </c>
      <c r="G562" s="19" t="str">
        <f t="shared" si="50"/>
        <v/>
      </c>
      <c r="H562" s="19" t="str">
        <f t="shared" si="51"/>
        <v/>
      </c>
    </row>
    <row r="563" spans="1:8" x14ac:dyDescent="0.2">
      <c r="A563" s="18" t="str">
        <f t="shared" si="46"/>
        <v/>
      </c>
      <c r="B563" s="55" t="str">
        <f t="shared" si="47"/>
        <v/>
      </c>
      <c r="C563" s="64" t="str">
        <f t="shared" si="48"/>
        <v/>
      </c>
      <c r="D563" s="66"/>
      <c r="E563" s="19"/>
      <c r="F563" s="19" t="str">
        <f t="shared" si="49"/>
        <v/>
      </c>
      <c r="G563" s="19" t="str">
        <f t="shared" si="50"/>
        <v/>
      </c>
      <c r="H563" s="19" t="str">
        <f t="shared" si="51"/>
        <v/>
      </c>
    </row>
    <row r="564" spans="1:8" x14ac:dyDescent="0.2">
      <c r="A564" s="18" t="str">
        <f t="shared" si="46"/>
        <v/>
      </c>
      <c r="B564" s="55" t="str">
        <f t="shared" si="47"/>
        <v/>
      </c>
      <c r="C564" s="64" t="str">
        <f t="shared" si="48"/>
        <v/>
      </c>
      <c r="D564" s="66"/>
      <c r="E564" s="19"/>
      <c r="F564" s="19" t="str">
        <f t="shared" si="49"/>
        <v/>
      </c>
      <c r="G564" s="19" t="str">
        <f t="shared" si="50"/>
        <v/>
      </c>
      <c r="H564" s="19" t="str">
        <f t="shared" si="51"/>
        <v/>
      </c>
    </row>
    <row r="565" spans="1:8" x14ac:dyDescent="0.2">
      <c r="A565" s="18" t="str">
        <f t="shared" si="46"/>
        <v/>
      </c>
      <c r="B565" s="55" t="str">
        <f t="shared" si="47"/>
        <v/>
      </c>
      <c r="C565" s="64" t="str">
        <f t="shared" si="48"/>
        <v/>
      </c>
      <c r="D565" s="66"/>
      <c r="E565" s="19"/>
      <c r="F565" s="19" t="str">
        <f t="shared" si="49"/>
        <v/>
      </c>
      <c r="G565" s="19" t="str">
        <f t="shared" si="50"/>
        <v/>
      </c>
      <c r="H565" s="19" t="str">
        <f t="shared" si="51"/>
        <v/>
      </c>
    </row>
    <row r="566" spans="1:8" x14ac:dyDescent="0.2">
      <c r="A566" s="18" t="str">
        <f t="shared" si="46"/>
        <v/>
      </c>
      <c r="B566" s="55" t="str">
        <f t="shared" si="47"/>
        <v/>
      </c>
      <c r="C566" s="64" t="str">
        <f t="shared" si="48"/>
        <v/>
      </c>
      <c r="D566" s="66"/>
      <c r="E566" s="19"/>
      <c r="F566" s="19" t="str">
        <f t="shared" si="49"/>
        <v/>
      </c>
      <c r="G566" s="19" t="str">
        <f t="shared" si="50"/>
        <v/>
      </c>
      <c r="H566" s="19" t="str">
        <f t="shared" si="51"/>
        <v/>
      </c>
    </row>
    <row r="567" spans="1:8" x14ac:dyDescent="0.2">
      <c r="A567" s="18" t="str">
        <f t="shared" si="46"/>
        <v/>
      </c>
      <c r="B567" s="55" t="str">
        <f t="shared" si="47"/>
        <v/>
      </c>
      <c r="C567" s="64" t="str">
        <f t="shared" si="48"/>
        <v/>
      </c>
      <c r="D567" s="66"/>
      <c r="E567" s="19"/>
      <c r="F567" s="19" t="str">
        <f t="shared" si="49"/>
        <v/>
      </c>
      <c r="G567" s="19" t="str">
        <f t="shared" si="50"/>
        <v/>
      </c>
      <c r="H567" s="19" t="str">
        <f t="shared" si="51"/>
        <v/>
      </c>
    </row>
    <row r="568" spans="1:8" x14ac:dyDescent="0.2">
      <c r="A568" s="18" t="str">
        <f t="shared" si="46"/>
        <v/>
      </c>
      <c r="B568" s="55" t="str">
        <f t="shared" si="47"/>
        <v/>
      </c>
      <c r="C568" s="64" t="str">
        <f t="shared" si="48"/>
        <v/>
      </c>
      <c r="D568" s="66"/>
      <c r="E568" s="19"/>
      <c r="F568" s="19" t="str">
        <f t="shared" si="49"/>
        <v/>
      </c>
      <c r="G568" s="19" t="str">
        <f t="shared" si="50"/>
        <v/>
      </c>
      <c r="H568" s="19" t="str">
        <f t="shared" si="51"/>
        <v/>
      </c>
    </row>
    <row r="569" spans="1:8" x14ac:dyDescent="0.2">
      <c r="A569" s="18" t="str">
        <f t="shared" si="46"/>
        <v/>
      </c>
      <c r="B569" s="55" t="str">
        <f t="shared" si="47"/>
        <v/>
      </c>
      <c r="C569" s="64" t="str">
        <f t="shared" si="48"/>
        <v/>
      </c>
      <c r="D569" s="66"/>
      <c r="E569" s="19"/>
      <c r="F569" s="19" t="str">
        <f t="shared" si="49"/>
        <v/>
      </c>
      <c r="G569" s="19" t="str">
        <f t="shared" si="50"/>
        <v/>
      </c>
      <c r="H569" s="19" t="str">
        <f t="shared" si="51"/>
        <v/>
      </c>
    </row>
    <row r="570" spans="1:8" x14ac:dyDescent="0.2">
      <c r="A570" s="18" t="str">
        <f t="shared" si="46"/>
        <v/>
      </c>
      <c r="B570" s="55" t="str">
        <f t="shared" si="47"/>
        <v/>
      </c>
      <c r="C570" s="64" t="str">
        <f t="shared" si="48"/>
        <v/>
      </c>
      <c r="D570" s="66"/>
      <c r="E570" s="19"/>
      <c r="F570" s="19" t="str">
        <f t="shared" si="49"/>
        <v/>
      </c>
      <c r="G570" s="19" t="str">
        <f t="shared" si="50"/>
        <v/>
      </c>
      <c r="H570" s="19" t="str">
        <f t="shared" si="51"/>
        <v/>
      </c>
    </row>
    <row r="571" spans="1:8" x14ac:dyDescent="0.2">
      <c r="A571" s="18" t="str">
        <f t="shared" si="46"/>
        <v/>
      </c>
      <c r="B571" s="55" t="str">
        <f t="shared" si="47"/>
        <v/>
      </c>
      <c r="C571" s="64" t="str">
        <f t="shared" si="48"/>
        <v/>
      </c>
      <c r="D571" s="66"/>
      <c r="E571" s="19"/>
      <c r="F571" s="19" t="str">
        <f t="shared" si="49"/>
        <v/>
      </c>
      <c r="G571" s="19" t="str">
        <f t="shared" si="50"/>
        <v/>
      </c>
      <c r="H571" s="19" t="str">
        <f t="shared" si="51"/>
        <v/>
      </c>
    </row>
    <row r="572" spans="1:8" x14ac:dyDescent="0.2">
      <c r="A572" s="18" t="str">
        <f t="shared" si="46"/>
        <v/>
      </c>
      <c r="B572" s="55" t="str">
        <f t="shared" si="47"/>
        <v/>
      </c>
      <c r="C572" s="64" t="str">
        <f t="shared" si="48"/>
        <v/>
      </c>
      <c r="D572" s="66"/>
      <c r="E572" s="19"/>
      <c r="F572" s="19" t="str">
        <f t="shared" si="49"/>
        <v/>
      </c>
      <c r="G572" s="19" t="str">
        <f t="shared" si="50"/>
        <v/>
      </c>
      <c r="H572" s="19" t="str">
        <f t="shared" si="51"/>
        <v/>
      </c>
    </row>
    <row r="573" spans="1:8" x14ac:dyDescent="0.2">
      <c r="A573" s="18" t="str">
        <f t="shared" ref="A573:A636" si="52">IF(H572="","",IF(roundOpt,IF(OR(A572&gt;=nper,ROUND(H572,2)&lt;=0),"",A572+1),IF(OR(A572&gt;=nper,H572&lt;=0),"",A572+1)))</f>
        <v/>
      </c>
      <c r="B573" s="55" t="str">
        <f t="shared" ref="B573:B636" si="53">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64" t="str">
        <f t="shared" ref="C573:C636" si="54">IF(A573="","",IF(roundOpt,IF(OR(A573=nper,payment&gt;ROUND((1+rate)*H572,2)),ROUND((1+rate)*H572,2),payment),IF(OR(A573=nper,payment&gt;(1+rate)*H572),(1+rate)*H572,payment)))</f>
        <v/>
      </c>
      <c r="D573" s="66"/>
      <c r="E573" s="19"/>
      <c r="F573" s="19" t="str">
        <f t="shared" ref="F573:F636" si="55">IF(A573="","",IF(AND(A573=1,pmtType=1),0,IF(roundOpt,ROUND(rate*H572,2),rate*H572)))</f>
        <v/>
      </c>
      <c r="G573" s="19" t="str">
        <f t="shared" ref="G573:G636" si="56">IF(A573="","",C573-F573+D573)</f>
        <v/>
      </c>
      <c r="H573" s="19" t="str">
        <f t="shared" ref="H573:H636" si="57">IF(A573="","",H572-G573)</f>
        <v/>
      </c>
    </row>
    <row r="574" spans="1:8" x14ac:dyDescent="0.2">
      <c r="A574" s="18" t="str">
        <f t="shared" si="52"/>
        <v/>
      </c>
      <c r="B574" s="55" t="str">
        <f t="shared" si="53"/>
        <v/>
      </c>
      <c r="C574" s="64" t="str">
        <f t="shared" si="54"/>
        <v/>
      </c>
      <c r="D574" s="66"/>
      <c r="E574" s="19"/>
      <c r="F574" s="19" t="str">
        <f t="shared" si="55"/>
        <v/>
      </c>
      <c r="G574" s="19" t="str">
        <f t="shared" si="56"/>
        <v/>
      </c>
      <c r="H574" s="19" t="str">
        <f t="shared" si="57"/>
        <v/>
      </c>
    </row>
    <row r="575" spans="1:8" x14ac:dyDescent="0.2">
      <c r="A575" s="18" t="str">
        <f t="shared" si="52"/>
        <v/>
      </c>
      <c r="B575" s="55" t="str">
        <f t="shared" si="53"/>
        <v/>
      </c>
      <c r="C575" s="64" t="str">
        <f t="shared" si="54"/>
        <v/>
      </c>
      <c r="D575" s="66"/>
      <c r="E575" s="19"/>
      <c r="F575" s="19" t="str">
        <f t="shared" si="55"/>
        <v/>
      </c>
      <c r="G575" s="19" t="str">
        <f t="shared" si="56"/>
        <v/>
      </c>
      <c r="H575" s="19" t="str">
        <f t="shared" si="57"/>
        <v/>
      </c>
    </row>
    <row r="576" spans="1:8" x14ac:dyDescent="0.2">
      <c r="A576" s="18" t="str">
        <f t="shared" si="52"/>
        <v/>
      </c>
      <c r="B576" s="55" t="str">
        <f t="shared" si="53"/>
        <v/>
      </c>
      <c r="C576" s="64" t="str">
        <f t="shared" si="54"/>
        <v/>
      </c>
      <c r="D576" s="66"/>
      <c r="E576" s="19"/>
      <c r="F576" s="19" t="str">
        <f t="shared" si="55"/>
        <v/>
      </c>
      <c r="G576" s="19" t="str">
        <f t="shared" si="56"/>
        <v/>
      </c>
      <c r="H576" s="19" t="str">
        <f t="shared" si="57"/>
        <v/>
      </c>
    </row>
    <row r="577" spans="1:8" x14ac:dyDescent="0.2">
      <c r="A577" s="18" t="str">
        <f t="shared" si="52"/>
        <v/>
      </c>
      <c r="B577" s="55" t="str">
        <f t="shared" si="53"/>
        <v/>
      </c>
      <c r="C577" s="64" t="str">
        <f t="shared" si="54"/>
        <v/>
      </c>
      <c r="D577" s="66"/>
      <c r="E577" s="19"/>
      <c r="F577" s="19" t="str">
        <f t="shared" si="55"/>
        <v/>
      </c>
      <c r="G577" s="19" t="str">
        <f t="shared" si="56"/>
        <v/>
      </c>
      <c r="H577" s="19" t="str">
        <f t="shared" si="57"/>
        <v/>
      </c>
    </row>
    <row r="578" spans="1:8" x14ac:dyDescent="0.2">
      <c r="A578" s="18" t="str">
        <f t="shared" si="52"/>
        <v/>
      </c>
      <c r="B578" s="55" t="str">
        <f t="shared" si="53"/>
        <v/>
      </c>
      <c r="C578" s="64" t="str">
        <f t="shared" si="54"/>
        <v/>
      </c>
      <c r="D578" s="66"/>
      <c r="E578" s="19"/>
      <c r="F578" s="19" t="str">
        <f t="shared" si="55"/>
        <v/>
      </c>
      <c r="G578" s="19" t="str">
        <f t="shared" si="56"/>
        <v/>
      </c>
      <c r="H578" s="19" t="str">
        <f t="shared" si="57"/>
        <v/>
      </c>
    </row>
    <row r="579" spans="1:8" x14ac:dyDescent="0.2">
      <c r="A579" s="18" t="str">
        <f t="shared" si="52"/>
        <v/>
      </c>
      <c r="B579" s="55" t="str">
        <f t="shared" si="53"/>
        <v/>
      </c>
      <c r="C579" s="64" t="str">
        <f t="shared" si="54"/>
        <v/>
      </c>
      <c r="D579" s="66"/>
      <c r="E579" s="19"/>
      <c r="F579" s="19" t="str">
        <f t="shared" si="55"/>
        <v/>
      </c>
      <c r="G579" s="19" t="str">
        <f t="shared" si="56"/>
        <v/>
      </c>
      <c r="H579" s="19" t="str">
        <f t="shared" si="57"/>
        <v/>
      </c>
    </row>
    <row r="580" spans="1:8" x14ac:dyDescent="0.2">
      <c r="A580" s="18" t="str">
        <f t="shared" si="52"/>
        <v/>
      </c>
      <c r="B580" s="55" t="str">
        <f t="shared" si="53"/>
        <v/>
      </c>
      <c r="C580" s="64" t="str">
        <f t="shared" si="54"/>
        <v/>
      </c>
      <c r="D580" s="66"/>
      <c r="E580" s="19"/>
      <c r="F580" s="19" t="str">
        <f t="shared" si="55"/>
        <v/>
      </c>
      <c r="G580" s="19" t="str">
        <f t="shared" si="56"/>
        <v/>
      </c>
      <c r="H580" s="19" t="str">
        <f t="shared" si="57"/>
        <v/>
      </c>
    </row>
    <row r="581" spans="1:8" x14ac:dyDescent="0.2">
      <c r="A581" s="18" t="str">
        <f t="shared" si="52"/>
        <v/>
      </c>
      <c r="B581" s="55" t="str">
        <f t="shared" si="53"/>
        <v/>
      </c>
      <c r="C581" s="64" t="str">
        <f t="shared" si="54"/>
        <v/>
      </c>
      <c r="D581" s="66"/>
      <c r="E581" s="19"/>
      <c r="F581" s="19" t="str">
        <f t="shared" si="55"/>
        <v/>
      </c>
      <c r="G581" s="19" t="str">
        <f t="shared" si="56"/>
        <v/>
      </c>
      <c r="H581" s="19" t="str">
        <f t="shared" si="57"/>
        <v/>
      </c>
    </row>
    <row r="582" spans="1:8" x14ac:dyDescent="0.2">
      <c r="A582" s="18" t="str">
        <f t="shared" si="52"/>
        <v/>
      </c>
      <c r="B582" s="55" t="str">
        <f t="shared" si="53"/>
        <v/>
      </c>
      <c r="C582" s="64" t="str">
        <f t="shared" si="54"/>
        <v/>
      </c>
      <c r="D582" s="66"/>
      <c r="E582" s="19"/>
      <c r="F582" s="19" t="str">
        <f t="shared" si="55"/>
        <v/>
      </c>
      <c r="G582" s="19" t="str">
        <f t="shared" si="56"/>
        <v/>
      </c>
      <c r="H582" s="19" t="str">
        <f t="shared" si="57"/>
        <v/>
      </c>
    </row>
    <row r="583" spans="1:8" x14ac:dyDescent="0.2">
      <c r="A583" s="18" t="str">
        <f t="shared" si="52"/>
        <v/>
      </c>
      <c r="B583" s="55" t="str">
        <f t="shared" si="53"/>
        <v/>
      </c>
      <c r="C583" s="64" t="str">
        <f t="shared" si="54"/>
        <v/>
      </c>
      <c r="D583" s="66"/>
      <c r="E583" s="19"/>
      <c r="F583" s="19" t="str">
        <f t="shared" si="55"/>
        <v/>
      </c>
      <c r="G583" s="19" t="str">
        <f t="shared" si="56"/>
        <v/>
      </c>
      <c r="H583" s="19" t="str">
        <f t="shared" si="57"/>
        <v/>
      </c>
    </row>
    <row r="584" spans="1:8" x14ac:dyDescent="0.2">
      <c r="A584" s="18" t="str">
        <f t="shared" si="52"/>
        <v/>
      </c>
      <c r="B584" s="55" t="str">
        <f t="shared" si="53"/>
        <v/>
      </c>
      <c r="C584" s="64" t="str">
        <f t="shared" si="54"/>
        <v/>
      </c>
      <c r="D584" s="66"/>
      <c r="E584" s="19"/>
      <c r="F584" s="19" t="str">
        <f t="shared" si="55"/>
        <v/>
      </c>
      <c r="G584" s="19" t="str">
        <f t="shared" si="56"/>
        <v/>
      </c>
      <c r="H584" s="19" t="str">
        <f t="shared" si="57"/>
        <v/>
      </c>
    </row>
    <row r="585" spans="1:8" x14ac:dyDescent="0.2">
      <c r="A585" s="18" t="str">
        <f t="shared" si="52"/>
        <v/>
      </c>
      <c r="B585" s="55" t="str">
        <f t="shared" si="53"/>
        <v/>
      </c>
      <c r="C585" s="64" t="str">
        <f t="shared" si="54"/>
        <v/>
      </c>
      <c r="D585" s="66"/>
      <c r="E585" s="19"/>
      <c r="F585" s="19" t="str">
        <f t="shared" si="55"/>
        <v/>
      </c>
      <c r="G585" s="19" t="str">
        <f t="shared" si="56"/>
        <v/>
      </c>
      <c r="H585" s="19" t="str">
        <f t="shared" si="57"/>
        <v/>
      </c>
    </row>
    <row r="586" spans="1:8" x14ac:dyDescent="0.2">
      <c r="A586" s="18" t="str">
        <f t="shared" si="52"/>
        <v/>
      </c>
      <c r="B586" s="55" t="str">
        <f t="shared" si="53"/>
        <v/>
      </c>
      <c r="C586" s="64" t="str">
        <f t="shared" si="54"/>
        <v/>
      </c>
      <c r="D586" s="66"/>
      <c r="E586" s="19"/>
      <c r="F586" s="19" t="str">
        <f t="shared" si="55"/>
        <v/>
      </c>
      <c r="G586" s="19" t="str">
        <f t="shared" si="56"/>
        <v/>
      </c>
      <c r="H586" s="19" t="str">
        <f t="shared" si="57"/>
        <v/>
      </c>
    </row>
    <row r="587" spans="1:8" x14ac:dyDescent="0.2">
      <c r="A587" s="18" t="str">
        <f t="shared" si="52"/>
        <v/>
      </c>
      <c r="B587" s="55" t="str">
        <f t="shared" si="53"/>
        <v/>
      </c>
      <c r="C587" s="64" t="str">
        <f t="shared" si="54"/>
        <v/>
      </c>
      <c r="D587" s="66"/>
      <c r="E587" s="19"/>
      <c r="F587" s="19" t="str">
        <f t="shared" si="55"/>
        <v/>
      </c>
      <c r="G587" s="19" t="str">
        <f t="shared" si="56"/>
        <v/>
      </c>
      <c r="H587" s="19" t="str">
        <f t="shared" si="57"/>
        <v/>
      </c>
    </row>
    <row r="588" spans="1:8" x14ac:dyDescent="0.2">
      <c r="A588" s="18" t="str">
        <f t="shared" si="52"/>
        <v/>
      </c>
      <c r="B588" s="55" t="str">
        <f t="shared" si="53"/>
        <v/>
      </c>
      <c r="C588" s="64" t="str">
        <f t="shared" si="54"/>
        <v/>
      </c>
      <c r="D588" s="66"/>
      <c r="E588" s="19"/>
      <c r="F588" s="19" t="str">
        <f t="shared" si="55"/>
        <v/>
      </c>
      <c r="G588" s="19" t="str">
        <f t="shared" si="56"/>
        <v/>
      </c>
      <c r="H588" s="19" t="str">
        <f t="shared" si="57"/>
        <v/>
      </c>
    </row>
    <row r="589" spans="1:8" x14ac:dyDescent="0.2">
      <c r="A589" s="18" t="str">
        <f t="shared" si="52"/>
        <v/>
      </c>
      <c r="B589" s="55" t="str">
        <f t="shared" si="53"/>
        <v/>
      </c>
      <c r="C589" s="64" t="str">
        <f t="shared" si="54"/>
        <v/>
      </c>
      <c r="D589" s="66"/>
      <c r="E589" s="19"/>
      <c r="F589" s="19" t="str">
        <f t="shared" si="55"/>
        <v/>
      </c>
      <c r="G589" s="19" t="str">
        <f t="shared" si="56"/>
        <v/>
      </c>
      <c r="H589" s="19" t="str">
        <f t="shared" si="57"/>
        <v/>
      </c>
    </row>
    <row r="590" spans="1:8" x14ac:dyDescent="0.2">
      <c r="A590" s="18" t="str">
        <f t="shared" si="52"/>
        <v/>
      </c>
      <c r="B590" s="55" t="str">
        <f t="shared" si="53"/>
        <v/>
      </c>
      <c r="C590" s="64" t="str">
        <f t="shared" si="54"/>
        <v/>
      </c>
      <c r="D590" s="66"/>
      <c r="E590" s="19"/>
      <c r="F590" s="19" t="str">
        <f t="shared" si="55"/>
        <v/>
      </c>
      <c r="G590" s="19" t="str">
        <f t="shared" si="56"/>
        <v/>
      </c>
      <c r="H590" s="19" t="str">
        <f t="shared" si="57"/>
        <v/>
      </c>
    </row>
    <row r="591" spans="1:8" x14ac:dyDescent="0.2">
      <c r="A591" s="18" t="str">
        <f t="shared" si="52"/>
        <v/>
      </c>
      <c r="B591" s="55" t="str">
        <f t="shared" si="53"/>
        <v/>
      </c>
      <c r="C591" s="64" t="str">
        <f t="shared" si="54"/>
        <v/>
      </c>
      <c r="D591" s="66"/>
      <c r="E591" s="19"/>
      <c r="F591" s="19" t="str">
        <f t="shared" si="55"/>
        <v/>
      </c>
      <c r="G591" s="19" t="str">
        <f t="shared" si="56"/>
        <v/>
      </c>
      <c r="H591" s="19" t="str">
        <f t="shared" si="57"/>
        <v/>
      </c>
    </row>
    <row r="592" spans="1:8" x14ac:dyDescent="0.2">
      <c r="A592" s="18" t="str">
        <f t="shared" si="52"/>
        <v/>
      </c>
      <c r="B592" s="55" t="str">
        <f t="shared" si="53"/>
        <v/>
      </c>
      <c r="C592" s="64" t="str">
        <f t="shared" si="54"/>
        <v/>
      </c>
      <c r="D592" s="66"/>
      <c r="E592" s="19"/>
      <c r="F592" s="19" t="str">
        <f t="shared" si="55"/>
        <v/>
      </c>
      <c r="G592" s="19" t="str">
        <f t="shared" si="56"/>
        <v/>
      </c>
      <c r="H592" s="19" t="str">
        <f t="shared" si="57"/>
        <v/>
      </c>
    </row>
    <row r="593" spans="1:8" x14ac:dyDescent="0.2">
      <c r="A593" s="18" t="str">
        <f t="shared" si="52"/>
        <v/>
      </c>
      <c r="B593" s="55" t="str">
        <f t="shared" si="53"/>
        <v/>
      </c>
      <c r="C593" s="64" t="str">
        <f t="shared" si="54"/>
        <v/>
      </c>
      <c r="D593" s="66"/>
      <c r="E593" s="19"/>
      <c r="F593" s="19" t="str">
        <f t="shared" si="55"/>
        <v/>
      </c>
      <c r="G593" s="19" t="str">
        <f t="shared" si="56"/>
        <v/>
      </c>
      <c r="H593" s="19" t="str">
        <f t="shared" si="57"/>
        <v/>
      </c>
    </row>
    <row r="594" spans="1:8" x14ac:dyDescent="0.2">
      <c r="A594" s="18" t="str">
        <f t="shared" si="52"/>
        <v/>
      </c>
      <c r="B594" s="55" t="str">
        <f t="shared" si="53"/>
        <v/>
      </c>
      <c r="C594" s="64" t="str">
        <f t="shared" si="54"/>
        <v/>
      </c>
      <c r="D594" s="66"/>
      <c r="E594" s="19"/>
      <c r="F594" s="19" t="str">
        <f t="shared" si="55"/>
        <v/>
      </c>
      <c r="G594" s="19" t="str">
        <f t="shared" si="56"/>
        <v/>
      </c>
      <c r="H594" s="19" t="str">
        <f t="shared" si="57"/>
        <v/>
      </c>
    </row>
    <row r="595" spans="1:8" x14ac:dyDescent="0.2">
      <c r="A595" s="18" t="str">
        <f t="shared" si="52"/>
        <v/>
      </c>
      <c r="B595" s="55" t="str">
        <f t="shared" si="53"/>
        <v/>
      </c>
      <c r="C595" s="64" t="str">
        <f t="shared" si="54"/>
        <v/>
      </c>
      <c r="D595" s="66"/>
      <c r="E595" s="19"/>
      <c r="F595" s="19" t="str">
        <f t="shared" si="55"/>
        <v/>
      </c>
      <c r="G595" s="19" t="str">
        <f t="shared" si="56"/>
        <v/>
      </c>
      <c r="H595" s="19" t="str">
        <f t="shared" si="57"/>
        <v/>
      </c>
    </row>
    <row r="596" spans="1:8" x14ac:dyDescent="0.2">
      <c r="A596" s="18" t="str">
        <f t="shared" si="52"/>
        <v/>
      </c>
      <c r="B596" s="55" t="str">
        <f t="shared" si="53"/>
        <v/>
      </c>
      <c r="C596" s="64" t="str">
        <f t="shared" si="54"/>
        <v/>
      </c>
      <c r="D596" s="66"/>
      <c r="E596" s="19"/>
      <c r="F596" s="19" t="str">
        <f t="shared" si="55"/>
        <v/>
      </c>
      <c r="G596" s="19" t="str">
        <f t="shared" si="56"/>
        <v/>
      </c>
      <c r="H596" s="19" t="str">
        <f t="shared" si="57"/>
        <v/>
      </c>
    </row>
    <row r="597" spans="1:8" x14ac:dyDescent="0.2">
      <c r="A597" s="18" t="str">
        <f t="shared" si="52"/>
        <v/>
      </c>
      <c r="B597" s="55" t="str">
        <f t="shared" si="53"/>
        <v/>
      </c>
      <c r="C597" s="64" t="str">
        <f t="shared" si="54"/>
        <v/>
      </c>
      <c r="D597" s="66"/>
      <c r="E597" s="19"/>
      <c r="F597" s="19" t="str">
        <f t="shared" si="55"/>
        <v/>
      </c>
      <c r="G597" s="19" t="str">
        <f t="shared" si="56"/>
        <v/>
      </c>
      <c r="H597" s="19" t="str">
        <f t="shared" si="57"/>
        <v/>
      </c>
    </row>
    <row r="598" spans="1:8" x14ac:dyDescent="0.2">
      <c r="A598" s="18" t="str">
        <f t="shared" si="52"/>
        <v/>
      </c>
      <c r="B598" s="55" t="str">
        <f t="shared" si="53"/>
        <v/>
      </c>
      <c r="C598" s="64" t="str">
        <f t="shared" si="54"/>
        <v/>
      </c>
      <c r="D598" s="66"/>
      <c r="E598" s="19"/>
      <c r="F598" s="19" t="str">
        <f t="shared" si="55"/>
        <v/>
      </c>
      <c r="G598" s="19" t="str">
        <f t="shared" si="56"/>
        <v/>
      </c>
      <c r="H598" s="19" t="str">
        <f t="shared" si="57"/>
        <v/>
      </c>
    </row>
    <row r="599" spans="1:8" x14ac:dyDescent="0.2">
      <c r="A599" s="18" t="str">
        <f t="shared" si="52"/>
        <v/>
      </c>
      <c r="B599" s="55" t="str">
        <f t="shared" si="53"/>
        <v/>
      </c>
      <c r="C599" s="64" t="str">
        <f t="shared" si="54"/>
        <v/>
      </c>
      <c r="D599" s="66"/>
      <c r="E599" s="19"/>
      <c r="F599" s="19" t="str">
        <f t="shared" si="55"/>
        <v/>
      </c>
      <c r="G599" s="19" t="str">
        <f t="shared" si="56"/>
        <v/>
      </c>
      <c r="H599" s="19" t="str">
        <f t="shared" si="57"/>
        <v/>
      </c>
    </row>
    <row r="600" spans="1:8" x14ac:dyDescent="0.2">
      <c r="A600" s="18" t="str">
        <f t="shared" si="52"/>
        <v/>
      </c>
      <c r="B600" s="55" t="str">
        <f t="shared" si="53"/>
        <v/>
      </c>
      <c r="C600" s="64" t="str">
        <f t="shared" si="54"/>
        <v/>
      </c>
      <c r="D600" s="66"/>
      <c r="E600" s="19"/>
      <c r="F600" s="19" t="str">
        <f t="shared" si="55"/>
        <v/>
      </c>
      <c r="G600" s="19" t="str">
        <f t="shared" si="56"/>
        <v/>
      </c>
      <c r="H600" s="19" t="str">
        <f t="shared" si="57"/>
        <v/>
      </c>
    </row>
    <row r="601" spans="1:8" x14ac:dyDescent="0.2">
      <c r="A601" s="18" t="str">
        <f t="shared" si="52"/>
        <v/>
      </c>
      <c r="B601" s="55" t="str">
        <f t="shared" si="53"/>
        <v/>
      </c>
      <c r="C601" s="64" t="str">
        <f t="shared" si="54"/>
        <v/>
      </c>
      <c r="D601" s="66"/>
      <c r="E601" s="19"/>
      <c r="F601" s="19" t="str">
        <f t="shared" si="55"/>
        <v/>
      </c>
      <c r="G601" s="19" t="str">
        <f t="shared" si="56"/>
        <v/>
      </c>
      <c r="H601" s="19" t="str">
        <f t="shared" si="57"/>
        <v/>
      </c>
    </row>
    <row r="602" spans="1:8" x14ac:dyDescent="0.2">
      <c r="A602" s="18" t="str">
        <f t="shared" si="52"/>
        <v/>
      </c>
      <c r="B602" s="55" t="str">
        <f t="shared" si="53"/>
        <v/>
      </c>
      <c r="C602" s="64" t="str">
        <f t="shared" si="54"/>
        <v/>
      </c>
      <c r="D602" s="66"/>
      <c r="E602" s="19"/>
      <c r="F602" s="19" t="str">
        <f t="shared" si="55"/>
        <v/>
      </c>
      <c r="G602" s="19" t="str">
        <f t="shared" si="56"/>
        <v/>
      </c>
      <c r="H602" s="19" t="str">
        <f t="shared" si="57"/>
        <v/>
      </c>
    </row>
    <row r="603" spans="1:8" x14ac:dyDescent="0.2">
      <c r="A603" s="18" t="str">
        <f t="shared" si="52"/>
        <v/>
      </c>
      <c r="B603" s="55" t="str">
        <f t="shared" si="53"/>
        <v/>
      </c>
      <c r="C603" s="64" t="str">
        <f t="shared" si="54"/>
        <v/>
      </c>
      <c r="D603" s="66"/>
      <c r="E603" s="19"/>
      <c r="F603" s="19" t="str">
        <f t="shared" si="55"/>
        <v/>
      </c>
      <c r="G603" s="19" t="str">
        <f t="shared" si="56"/>
        <v/>
      </c>
      <c r="H603" s="19" t="str">
        <f t="shared" si="57"/>
        <v/>
      </c>
    </row>
    <row r="604" spans="1:8" x14ac:dyDescent="0.2">
      <c r="A604" s="18" t="str">
        <f t="shared" si="52"/>
        <v/>
      </c>
      <c r="B604" s="55" t="str">
        <f t="shared" si="53"/>
        <v/>
      </c>
      <c r="C604" s="64" t="str">
        <f t="shared" si="54"/>
        <v/>
      </c>
      <c r="D604" s="66"/>
      <c r="E604" s="19"/>
      <c r="F604" s="19" t="str">
        <f t="shared" si="55"/>
        <v/>
      </c>
      <c r="G604" s="19" t="str">
        <f t="shared" si="56"/>
        <v/>
      </c>
      <c r="H604" s="19" t="str">
        <f t="shared" si="57"/>
        <v/>
      </c>
    </row>
    <row r="605" spans="1:8" x14ac:dyDescent="0.2">
      <c r="A605" s="18" t="str">
        <f t="shared" si="52"/>
        <v/>
      </c>
      <c r="B605" s="55" t="str">
        <f t="shared" si="53"/>
        <v/>
      </c>
      <c r="C605" s="64" t="str">
        <f t="shared" si="54"/>
        <v/>
      </c>
      <c r="D605" s="66"/>
      <c r="E605" s="19"/>
      <c r="F605" s="19" t="str">
        <f t="shared" si="55"/>
        <v/>
      </c>
      <c r="G605" s="19" t="str">
        <f t="shared" si="56"/>
        <v/>
      </c>
      <c r="H605" s="19" t="str">
        <f t="shared" si="57"/>
        <v/>
      </c>
    </row>
    <row r="606" spans="1:8" x14ac:dyDescent="0.2">
      <c r="A606" s="18" t="str">
        <f t="shared" si="52"/>
        <v/>
      </c>
      <c r="B606" s="55" t="str">
        <f t="shared" si="53"/>
        <v/>
      </c>
      <c r="C606" s="64" t="str">
        <f t="shared" si="54"/>
        <v/>
      </c>
      <c r="D606" s="66"/>
      <c r="E606" s="19"/>
      <c r="F606" s="19" t="str">
        <f t="shared" si="55"/>
        <v/>
      </c>
      <c r="G606" s="19" t="str">
        <f t="shared" si="56"/>
        <v/>
      </c>
      <c r="H606" s="19" t="str">
        <f t="shared" si="57"/>
        <v/>
      </c>
    </row>
    <row r="607" spans="1:8" x14ac:dyDescent="0.2">
      <c r="A607" s="18" t="str">
        <f t="shared" si="52"/>
        <v/>
      </c>
      <c r="B607" s="55" t="str">
        <f t="shared" si="53"/>
        <v/>
      </c>
      <c r="C607" s="64" t="str">
        <f t="shared" si="54"/>
        <v/>
      </c>
      <c r="D607" s="66"/>
      <c r="E607" s="19"/>
      <c r="F607" s="19" t="str">
        <f t="shared" si="55"/>
        <v/>
      </c>
      <c r="G607" s="19" t="str">
        <f t="shared" si="56"/>
        <v/>
      </c>
      <c r="H607" s="19" t="str">
        <f t="shared" si="57"/>
        <v/>
      </c>
    </row>
    <row r="608" spans="1:8" x14ac:dyDescent="0.2">
      <c r="A608" s="18" t="str">
        <f t="shared" si="52"/>
        <v/>
      </c>
      <c r="B608" s="55" t="str">
        <f t="shared" si="53"/>
        <v/>
      </c>
      <c r="C608" s="64" t="str">
        <f t="shared" si="54"/>
        <v/>
      </c>
      <c r="D608" s="66"/>
      <c r="E608" s="19"/>
      <c r="F608" s="19" t="str">
        <f t="shared" si="55"/>
        <v/>
      </c>
      <c r="G608" s="19" t="str">
        <f t="shared" si="56"/>
        <v/>
      </c>
      <c r="H608" s="19" t="str">
        <f t="shared" si="57"/>
        <v/>
      </c>
    </row>
    <row r="609" spans="1:8" x14ac:dyDescent="0.2">
      <c r="A609" s="18" t="str">
        <f t="shared" si="52"/>
        <v/>
      </c>
      <c r="B609" s="55" t="str">
        <f t="shared" si="53"/>
        <v/>
      </c>
      <c r="C609" s="64" t="str">
        <f t="shared" si="54"/>
        <v/>
      </c>
      <c r="D609" s="66"/>
      <c r="E609" s="19"/>
      <c r="F609" s="19" t="str">
        <f t="shared" si="55"/>
        <v/>
      </c>
      <c r="G609" s="19" t="str">
        <f t="shared" si="56"/>
        <v/>
      </c>
      <c r="H609" s="19" t="str">
        <f t="shared" si="57"/>
        <v/>
      </c>
    </row>
    <row r="610" spans="1:8" x14ac:dyDescent="0.2">
      <c r="A610" s="18" t="str">
        <f t="shared" si="52"/>
        <v/>
      </c>
      <c r="B610" s="55" t="str">
        <f t="shared" si="53"/>
        <v/>
      </c>
      <c r="C610" s="64" t="str">
        <f t="shared" si="54"/>
        <v/>
      </c>
      <c r="D610" s="66"/>
      <c r="E610" s="19"/>
      <c r="F610" s="19" t="str">
        <f t="shared" si="55"/>
        <v/>
      </c>
      <c r="G610" s="19" t="str">
        <f t="shared" si="56"/>
        <v/>
      </c>
      <c r="H610" s="19" t="str">
        <f t="shared" si="57"/>
        <v/>
      </c>
    </row>
    <row r="611" spans="1:8" x14ac:dyDescent="0.2">
      <c r="A611" s="18" t="str">
        <f t="shared" si="52"/>
        <v/>
      </c>
      <c r="B611" s="55" t="str">
        <f t="shared" si="53"/>
        <v/>
      </c>
      <c r="C611" s="64" t="str">
        <f t="shared" si="54"/>
        <v/>
      </c>
      <c r="D611" s="66"/>
      <c r="E611" s="19"/>
      <c r="F611" s="19" t="str">
        <f t="shared" si="55"/>
        <v/>
      </c>
      <c r="G611" s="19" t="str">
        <f t="shared" si="56"/>
        <v/>
      </c>
      <c r="H611" s="19" t="str">
        <f t="shared" si="57"/>
        <v/>
      </c>
    </row>
    <row r="612" spans="1:8" x14ac:dyDescent="0.2">
      <c r="A612" s="18" t="str">
        <f t="shared" si="52"/>
        <v/>
      </c>
      <c r="B612" s="55" t="str">
        <f t="shared" si="53"/>
        <v/>
      </c>
      <c r="C612" s="64" t="str">
        <f t="shared" si="54"/>
        <v/>
      </c>
      <c r="D612" s="66"/>
      <c r="E612" s="19"/>
      <c r="F612" s="19" t="str">
        <f t="shared" si="55"/>
        <v/>
      </c>
      <c r="G612" s="19" t="str">
        <f t="shared" si="56"/>
        <v/>
      </c>
      <c r="H612" s="19" t="str">
        <f t="shared" si="57"/>
        <v/>
      </c>
    </row>
    <row r="613" spans="1:8" x14ac:dyDescent="0.2">
      <c r="A613" s="18" t="str">
        <f t="shared" si="52"/>
        <v/>
      </c>
      <c r="B613" s="55" t="str">
        <f t="shared" si="53"/>
        <v/>
      </c>
      <c r="C613" s="64" t="str">
        <f t="shared" si="54"/>
        <v/>
      </c>
      <c r="D613" s="66"/>
      <c r="E613" s="19"/>
      <c r="F613" s="19" t="str">
        <f t="shared" si="55"/>
        <v/>
      </c>
      <c r="G613" s="19" t="str">
        <f t="shared" si="56"/>
        <v/>
      </c>
      <c r="H613" s="19" t="str">
        <f t="shared" si="57"/>
        <v/>
      </c>
    </row>
    <row r="614" spans="1:8" x14ac:dyDescent="0.2">
      <c r="A614" s="18" t="str">
        <f t="shared" si="52"/>
        <v/>
      </c>
      <c r="B614" s="55" t="str">
        <f t="shared" si="53"/>
        <v/>
      </c>
      <c r="C614" s="64" t="str">
        <f t="shared" si="54"/>
        <v/>
      </c>
      <c r="D614" s="66"/>
      <c r="E614" s="19"/>
      <c r="F614" s="19" t="str">
        <f t="shared" si="55"/>
        <v/>
      </c>
      <c r="G614" s="19" t="str">
        <f t="shared" si="56"/>
        <v/>
      </c>
      <c r="H614" s="19" t="str">
        <f t="shared" si="57"/>
        <v/>
      </c>
    </row>
    <row r="615" spans="1:8" x14ac:dyDescent="0.2">
      <c r="A615" s="18" t="str">
        <f t="shared" si="52"/>
        <v/>
      </c>
      <c r="B615" s="55" t="str">
        <f t="shared" si="53"/>
        <v/>
      </c>
      <c r="C615" s="64" t="str">
        <f t="shared" si="54"/>
        <v/>
      </c>
      <c r="D615" s="66"/>
      <c r="E615" s="19"/>
      <c r="F615" s="19" t="str">
        <f t="shared" si="55"/>
        <v/>
      </c>
      <c r="G615" s="19" t="str">
        <f t="shared" si="56"/>
        <v/>
      </c>
      <c r="H615" s="19" t="str">
        <f t="shared" si="57"/>
        <v/>
      </c>
    </row>
    <row r="616" spans="1:8" x14ac:dyDescent="0.2">
      <c r="A616" s="18" t="str">
        <f t="shared" si="52"/>
        <v/>
      </c>
      <c r="B616" s="55" t="str">
        <f t="shared" si="53"/>
        <v/>
      </c>
      <c r="C616" s="64" t="str">
        <f t="shared" si="54"/>
        <v/>
      </c>
      <c r="D616" s="66"/>
      <c r="E616" s="19"/>
      <c r="F616" s="19" t="str">
        <f t="shared" si="55"/>
        <v/>
      </c>
      <c r="G616" s="19" t="str">
        <f t="shared" si="56"/>
        <v/>
      </c>
      <c r="H616" s="19" t="str">
        <f t="shared" si="57"/>
        <v/>
      </c>
    </row>
    <row r="617" spans="1:8" x14ac:dyDescent="0.2">
      <c r="A617" s="18" t="str">
        <f t="shared" si="52"/>
        <v/>
      </c>
      <c r="B617" s="55" t="str">
        <f t="shared" si="53"/>
        <v/>
      </c>
      <c r="C617" s="64" t="str">
        <f t="shared" si="54"/>
        <v/>
      </c>
      <c r="D617" s="66"/>
      <c r="E617" s="19"/>
      <c r="F617" s="19" t="str">
        <f t="shared" si="55"/>
        <v/>
      </c>
      <c r="G617" s="19" t="str">
        <f t="shared" si="56"/>
        <v/>
      </c>
      <c r="H617" s="19" t="str">
        <f t="shared" si="57"/>
        <v/>
      </c>
    </row>
    <row r="618" spans="1:8" x14ac:dyDescent="0.2">
      <c r="A618" s="18" t="str">
        <f t="shared" si="52"/>
        <v/>
      </c>
      <c r="B618" s="55" t="str">
        <f t="shared" si="53"/>
        <v/>
      </c>
      <c r="C618" s="64" t="str">
        <f t="shared" si="54"/>
        <v/>
      </c>
      <c r="D618" s="66"/>
      <c r="E618" s="19"/>
      <c r="F618" s="19" t="str">
        <f t="shared" si="55"/>
        <v/>
      </c>
      <c r="G618" s="19" t="str">
        <f t="shared" si="56"/>
        <v/>
      </c>
      <c r="H618" s="19" t="str">
        <f t="shared" si="57"/>
        <v/>
      </c>
    </row>
    <row r="619" spans="1:8" x14ac:dyDescent="0.2">
      <c r="A619" s="18" t="str">
        <f t="shared" si="52"/>
        <v/>
      </c>
      <c r="B619" s="55" t="str">
        <f t="shared" si="53"/>
        <v/>
      </c>
      <c r="C619" s="64" t="str">
        <f t="shared" si="54"/>
        <v/>
      </c>
      <c r="D619" s="66"/>
      <c r="E619" s="19"/>
      <c r="F619" s="19" t="str">
        <f t="shared" si="55"/>
        <v/>
      </c>
      <c r="G619" s="19" t="str">
        <f t="shared" si="56"/>
        <v/>
      </c>
      <c r="H619" s="19" t="str">
        <f t="shared" si="57"/>
        <v/>
      </c>
    </row>
    <row r="620" spans="1:8" x14ac:dyDescent="0.2">
      <c r="A620" s="18" t="str">
        <f t="shared" si="52"/>
        <v/>
      </c>
      <c r="B620" s="55" t="str">
        <f t="shared" si="53"/>
        <v/>
      </c>
      <c r="C620" s="64" t="str">
        <f t="shared" si="54"/>
        <v/>
      </c>
      <c r="D620" s="66"/>
      <c r="E620" s="19"/>
      <c r="F620" s="19" t="str">
        <f t="shared" si="55"/>
        <v/>
      </c>
      <c r="G620" s="19" t="str">
        <f t="shared" si="56"/>
        <v/>
      </c>
      <c r="H620" s="19" t="str">
        <f t="shared" si="57"/>
        <v/>
      </c>
    </row>
    <row r="621" spans="1:8" x14ac:dyDescent="0.2">
      <c r="A621" s="18" t="str">
        <f t="shared" si="52"/>
        <v/>
      </c>
      <c r="B621" s="55" t="str">
        <f t="shared" si="53"/>
        <v/>
      </c>
      <c r="C621" s="64" t="str">
        <f t="shared" si="54"/>
        <v/>
      </c>
      <c r="D621" s="66"/>
      <c r="E621" s="19"/>
      <c r="F621" s="19" t="str">
        <f t="shared" si="55"/>
        <v/>
      </c>
      <c r="G621" s="19" t="str">
        <f t="shared" si="56"/>
        <v/>
      </c>
      <c r="H621" s="19" t="str">
        <f t="shared" si="57"/>
        <v/>
      </c>
    </row>
    <row r="622" spans="1:8" x14ac:dyDescent="0.2">
      <c r="A622" s="18" t="str">
        <f t="shared" si="52"/>
        <v/>
      </c>
      <c r="B622" s="55" t="str">
        <f t="shared" si="53"/>
        <v/>
      </c>
      <c r="C622" s="64" t="str">
        <f t="shared" si="54"/>
        <v/>
      </c>
      <c r="D622" s="66"/>
      <c r="E622" s="19"/>
      <c r="F622" s="19" t="str">
        <f t="shared" si="55"/>
        <v/>
      </c>
      <c r="G622" s="19" t="str">
        <f t="shared" si="56"/>
        <v/>
      </c>
      <c r="H622" s="19" t="str">
        <f t="shared" si="57"/>
        <v/>
      </c>
    </row>
    <row r="623" spans="1:8" x14ac:dyDescent="0.2">
      <c r="A623" s="18" t="str">
        <f t="shared" si="52"/>
        <v/>
      </c>
      <c r="B623" s="55" t="str">
        <f t="shared" si="53"/>
        <v/>
      </c>
      <c r="C623" s="64" t="str">
        <f t="shared" si="54"/>
        <v/>
      </c>
      <c r="D623" s="66"/>
      <c r="E623" s="19"/>
      <c r="F623" s="19" t="str">
        <f t="shared" si="55"/>
        <v/>
      </c>
      <c r="G623" s="19" t="str">
        <f t="shared" si="56"/>
        <v/>
      </c>
      <c r="H623" s="19" t="str">
        <f t="shared" si="57"/>
        <v/>
      </c>
    </row>
    <row r="624" spans="1:8" x14ac:dyDescent="0.2">
      <c r="A624" s="18" t="str">
        <f t="shared" si="52"/>
        <v/>
      </c>
      <c r="B624" s="55" t="str">
        <f t="shared" si="53"/>
        <v/>
      </c>
      <c r="C624" s="64" t="str">
        <f t="shared" si="54"/>
        <v/>
      </c>
      <c r="D624" s="66"/>
      <c r="E624" s="19"/>
      <c r="F624" s="19" t="str">
        <f t="shared" si="55"/>
        <v/>
      </c>
      <c r="G624" s="19" t="str">
        <f t="shared" si="56"/>
        <v/>
      </c>
      <c r="H624" s="19" t="str">
        <f t="shared" si="57"/>
        <v/>
      </c>
    </row>
    <row r="625" spans="1:8" x14ac:dyDescent="0.2">
      <c r="A625" s="18" t="str">
        <f t="shared" si="52"/>
        <v/>
      </c>
      <c r="B625" s="55" t="str">
        <f t="shared" si="53"/>
        <v/>
      </c>
      <c r="C625" s="64" t="str">
        <f t="shared" si="54"/>
        <v/>
      </c>
      <c r="D625" s="66"/>
      <c r="E625" s="19"/>
      <c r="F625" s="19" t="str">
        <f t="shared" si="55"/>
        <v/>
      </c>
      <c r="G625" s="19" t="str">
        <f t="shared" si="56"/>
        <v/>
      </c>
      <c r="H625" s="19" t="str">
        <f t="shared" si="57"/>
        <v/>
      </c>
    </row>
    <row r="626" spans="1:8" x14ac:dyDescent="0.2">
      <c r="A626" s="18" t="str">
        <f t="shared" si="52"/>
        <v/>
      </c>
      <c r="B626" s="55" t="str">
        <f t="shared" si="53"/>
        <v/>
      </c>
      <c r="C626" s="64" t="str">
        <f t="shared" si="54"/>
        <v/>
      </c>
      <c r="D626" s="66"/>
      <c r="E626" s="19"/>
      <c r="F626" s="19" t="str">
        <f t="shared" si="55"/>
        <v/>
      </c>
      <c r="G626" s="19" t="str">
        <f t="shared" si="56"/>
        <v/>
      </c>
      <c r="H626" s="19" t="str">
        <f t="shared" si="57"/>
        <v/>
      </c>
    </row>
    <row r="627" spans="1:8" x14ac:dyDescent="0.2">
      <c r="A627" s="18" t="str">
        <f t="shared" si="52"/>
        <v/>
      </c>
      <c r="B627" s="55" t="str">
        <f t="shared" si="53"/>
        <v/>
      </c>
      <c r="C627" s="64" t="str">
        <f t="shared" si="54"/>
        <v/>
      </c>
      <c r="D627" s="66"/>
      <c r="E627" s="19"/>
      <c r="F627" s="19" t="str">
        <f t="shared" si="55"/>
        <v/>
      </c>
      <c r="G627" s="19" t="str">
        <f t="shared" si="56"/>
        <v/>
      </c>
      <c r="H627" s="19" t="str">
        <f t="shared" si="57"/>
        <v/>
      </c>
    </row>
    <row r="628" spans="1:8" x14ac:dyDescent="0.2">
      <c r="A628" s="18" t="str">
        <f t="shared" si="52"/>
        <v/>
      </c>
      <c r="B628" s="55" t="str">
        <f t="shared" si="53"/>
        <v/>
      </c>
      <c r="C628" s="64" t="str">
        <f t="shared" si="54"/>
        <v/>
      </c>
      <c r="D628" s="66"/>
      <c r="E628" s="19"/>
      <c r="F628" s="19" t="str">
        <f t="shared" si="55"/>
        <v/>
      </c>
      <c r="G628" s="19" t="str">
        <f t="shared" si="56"/>
        <v/>
      </c>
      <c r="H628" s="19" t="str">
        <f t="shared" si="57"/>
        <v/>
      </c>
    </row>
    <row r="629" spans="1:8" x14ac:dyDescent="0.2">
      <c r="A629" s="18" t="str">
        <f t="shared" si="52"/>
        <v/>
      </c>
      <c r="B629" s="55" t="str">
        <f t="shared" si="53"/>
        <v/>
      </c>
      <c r="C629" s="64" t="str">
        <f t="shared" si="54"/>
        <v/>
      </c>
      <c r="D629" s="66"/>
      <c r="E629" s="19"/>
      <c r="F629" s="19" t="str">
        <f t="shared" si="55"/>
        <v/>
      </c>
      <c r="G629" s="19" t="str">
        <f t="shared" si="56"/>
        <v/>
      </c>
      <c r="H629" s="19" t="str">
        <f t="shared" si="57"/>
        <v/>
      </c>
    </row>
    <row r="630" spans="1:8" x14ac:dyDescent="0.2">
      <c r="A630" s="18" t="str">
        <f t="shared" si="52"/>
        <v/>
      </c>
      <c r="B630" s="55" t="str">
        <f t="shared" si="53"/>
        <v/>
      </c>
      <c r="C630" s="64" t="str">
        <f t="shared" si="54"/>
        <v/>
      </c>
      <c r="D630" s="66"/>
      <c r="E630" s="19"/>
      <c r="F630" s="19" t="str">
        <f t="shared" si="55"/>
        <v/>
      </c>
      <c r="G630" s="19" t="str">
        <f t="shared" si="56"/>
        <v/>
      </c>
      <c r="H630" s="19" t="str">
        <f t="shared" si="57"/>
        <v/>
      </c>
    </row>
    <row r="631" spans="1:8" x14ac:dyDescent="0.2">
      <c r="A631" s="18" t="str">
        <f t="shared" si="52"/>
        <v/>
      </c>
      <c r="B631" s="55" t="str">
        <f t="shared" si="53"/>
        <v/>
      </c>
      <c r="C631" s="64" t="str">
        <f t="shared" si="54"/>
        <v/>
      </c>
      <c r="D631" s="66"/>
      <c r="E631" s="19"/>
      <c r="F631" s="19" t="str">
        <f t="shared" si="55"/>
        <v/>
      </c>
      <c r="G631" s="19" t="str">
        <f t="shared" si="56"/>
        <v/>
      </c>
      <c r="H631" s="19" t="str">
        <f t="shared" si="57"/>
        <v/>
      </c>
    </row>
    <row r="632" spans="1:8" x14ac:dyDescent="0.2">
      <c r="A632" s="18" t="str">
        <f t="shared" si="52"/>
        <v/>
      </c>
      <c r="B632" s="55" t="str">
        <f t="shared" si="53"/>
        <v/>
      </c>
      <c r="C632" s="64" t="str">
        <f t="shared" si="54"/>
        <v/>
      </c>
      <c r="D632" s="66"/>
      <c r="E632" s="19"/>
      <c r="F632" s="19" t="str">
        <f t="shared" si="55"/>
        <v/>
      </c>
      <c r="G632" s="19" t="str">
        <f t="shared" si="56"/>
        <v/>
      </c>
      <c r="H632" s="19" t="str">
        <f t="shared" si="57"/>
        <v/>
      </c>
    </row>
    <row r="633" spans="1:8" x14ac:dyDescent="0.2">
      <c r="A633" s="18" t="str">
        <f t="shared" si="52"/>
        <v/>
      </c>
      <c r="B633" s="55" t="str">
        <f t="shared" si="53"/>
        <v/>
      </c>
      <c r="C633" s="64" t="str">
        <f t="shared" si="54"/>
        <v/>
      </c>
      <c r="D633" s="66"/>
      <c r="E633" s="19"/>
      <c r="F633" s="19" t="str">
        <f t="shared" si="55"/>
        <v/>
      </c>
      <c r="G633" s="19" t="str">
        <f t="shared" si="56"/>
        <v/>
      </c>
      <c r="H633" s="19" t="str">
        <f t="shared" si="57"/>
        <v/>
      </c>
    </row>
    <row r="634" spans="1:8" x14ac:dyDescent="0.2">
      <c r="A634" s="18" t="str">
        <f t="shared" si="52"/>
        <v/>
      </c>
      <c r="B634" s="55" t="str">
        <f t="shared" si="53"/>
        <v/>
      </c>
      <c r="C634" s="64" t="str">
        <f t="shared" si="54"/>
        <v/>
      </c>
      <c r="D634" s="66"/>
      <c r="E634" s="19"/>
      <c r="F634" s="19" t="str">
        <f t="shared" si="55"/>
        <v/>
      </c>
      <c r="G634" s="19" t="str">
        <f t="shared" si="56"/>
        <v/>
      </c>
      <c r="H634" s="19" t="str">
        <f t="shared" si="57"/>
        <v/>
      </c>
    </row>
    <row r="635" spans="1:8" x14ac:dyDescent="0.2">
      <c r="A635" s="18" t="str">
        <f t="shared" si="52"/>
        <v/>
      </c>
      <c r="B635" s="55" t="str">
        <f t="shared" si="53"/>
        <v/>
      </c>
      <c r="C635" s="64" t="str">
        <f t="shared" si="54"/>
        <v/>
      </c>
      <c r="D635" s="66"/>
      <c r="E635" s="19"/>
      <c r="F635" s="19" t="str">
        <f t="shared" si="55"/>
        <v/>
      </c>
      <c r="G635" s="19" t="str">
        <f t="shared" si="56"/>
        <v/>
      </c>
      <c r="H635" s="19" t="str">
        <f t="shared" si="57"/>
        <v/>
      </c>
    </row>
    <row r="636" spans="1:8" x14ac:dyDescent="0.2">
      <c r="A636" s="18" t="str">
        <f t="shared" si="52"/>
        <v/>
      </c>
      <c r="B636" s="55" t="str">
        <f t="shared" si="53"/>
        <v/>
      </c>
      <c r="C636" s="64" t="str">
        <f t="shared" si="54"/>
        <v/>
      </c>
      <c r="D636" s="66"/>
      <c r="E636" s="19"/>
      <c r="F636" s="19" t="str">
        <f t="shared" si="55"/>
        <v/>
      </c>
      <c r="G636" s="19" t="str">
        <f t="shared" si="56"/>
        <v/>
      </c>
      <c r="H636" s="19" t="str">
        <f t="shared" si="57"/>
        <v/>
      </c>
    </row>
    <row r="637" spans="1:8" x14ac:dyDescent="0.2">
      <c r="A637" s="18" t="str">
        <f t="shared" ref="A637:A700" si="58">IF(H636="","",IF(roundOpt,IF(OR(A636&gt;=nper,ROUND(H636,2)&lt;=0),"",A636+1),IF(OR(A636&gt;=nper,H636&lt;=0),"",A636+1)))</f>
        <v/>
      </c>
      <c r="B637" s="55" t="str">
        <f t="shared" ref="B637:B700" si="59">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64" t="str">
        <f t="shared" ref="C637:C700" si="60">IF(A637="","",IF(roundOpt,IF(OR(A637=nper,payment&gt;ROUND((1+rate)*H636,2)),ROUND((1+rate)*H636,2),payment),IF(OR(A637=nper,payment&gt;(1+rate)*H636),(1+rate)*H636,payment)))</f>
        <v/>
      </c>
      <c r="D637" s="66"/>
      <c r="E637" s="19"/>
      <c r="F637" s="19" t="str">
        <f t="shared" ref="F637:F700" si="61">IF(A637="","",IF(AND(A637=1,pmtType=1),0,IF(roundOpt,ROUND(rate*H636,2),rate*H636)))</f>
        <v/>
      </c>
      <c r="G637" s="19" t="str">
        <f t="shared" ref="G637:G700" si="62">IF(A637="","",C637-F637+D637)</f>
        <v/>
      </c>
      <c r="H637" s="19" t="str">
        <f t="shared" ref="H637:H700" si="63">IF(A637="","",H636-G637)</f>
        <v/>
      </c>
    </row>
    <row r="638" spans="1:8" x14ac:dyDescent="0.2">
      <c r="A638" s="18" t="str">
        <f t="shared" si="58"/>
        <v/>
      </c>
      <c r="B638" s="55" t="str">
        <f t="shared" si="59"/>
        <v/>
      </c>
      <c r="C638" s="64" t="str">
        <f t="shared" si="60"/>
        <v/>
      </c>
      <c r="D638" s="66"/>
      <c r="E638" s="19"/>
      <c r="F638" s="19" t="str">
        <f t="shared" si="61"/>
        <v/>
      </c>
      <c r="G638" s="19" t="str">
        <f t="shared" si="62"/>
        <v/>
      </c>
      <c r="H638" s="19" t="str">
        <f t="shared" si="63"/>
        <v/>
      </c>
    </row>
    <row r="639" spans="1:8" x14ac:dyDescent="0.2">
      <c r="A639" s="18" t="str">
        <f t="shared" si="58"/>
        <v/>
      </c>
      <c r="B639" s="55" t="str">
        <f t="shared" si="59"/>
        <v/>
      </c>
      <c r="C639" s="64" t="str">
        <f t="shared" si="60"/>
        <v/>
      </c>
      <c r="D639" s="66"/>
      <c r="E639" s="19"/>
      <c r="F639" s="19" t="str">
        <f t="shared" si="61"/>
        <v/>
      </c>
      <c r="G639" s="19" t="str">
        <f t="shared" si="62"/>
        <v/>
      </c>
      <c r="H639" s="19" t="str">
        <f t="shared" si="63"/>
        <v/>
      </c>
    </row>
    <row r="640" spans="1:8" x14ac:dyDescent="0.2">
      <c r="A640" s="18" t="str">
        <f t="shared" si="58"/>
        <v/>
      </c>
      <c r="B640" s="55" t="str">
        <f t="shared" si="59"/>
        <v/>
      </c>
      <c r="C640" s="64" t="str">
        <f t="shared" si="60"/>
        <v/>
      </c>
      <c r="D640" s="66"/>
      <c r="E640" s="19"/>
      <c r="F640" s="19" t="str">
        <f t="shared" si="61"/>
        <v/>
      </c>
      <c r="G640" s="19" t="str">
        <f t="shared" si="62"/>
        <v/>
      </c>
      <c r="H640" s="19" t="str">
        <f t="shared" si="63"/>
        <v/>
      </c>
    </row>
    <row r="641" spans="1:8" x14ac:dyDescent="0.2">
      <c r="A641" s="18" t="str">
        <f t="shared" si="58"/>
        <v/>
      </c>
      <c r="B641" s="55" t="str">
        <f t="shared" si="59"/>
        <v/>
      </c>
      <c r="C641" s="64" t="str">
        <f t="shared" si="60"/>
        <v/>
      </c>
      <c r="D641" s="66"/>
      <c r="E641" s="19"/>
      <c r="F641" s="19" t="str">
        <f t="shared" si="61"/>
        <v/>
      </c>
      <c r="G641" s="19" t="str">
        <f t="shared" si="62"/>
        <v/>
      </c>
      <c r="H641" s="19" t="str">
        <f t="shared" si="63"/>
        <v/>
      </c>
    </row>
    <row r="642" spans="1:8" x14ac:dyDescent="0.2">
      <c r="A642" s="18" t="str">
        <f t="shared" si="58"/>
        <v/>
      </c>
      <c r="B642" s="55" t="str">
        <f t="shared" si="59"/>
        <v/>
      </c>
      <c r="C642" s="64" t="str">
        <f t="shared" si="60"/>
        <v/>
      </c>
      <c r="D642" s="66"/>
      <c r="E642" s="19"/>
      <c r="F642" s="19" t="str">
        <f t="shared" si="61"/>
        <v/>
      </c>
      <c r="G642" s="19" t="str">
        <f t="shared" si="62"/>
        <v/>
      </c>
      <c r="H642" s="19" t="str">
        <f t="shared" si="63"/>
        <v/>
      </c>
    </row>
    <row r="643" spans="1:8" x14ac:dyDescent="0.2">
      <c r="A643" s="18" t="str">
        <f t="shared" si="58"/>
        <v/>
      </c>
      <c r="B643" s="55" t="str">
        <f t="shared" si="59"/>
        <v/>
      </c>
      <c r="C643" s="64" t="str">
        <f t="shared" si="60"/>
        <v/>
      </c>
      <c r="D643" s="66"/>
      <c r="E643" s="19"/>
      <c r="F643" s="19" t="str">
        <f t="shared" si="61"/>
        <v/>
      </c>
      <c r="G643" s="19" t="str">
        <f t="shared" si="62"/>
        <v/>
      </c>
      <c r="H643" s="19" t="str">
        <f t="shared" si="63"/>
        <v/>
      </c>
    </row>
    <row r="644" spans="1:8" x14ac:dyDescent="0.2">
      <c r="A644" s="18" t="str">
        <f t="shared" si="58"/>
        <v/>
      </c>
      <c r="B644" s="55" t="str">
        <f t="shared" si="59"/>
        <v/>
      </c>
      <c r="C644" s="64" t="str">
        <f t="shared" si="60"/>
        <v/>
      </c>
      <c r="D644" s="66"/>
      <c r="E644" s="19"/>
      <c r="F644" s="19" t="str">
        <f t="shared" si="61"/>
        <v/>
      </c>
      <c r="G644" s="19" t="str">
        <f t="shared" si="62"/>
        <v/>
      </c>
      <c r="H644" s="19" t="str">
        <f t="shared" si="63"/>
        <v/>
      </c>
    </row>
    <row r="645" spans="1:8" x14ac:dyDescent="0.2">
      <c r="A645" s="18" t="str">
        <f t="shared" si="58"/>
        <v/>
      </c>
      <c r="B645" s="55" t="str">
        <f t="shared" si="59"/>
        <v/>
      </c>
      <c r="C645" s="64" t="str">
        <f t="shared" si="60"/>
        <v/>
      </c>
      <c r="D645" s="66"/>
      <c r="E645" s="19"/>
      <c r="F645" s="19" t="str">
        <f t="shared" si="61"/>
        <v/>
      </c>
      <c r="G645" s="19" t="str">
        <f t="shared" si="62"/>
        <v/>
      </c>
      <c r="H645" s="19" t="str">
        <f t="shared" si="63"/>
        <v/>
      </c>
    </row>
    <row r="646" spans="1:8" x14ac:dyDescent="0.2">
      <c r="A646" s="18" t="str">
        <f t="shared" si="58"/>
        <v/>
      </c>
      <c r="B646" s="55" t="str">
        <f t="shared" si="59"/>
        <v/>
      </c>
      <c r="C646" s="64" t="str">
        <f t="shared" si="60"/>
        <v/>
      </c>
      <c r="D646" s="66"/>
      <c r="E646" s="19"/>
      <c r="F646" s="19" t="str">
        <f t="shared" si="61"/>
        <v/>
      </c>
      <c r="G646" s="19" t="str">
        <f t="shared" si="62"/>
        <v/>
      </c>
      <c r="H646" s="19" t="str">
        <f t="shared" si="63"/>
        <v/>
      </c>
    </row>
    <row r="647" spans="1:8" x14ac:dyDescent="0.2">
      <c r="A647" s="18" t="str">
        <f t="shared" si="58"/>
        <v/>
      </c>
      <c r="B647" s="55" t="str">
        <f t="shared" si="59"/>
        <v/>
      </c>
      <c r="C647" s="64" t="str">
        <f t="shared" si="60"/>
        <v/>
      </c>
      <c r="D647" s="66"/>
      <c r="E647" s="19"/>
      <c r="F647" s="19" t="str">
        <f t="shared" si="61"/>
        <v/>
      </c>
      <c r="G647" s="19" t="str">
        <f t="shared" si="62"/>
        <v/>
      </c>
      <c r="H647" s="19" t="str">
        <f t="shared" si="63"/>
        <v/>
      </c>
    </row>
    <row r="648" spans="1:8" x14ac:dyDescent="0.2">
      <c r="A648" s="18" t="str">
        <f t="shared" si="58"/>
        <v/>
      </c>
      <c r="B648" s="55" t="str">
        <f t="shared" si="59"/>
        <v/>
      </c>
      <c r="C648" s="64" t="str">
        <f t="shared" si="60"/>
        <v/>
      </c>
      <c r="D648" s="66"/>
      <c r="E648" s="19"/>
      <c r="F648" s="19" t="str">
        <f t="shared" si="61"/>
        <v/>
      </c>
      <c r="G648" s="19" t="str">
        <f t="shared" si="62"/>
        <v/>
      </c>
      <c r="H648" s="19" t="str">
        <f t="shared" si="63"/>
        <v/>
      </c>
    </row>
    <row r="649" spans="1:8" x14ac:dyDescent="0.2">
      <c r="A649" s="18" t="str">
        <f t="shared" si="58"/>
        <v/>
      </c>
      <c r="B649" s="55" t="str">
        <f t="shared" si="59"/>
        <v/>
      </c>
      <c r="C649" s="64" t="str">
        <f t="shared" si="60"/>
        <v/>
      </c>
      <c r="D649" s="66"/>
      <c r="E649" s="19"/>
      <c r="F649" s="19" t="str">
        <f t="shared" si="61"/>
        <v/>
      </c>
      <c r="G649" s="19" t="str">
        <f t="shared" si="62"/>
        <v/>
      </c>
      <c r="H649" s="19" t="str">
        <f t="shared" si="63"/>
        <v/>
      </c>
    </row>
    <row r="650" spans="1:8" x14ac:dyDescent="0.2">
      <c r="A650" s="18" t="str">
        <f t="shared" si="58"/>
        <v/>
      </c>
      <c r="B650" s="55" t="str">
        <f t="shared" si="59"/>
        <v/>
      </c>
      <c r="C650" s="64" t="str">
        <f t="shared" si="60"/>
        <v/>
      </c>
      <c r="D650" s="66"/>
      <c r="E650" s="19"/>
      <c r="F650" s="19" t="str">
        <f t="shared" si="61"/>
        <v/>
      </c>
      <c r="G650" s="19" t="str">
        <f t="shared" si="62"/>
        <v/>
      </c>
      <c r="H650" s="19" t="str">
        <f t="shared" si="63"/>
        <v/>
      </c>
    </row>
    <row r="651" spans="1:8" x14ac:dyDescent="0.2">
      <c r="A651" s="18" t="str">
        <f t="shared" si="58"/>
        <v/>
      </c>
      <c r="B651" s="55" t="str">
        <f t="shared" si="59"/>
        <v/>
      </c>
      <c r="C651" s="64" t="str">
        <f t="shared" si="60"/>
        <v/>
      </c>
      <c r="D651" s="66"/>
      <c r="E651" s="19"/>
      <c r="F651" s="19" t="str">
        <f t="shared" si="61"/>
        <v/>
      </c>
      <c r="G651" s="19" t="str">
        <f t="shared" si="62"/>
        <v/>
      </c>
      <c r="H651" s="19" t="str">
        <f t="shared" si="63"/>
        <v/>
      </c>
    </row>
    <row r="652" spans="1:8" x14ac:dyDescent="0.2">
      <c r="A652" s="18" t="str">
        <f t="shared" si="58"/>
        <v/>
      </c>
      <c r="B652" s="55" t="str">
        <f t="shared" si="59"/>
        <v/>
      </c>
      <c r="C652" s="64" t="str">
        <f t="shared" si="60"/>
        <v/>
      </c>
      <c r="D652" s="66"/>
      <c r="E652" s="19"/>
      <c r="F652" s="19" t="str">
        <f t="shared" si="61"/>
        <v/>
      </c>
      <c r="G652" s="19" t="str">
        <f t="shared" si="62"/>
        <v/>
      </c>
      <c r="H652" s="19" t="str">
        <f t="shared" si="63"/>
        <v/>
      </c>
    </row>
    <row r="653" spans="1:8" x14ac:dyDescent="0.2">
      <c r="A653" s="18" t="str">
        <f t="shared" si="58"/>
        <v/>
      </c>
      <c r="B653" s="55" t="str">
        <f t="shared" si="59"/>
        <v/>
      </c>
      <c r="C653" s="64" t="str">
        <f t="shared" si="60"/>
        <v/>
      </c>
      <c r="D653" s="66"/>
      <c r="E653" s="19"/>
      <c r="F653" s="19" t="str">
        <f t="shared" si="61"/>
        <v/>
      </c>
      <c r="G653" s="19" t="str">
        <f t="shared" si="62"/>
        <v/>
      </c>
      <c r="H653" s="19" t="str">
        <f t="shared" si="63"/>
        <v/>
      </c>
    </row>
    <row r="654" spans="1:8" x14ac:dyDescent="0.2">
      <c r="A654" s="18" t="str">
        <f t="shared" si="58"/>
        <v/>
      </c>
      <c r="B654" s="55" t="str">
        <f t="shared" si="59"/>
        <v/>
      </c>
      <c r="C654" s="64" t="str">
        <f t="shared" si="60"/>
        <v/>
      </c>
      <c r="D654" s="66"/>
      <c r="E654" s="19"/>
      <c r="F654" s="19" t="str">
        <f t="shared" si="61"/>
        <v/>
      </c>
      <c r="G654" s="19" t="str">
        <f t="shared" si="62"/>
        <v/>
      </c>
      <c r="H654" s="19" t="str">
        <f t="shared" si="63"/>
        <v/>
      </c>
    </row>
    <row r="655" spans="1:8" x14ac:dyDescent="0.2">
      <c r="A655" s="18" t="str">
        <f t="shared" si="58"/>
        <v/>
      </c>
      <c r="B655" s="55" t="str">
        <f t="shared" si="59"/>
        <v/>
      </c>
      <c r="C655" s="64" t="str">
        <f t="shared" si="60"/>
        <v/>
      </c>
      <c r="D655" s="66"/>
      <c r="E655" s="19"/>
      <c r="F655" s="19" t="str">
        <f t="shared" si="61"/>
        <v/>
      </c>
      <c r="G655" s="19" t="str">
        <f t="shared" si="62"/>
        <v/>
      </c>
      <c r="H655" s="19" t="str">
        <f t="shared" si="63"/>
        <v/>
      </c>
    </row>
    <row r="656" spans="1:8" x14ac:dyDescent="0.2">
      <c r="A656" s="18" t="str">
        <f t="shared" si="58"/>
        <v/>
      </c>
      <c r="B656" s="55" t="str">
        <f t="shared" si="59"/>
        <v/>
      </c>
      <c r="C656" s="64" t="str">
        <f t="shared" si="60"/>
        <v/>
      </c>
      <c r="D656" s="66"/>
      <c r="E656" s="19"/>
      <c r="F656" s="19" t="str">
        <f t="shared" si="61"/>
        <v/>
      </c>
      <c r="G656" s="19" t="str">
        <f t="shared" si="62"/>
        <v/>
      </c>
      <c r="H656" s="19" t="str">
        <f t="shared" si="63"/>
        <v/>
      </c>
    </row>
    <row r="657" spans="1:8" x14ac:dyDescent="0.2">
      <c r="A657" s="18" t="str">
        <f t="shared" si="58"/>
        <v/>
      </c>
      <c r="B657" s="55" t="str">
        <f t="shared" si="59"/>
        <v/>
      </c>
      <c r="C657" s="64" t="str">
        <f t="shared" si="60"/>
        <v/>
      </c>
      <c r="D657" s="66"/>
      <c r="E657" s="19"/>
      <c r="F657" s="19" t="str">
        <f t="shared" si="61"/>
        <v/>
      </c>
      <c r="G657" s="19" t="str">
        <f t="shared" si="62"/>
        <v/>
      </c>
      <c r="H657" s="19" t="str">
        <f t="shared" si="63"/>
        <v/>
      </c>
    </row>
    <row r="658" spans="1:8" x14ac:dyDescent="0.2">
      <c r="A658" s="18" t="str">
        <f t="shared" si="58"/>
        <v/>
      </c>
      <c r="B658" s="55" t="str">
        <f t="shared" si="59"/>
        <v/>
      </c>
      <c r="C658" s="64" t="str">
        <f t="shared" si="60"/>
        <v/>
      </c>
      <c r="D658" s="66"/>
      <c r="E658" s="19"/>
      <c r="F658" s="19" t="str">
        <f t="shared" si="61"/>
        <v/>
      </c>
      <c r="G658" s="19" t="str">
        <f t="shared" si="62"/>
        <v/>
      </c>
      <c r="H658" s="19" t="str">
        <f t="shared" si="63"/>
        <v/>
      </c>
    </row>
    <row r="659" spans="1:8" x14ac:dyDescent="0.2">
      <c r="A659" s="18" t="str">
        <f t="shared" si="58"/>
        <v/>
      </c>
      <c r="B659" s="55" t="str">
        <f t="shared" si="59"/>
        <v/>
      </c>
      <c r="C659" s="64" t="str">
        <f t="shared" si="60"/>
        <v/>
      </c>
      <c r="D659" s="66"/>
      <c r="E659" s="19"/>
      <c r="F659" s="19" t="str">
        <f t="shared" si="61"/>
        <v/>
      </c>
      <c r="G659" s="19" t="str">
        <f t="shared" si="62"/>
        <v/>
      </c>
      <c r="H659" s="19" t="str">
        <f t="shared" si="63"/>
        <v/>
      </c>
    </row>
    <row r="660" spans="1:8" x14ac:dyDescent="0.2">
      <c r="A660" s="18" t="str">
        <f t="shared" si="58"/>
        <v/>
      </c>
      <c r="B660" s="55" t="str">
        <f t="shared" si="59"/>
        <v/>
      </c>
      <c r="C660" s="64" t="str">
        <f t="shared" si="60"/>
        <v/>
      </c>
      <c r="D660" s="66"/>
      <c r="E660" s="19"/>
      <c r="F660" s="19" t="str">
        <f t="shared" si="61"/>
        <v/>
      </c>
      <c r="G660" s="19" t="str">
        <f t="shared" si="62"/>
        <v/>
      </c>
      <c r="H660" s="19" t="str">
        <f t="shared" si="63"/>
        <v/>
      </c>
    </row>
    <row r="661" spans="1:8" x14ac:dyDescent="0.2">
      <c r="A661" s="18" t="str">
        <f t="shared" si="58"/>
        <v/>
      </c>
      <c r="B661" s="55" t="str">
        <f t="shared" si="59"/>
        <v/>
      </c>
      <c r="C661" s="64" t="str">
        <f t="shared" si="60"/>
        <v/>
      </c>
      <c r="D661" s="66"/>
      <c r="E661" s="19"/>
      <c r="F661" s="19" t="str">
        <f t="shared" si="61"/>
        <v/>
      </c>
      <c r="G661" s="19" t="str">
        <f t="shared" si="62"/>
        <v/>
      </c>
      <c r="H661" s="19" t="str">
        <f t="shared" si="63"/>
        <v/>
      </c>
    </row>
    <row r="662" spans="1:8" x14ac:dyDescent="0.2">
      <c r="A662" s="18" t="str">
        <f t="shared" si="58"/>
        <v/>
      </c>
      <c r="B662" s="55" t="str">
        <f t="shared" si="59"/>
        <v/>
      </c>
      <c r="C662" s="64" t="str">
        <f t="shared" si="60"/>
        <v/>
      </c>
      <c r="D662" s="66"/>
      <c r="E662" s="19"/>
      <c r="F662" s="19" t="str">
        <f t="shared" si="61"/>
        <v/>
      </c>
      <c r="G662" s="19" t="str">
        <f t="shared" si="62"/>
        <v/>
      </c>
      <c r="H662" s="19" t="str">
        <f t="shared" si="63"/>
        <v/>
      </c>
    </row>
    <row r="663" spans="1:8" x14ac:dyDescent="0.2">
      <c r="A663" s="18" t="str">
        <f t="shared" si="58"/>
        <v/>
      </c>
      <c r="B663" s="55" t="str">
        <f t="shared" si="59"/>
        <v/>
      </c>
      <c r="C663" s="64" t="str">
        <f t="shared" si="60"/>
        <v/>
      </c>
      <c r="D663" s="66"/>
      <c r="E663" s="19"/>
      <c r="F663" s="19" t="str">
        <f t="shared" si="61"/>
        <v/>
      </c>
      <c r="G663" s="19" t="str">
        <f t="shared" si="62"/>
        <v/>
      </c>
      <c r="H663" s="19" t="str">
        <f t="shared" si="63"/>
        <v/>
      </c>
    </row>
    <row r="664" spans="1:8" x14ac:dyDescent="0.2">
      <c r="A664" s="18" t="str">
        <f t="shared" si="58"/>
        <v/>
      </c>
      <c r="B664" s="55" t="str">
        <f t="shared" si="59"/>
        <v/>
      </c>
      <c r="C664" s="64" t="str">
        <f t="shared" si="60"/>
        <v/>
      </c>
      <c r="D664" s="66"/>
      <c r="E664" s="19"/>
      <c r="F664" s="19" t="str">
        <f t="shared" si="61"/>
        <v/>
      </c>
      <c r="G664" s="19" t="str">
        <f t="shared" si="62"/>
        <v/>
      </c>
      <c r="H664" s="19" t="str">
        <f t="shared" si="63"/>
        <v/>
      </c>
    </row>
    <row r="665" spans="1:8" x14ac:dyDescent="0.2">
      <c r="A665" s="18" t="str">
        <f t="shared" si="58"/>
        <v/>
      </c>
      <c r="B665" s="55" t="str">
        <f t="shared" si="59"/>
        <v/>
      </c>
      <c r="C665" s="64" t="str">
        <f t="shared" si="60"/>
        <v/>
      </c>
      <c r="D665" s="66"/>
      <c r="E665" s="19"/>
      <c r="F665" s="19" t="str">
        <f t="shared" si="61"/>
        <v/>
      </c>
      <c r="G665" s="19" t="str">
        <f t="shared" si="62"/>
        <v/>
      </c>
      <c r="H665" s="19" t="str">
        <f t="shared" si="63"/>
        <v/>
      </c>
    </row>
    <row r="666" spans="1:8" x14ac:dyDescent="0.2">
      <c r="A666" s="18" t="str">
        <f t="shared" si="58"/>
        <v/>
      </c>
      <c r="B666" s="55" t="str">
        <f t="shared" si="59"/>
        <v/>
      </c>
      <c r="C666" s="64" t="str">
        <f t="shared" si="60"/>
        <v/>
      </c>
      <c r="D666" s="66"/>
      <c r="E666" s="19"/>
      <c r="F666" s="19" t="str">
        <f t="shared" si="61"/>
        <v/>
      </c>
      <c r="G666" s="19" t="str">
        <f t="shared" si="62"/>
        <v/>
      </c>
      <c r="H666" s="19" t="str">
        <f t="shared" si="63"/>
        <v/>
      </c>
    </row>
    <row r="667" spans="1:8" x14ac:dyDescent="0.2">
      <c r="A667" s="18" t="str">
        <f t="shared" si="58"/>
        <v/>
      </c>
      <c r="B667" s="55" t="str">
        <f t="shared" si="59"/>
        <v/>
      </c>
      <c r="C667" s="64" t="str">
        <f t="shared" si="60"/>
        <v/>
      </c>
      <c r="D667" s="66"/>
      <c r="E667" s="19"/>
      <c r="F667" s="19" t="str">
        <f t="shared" si="61"/>
        <v/>
      </c>
      <c r="G667" s="19" t="str">
        <f t="shared" si="62"/>
        <v/>
      </c>
      <c r="H667" s="19" t="str">
        <f t="shared" si="63"/>
        <v/>
      </c>
    </row>
    <row r="668" spans="1:8" x14ac:dyDescent="0.2">
      <c r="A668" s="18" t="str">
        <f t="shared" si="58"/>
        <v/>
      </c>
      <c r="B668" s="55" t="str">
        <f t="shared" si="59"/>
        <v/>
      </c>
      <c r="C668" s="64" t="str">
        <f t="shared" si="60"/>
        <v/>
      </c>
      <c r="D668" s="66"/>
      <c r="E668" s="19"/>
      <c r="F668" s="19" t="str">
        <f t="shared" si="61"/>
        <v/>
      </c>
      <c r="G668" s="19" t="str">
        <f t="shared" si="62"/>
        <v/>
      </c>
      <c r="H668" s="19" t="str">
        <f t="shared" si="63"/>
        <v/>
      </c>
    </row>
    <row r="669" spans="1:8" x14ac:dyDescent="0.2">
      <c r="A669" s="18" t="str">
        <f t="shared" si="58"/>
        <v/>
      </c>
      <c r="B669" s="55" t="str">
        <f t="shared" si="59"/>
        <v/>
      </c>
      <c r="C669" s="64" t="str">
        <f t="shared" si="60"/>
        <v/>
      </c>
      <c r="D669" s="66"/>
      <c r="E669" s="19"/>
      <c r="F669" s="19" t="str">
        <f t="shared" si="61"/>
        <v/>
      </c>
      <c r="G669" s="19" t="str">
        <f t="shared" si="62"/>
        <v/>
      </c>
      <c r="H669" s="19" t="str">
        <f t="shared" si="63"/>
        <v/>
      </c>
    </row>
    <row r="670" spans="1:8" x14ac:dyDescent="0.2">
      <c r="A670" s="18" t="str">
        <f t="shared" si="58"/>
        <v/>
      </c>
      <c r="B670" s="55" t="str">
        <f t="shared" si="59"/>
        <v/>
      </c>
      <c r="C670" s="64" t="str">
        <f t="shared" si="60"/>
        <v/>
      </c>
      <c r="D670" s="66"/>
      <c r="E670" s="19"/>
      <c r="F670" s="19" t="str">
        <f t="shared" si="61"/>
        <v/>
      </c>
      <c r="G670" s="19" t="str">
        <f t="shared" si="62"/>
        <v/>
      </c>
      <c r="H670" s="19" t="str">
        <f t="shared" si="63"/>
        <v/>
      </c>
    </row>
    <row r="671" spans="1:8" x14ac:dyDescent="0.2">
      <c r="A671" s="18" t="str">
        <f t="shared" si="58"/>
        <v/>
      </c>
      <c r="B671" s="55" t="str">
        <f t="shared" si="59"/>
        <v/>
      </c>
      <c r="C671" s="64" t="str">
        <f t="shared" si="60"/>
        <v/>
      </c>
      <c r="D671" s="66"/>
      <c r="E671" s="19"/>
      <c r="F671" s="19" t="str">
        <f t="shared" si="61"/>
        <v/>
      </c>
      <c r="G671" s="19" t="str">
        <f t="shared" si="62"/>
        <v/>
      </c>
      <c r="H671" s="19" t="str">
        <f t="shared" si="63"/>
        <v/>
      </c>
    </row>
    <row r="672" spans="1:8" x14ac:dyDescent="0.2">
      <c r="A672" s="18" t="str">
        <f t="shared" si="58"/>
        <v/>
      </c>
      <c r="B672" s="55" t="str">
        <f t="shared" si="59"/>
        <v/>
      </c>
      <c r="C672" s="64" t="str">
        <f t="shared" si="60"/>
        <v/>
      </c>
      <c r="D672" s="66"/>
      <c r="E672" s="19"/>
      <c r="F672" s="19" t="str">
        <f t="shared" si="61"/>
        <v/>
      </c>
      <c r="G672" s="19" t="str">
        <f t="shared" si="62"/>
        <v/>
      </c>
      <c r="H672" s="19" t="str">
        <f t="shared" si="63"/>
        <v/>
      </c>
    </row>
    <row r="673" spans="1:8" x14ac:dyDescent="0.2">
      <c r="A673" s="18" t="str">
        <f t="shared" si="58"/>
        <v/>
      </c>
      <c r="B673" s="55" t="str">
        <f t="shared" si="59"/>
        <v/>
      </c>
      <c r="C673" s="64" t="str">
        <f t="shared" si="60"/>
        <v/>
      </c>
      <c r="D673" s="66"/>
      <c r="E673" s="19"/>
      <c r="F673" s="19" t="str">
        <f t="shared" si="61"/>
        <v/>
      </c>
      <c r="G673" s="19" t="str">
        <f t="shared" si="62"/>
        <v/>
      </c>
      <c r="H673" s="19" t="str">
        <f t="shared" si="63"/>
        <v/>
      </c>
    </row>
    <row r="674" spans="1:8" x14ac:dyDescent="0.2">
      <c r="A674" s="18" t="str">
        <f t="shared" si="58"/>
        <v/>
      </c>
      <c r="B674" s="55" t="str">
        <f t="shared" si="59"/>
        <v/>
      </c>
      <c r="C674" s="64" t="str">
        <f t="shared" si="60"/>
        <v/>
      </c>
      <c r="D674" s="66"/>
      <c r="E674" s="19"/>
      <c r="F674" s="19" t="str">
        <f t="shared" si="61"/>
        <v/>
      </c>
      <c r="G674" s="19" t="str">
        <f t="shared" si="62"/>
        <v/>
      </c>
      <c r="H674" s="19" t="str">
        <f t="shared" si="63"/>
        <v/>
      </c>
    </row>
    <row r="675" spans="1:8" x14ac:dyDescent="0.2">
      <c r="A675" s="18" t="str">
        <f t="shared" si="58"/>
        <v/>
      </c>
      <c r="B675" s="55" t="str">
        <f t="shared" si="59"/>
        <v/>
      </c>
      <c r="C675" s="64" t="str">
        <f t="shared" si="60"/>
        <v/>
      </c>
      <c r="D675" s="66"/>
      <c r="E675" s="19"/>
      <c r="F675" s="19" t="str">
        <f t="shared" si="61"/>
        <v/>
      </c>
      <c r="G675" s="19" t="str">
        <f t="shared" si="62"/>
        <v/>
      </c>
      <c r="H675" s="19" t="str">
        <f t="shared" si="63"/>
        <v/>
      </c>
    </row>
    <row r="676" spans="1:8" x14ac:dyDescent="0.2">
      <c r="A676" s="18" t="str">
        <f t="shared" si="58"/>
        <v/>
      </c>
      <c r="B676" s="55" t="str">
        <f t="shared" si="59"/>
        <v/>
      </c>
      <c r="C676" s="64" t="str">
        <f t="shared" si="60"/>
        <v/>
      </c>
      <c r="D676" s="66"/>
      <c r="E676" s="19"/>
      <c r="F676" s="19" t="str">
        <f t="shared" si="61"/>
        <v/>
      </c>
      <c r="G676" s="19" t="str">
        <f t="shared" si="62"/>
        <v/>
      </c>
      <c r="H676" s="19" t="str">
        <f t="shared" si="63"/>
        <v/>
      </c>
    </row>
    <row r="677" spans="1:8" x14ac:dyDescent="0.2">
      <c r="A677" s="18" t="str">
        <f t="shared" si="58"/>
        <v/>
      </c>
      <c r="B677" s="55" t="str">
        <f t="shared" si="59"/>
        <v/>
      </c>
      <c r="C677" s="64" t="str">
        <f t="shared" si="60"/>
        <v/>
      </c>
      <c r="D677" s="66"/>
      <c r="E677" s="19"/>
      <c r="F677" s="19" t="str">
        <f t="shared" si="61"/>
        <v/>
      </c>
      <c r="G677" s="19" t="str">
        <f t="shared" si="62"/>
        <v/>
      </c>
      <c r="H677" s="19" t="str">
        <f t="shared" si="63"/>
        <v/>
      </c>
    </row>
    <row r="678" spans="1:8" x14ac:dyDescent="0.2">
      <c r="A678" s="18" t="str">
        <f t="shared" si="58"/>
        <v/>
      </c>
      <c r="B678" s="55" t="str">
        <f t="shared" si="59"/>
        <v/>
      </c>
      <c r="C678" s="64" t="str">
        <f t="shared" si="60"/>
        <v/>
      </c>
      <c r="D678" s="66"/>
      <c r="E678" s="19"/>
      <c r="F678" s="19" t="str">
        <f t="shared" si="61"/>
        <v/>
      </c>
      <c r="G678" s="19" t="str">
        <f t="shared" si="62"/>
        <v/>
      </c>
      <c r="H678" s="19" t="str">
        <f t="shared" si="63"/>
        <v/>
      </c>
    </row>
    <row r="679" spans="1:8" x14ac:dyDescent="0.2">
      <c r="A679" s="18" t="str">
        <f t="shared" si="58"/>
        <v/>
      </c>
      <c r="B679" s="55" t="str">
        <f t="shared" si="59"/>
        <v/>
      </c>
      <c r="C679" s="64" t="str">
        <f t="shared" si="60"/>
        <v/>
      </c>
      <c r="D679" s="66"/>
      <c r="E679" s="19"/>
      <c r="F679" s="19" t="str">
        <f t="shared" si="61"/>
        <v/>
      </c>
      <c r="G679" s="19" t="str">
        <f t="shared" si="62"/>
        <v/>
      </c>
      <c r="H679" s="19" t="str">
        <f t="shared" si="63"/>
        <v/>
      </c>
    </row>
    <row r="680" spans="1:8" x14ac:dyDescent="0.2">
      <c r="A680" s="18" t="str">
        <f t="shared" si="58"/>
        <v/>
      </c>
      <c r="B680" s="55" t="str">
        <f t="shared" si="59"/>
        <v/>
      </c>
      <c r="C680" s="64" t="str">
        <f t="shared" si="60"/>
        <v/>
      </c>
      <c r="D680" s="66"/>
      <c r="E680" s="19"/>
      <c r="F680" s="19" t="str">
        <f t="shared" si="61"/>
        <v/>
      </c>
      <c r="G680" s="19" t="str">
        <f t="shared" si="62"/>
        <v/>
      </c>
      <c r="H680" s="19" t="str">
        <f t="shared" si="63"/>
        <v/>
      </c>
    </row>
    <row r="681" spans="1:8" x14ac:dyDescent="0.2">
      <c r="A681" s="18" t="str">
        <f t="shared" si="58"/>
        <v/>
      </c>
      <c r="B681" s="55" t="str">
        <f t="shared" si="59"/>
        <v/>
      </c>
      <c r="C681" s="64" t="str">
        <f t="shared" si="60"/>
        <v/>
      </c>
      <c r="D681" s="66"/>
      <c r="E681" s="19"/>
      <c r="F681" s="19" t="str">
        <f t="shared" si="61"/>
        <v/>
      </c>
      <c r="G681" s="19" t="str">
        <f t="shared" si="62"/>
        <v/>
      </c>
      <c r="H681" s="19" t="str">
        <f t="shared" si="63"/>
        <v/>
      </c>
    </row>
    <row r="682" spans="1:8" x14ac:dyDescent="0.2">
      <c r="A682" s="18" t="str">
        <f t="shared" si="58"/>
        <v/>
      </c>
      <c r="B682" s="55" t="str">
        <f t="shared" si="59"/>
        <v/>
      </c>
      <c r="C682" s="64" t="str">
        <f t="shared" si="60"/>
        <v/>
      </c>
      <c r="D682" s="66"/>
      <c r="E682" s="19"/>
      <c r="F682" s="19" t="str">
        <f t="shared" si="61"/>
        <v/>
      </c>
      <c r="G682" s="19" t="str">
        <f t="shared" si="62"/>
        <v/>
      </c>
      <c r="H682" s="19" t="str">
        <f t="shared" si="63"/>
        <v/>
      </c>
    </row>
    <row r="683" spans="1:8" x14ac:dyDescent="0.2">
      <c r="A683" s="18" t="str">
        <f t="shared" si="58"/>
        <v/>
      </c>
      <c r="B683" s="55" t="str">
        <f t="shared" si="59"/>
        <v/>
      </c>
      <c r="C683" s="64" t="str">
        <f t="shared" si="60"/>
        <v/>
      </c>
      <c r="D683" s="66"/>
      <c r="E683" s="19"/>
      <c r="F683" s="19" t="str">
        <f t="shared" si="61"/>
        <v/>
      </c>
      <c r="G683" s="19" t="str">
        <f t="shared" si="62"/>
        <v/>
      </c>
      <c r="H683" s="19" t="str">
        <f t="shared" si="63"/>
        <v/>
      </c>
    </row>
    <row r="684" spans="1:8" x14ac:dyDescent="0.2">
      <c r="A684" s="18" t="str">
        <f t="shared" si="58"/>
        <v/>
      </c>
      <c r="B684" s="55" t="str">
        <f t="shared" si="59"/>
        <v/>
      </c>
      <c r="C684" s="64" t="str">
        <f t="shared" si="60"/>
        <v/>
      </c>
      <c r="D684" s="66"/>
      <c r="E684" s="19"/>
      <c r="F684" s="19" t="str">
        <f t="shared" si="61"/>
        <v/>
      </c>
      <c r="G684" s="19" t="str">
        <f t="shared" si="62"/>
        <v/>
      </c>
      <c r="H684" s="19" t="str">
        <f t="shared" si="63"/>
        <v/>
      </c>
    </row>
    <row r="685" spans="1:8" x14ac:dyDescent="0.2">
      <c r="A685" s="18" t="str">
        <f t="shared" si="58"/>
        <v/>
      </c>
      <c r="B685" s="55" t="str">
        <f t="shared" si="59"/>
        <v/>
      </c>
      <c r="C685" s="64" t="str">
        <f t="shared" si="60"/>
        <v/>
      </c>
      <c r="D685" s="66"/>
      <c r="E685" s="19"/>
      <c r="F685" s="19" t="str">
        <f t="shared" si="61"/>
        <v/>
      </c>
      <c r="G685" s="19" t="str">
        <f t="shared" si="62"/>
        <v/>
      </c>
      <c r="H685" s="19" t="str">
        <f t="shared" si="63"/>
        <v/>
      </c>
    </row>
    <row r="686" spans="1:8" x14ac:dyDescent="0.2">
      <c r="A686" s="18" t="str">
        <f t="shared" si="58"/>
        <v/>
      </c>
      <c r="B686" s="55" t="str">
        <f t="shared" si="59"/>
        <v/>
      </c>
      <c r="C686" s="64" t="str">
        <f t="shared" si="60"/>
        <v/>
      </c>
      <c r="D686" s="66"/>
      <c r="E686" s="19"/>
      <c r="F686" s="19" t="str">
        <f t="shared" si="61"/>
        <v/>
      </c>
      <c r="G686" s="19" t="str">
        <f t="shared" si="62"/>
        <v/>
      </c>
      <c r="H686" s="19" t="str">
        <f t="shared" si="63"/>
        <v/>
      </c>
    </row>
    <row r="687" spans="1:8" x14ac:dyDescent="0.2">
      <c r="A687" s="18" t="str">
        <f t="shared" si="58"/>
        <v/>
      </c>
      <c r="B687" s="55" t="str">
        <f t="shared" si="59"/>
        <v/>
      </c>
      <c r="C687" s="64" t="str">
        <f t="shared" si="60"/>
        <v/>
      </c>
      <c r="D687" s="66"/>
      <c r="E687" s="19"/>
      <c r="F687" s="19" t="str">
        <f t="shared" si="61"/>
        <v/>
      </c>
      <c r="G687" s="19" t="str">
        <f t="shared" si="62"/>
        <v/>
      </c>
      <c r="H687" s="19" t="str">
        <f t="shared" si="63"/>
        <v/>
      </c>
    </row>
    <row r="688" spans="1:8" x14ac:dyDescent="0.2">
      <c r="A688" s="18" t="str">
        <f t="shared" si="58"/>
        <v/>
      </c>
      <c r="B688" s="55" t="str">
        <f t="shared" si="59"/>
        <v/>
      </c>
      <c r="C688" s="64" t="str">
        <f t="shared" si="60"/>
        <v/>
      </c>
      <c r="D688" s="66"/>
      <c r="E688" s="19"/>
      <c r="F688" s="19" t="str">
        <f t="shared" si="61"/>
        <v/>
      </c>
      <c r="G688" s="19" t="str">
        <f t="shared" si="62"/>
        <v/>
      </c>
      <c r="H688" s="19" t="str">
        <f t="shared" si="63"/>
        <v/>
      </c>
    </row>
    <row r="689" spans="1:8" x14ac:dyDescent="0.2">
      <c r="A689" s="18" t="str">
        <f t="shared" si="58"/>
        <v/>
      </c>
      <c r="B689" s="55" t="str">
        <f t="shared" si="59"/>
        <v/>
      </c>
      <c r="C689" s="64" t="str">
        <f t="shared" si="60"/>
        <v/>
      </c>
      <c r="D689" s="66"/>
      <c r="E689" s="19"/>
      <c r="F689" s="19" t="str">
        <f t="shared" si="61"/>
        <v/>
      </c>
      <c r="G689" s="19" t="str">
        <f t="shared" si="62"/>
        <v/>
      </c>
      <c r="H689" s="19" t="str">
        <f t="shared" si="63"/>
        <v/>
      </c>
    </row>
    <row r="690" spans="1:8" x14ac:dyDescent="0.2">
      <c r="A690" s="18" t="str">
        <f t="shared" si="58"/>
        <v/>
      </c>
      <c r="B690" s="55" t="str">
        <f t="shared" si="59"/>
        <v/>
      </c>
      <c r="C690" s="64" t="str">
        <f t="shared" si="60"/>
        <v/>
      </c>
      <c r="D690" s="66"/>
      <c r="E690" s="19"/>
      <c r="F690" s="19" t="str">
        <f t="shared" si="61"/>
        <v/>
      </c>
      <c r="G690" s="19" t="str">
        <f t="shared" si="62"/>
        <v/>
      </c>
      <c r="H690" s="19" t="str">
        <f t="shared" si="63"/>
        <v/>
      </c>
    </row>
    <row r="691" spans="1:8" x14ac:dyDescent="0.2">
      <c r="A691" s="18" t="str">
        <f t="shared" si="58"/>
        <v/>
      </c>
      <c r="B691" s="55" t="str">
        <f t="shared" si="59"/>
        <v/>
      </c>
      <c r="C691" s="64" t="str">
        <f t="shared" si="60"/>
        <v/>
      </c>
      <c r="D691" s="66"/>
      <c r="E691" s="19"/>
      <c r="F691" s="19" t="str">
        <f t="shared" si="61"/>
        <v/>
      </c>
      <c r="G691" s="19" t="str">
        <f t="shared" si="62"/>
        <v/>
      </c>
      <c r="H691" s="19" t="str">
        <f t="shared" si="63"/>
        <v/>
      </c>
    </row>
    <row r="692" spans="1:8" x14ac:dyDescent="0.2">
      <c r="A692" s="18" t="str">
        <f t="shared" si="58"/>
        <v/>
      </c>
      <c r="B692" s="55" t="str">
        <f t="shared" si="59"/>
        <v/>
      </c>
      <c r="C692" s="64" t="str">
        <f t="shared" si="60"/>
        <v/>
      </c>
      <c r="D692" s="66"/>
      <c r="E692" s="19"/>
      <c r="F692" s="19" t="str">
        <f t="shared" si="61"/>
        <v/>
      </c>
      <c r="G692" s="19" t="str">
        <f t="shared" si="62"/>
        <v/>
      </c>
      <c r="H692" s="19" t="str">
        <f t="shared" si="63"/>
        <v/>
      </c>
    </row>
    <row r="693" spans="1:8" x14ac:dyDescent="0.2">
      <c r="A693" s="18" t="str">
        <f t="shared" si="58"/>
        <v/>
      </c>
      <c r="B693" s="55" t="str">
        <f t="shared" si="59"/>
        <v/>
      </c>
      <c r="C693" s="64" t="str">
        <f t="shared" si="60"/>
        <v/>
      </c>
      <c r="D693" s="66"/>
      <c r="E693" s="19"/>
      <c r="F693" s="19" t="str">
        <f t="shared" si="61"/>
        <v/>
      </c>
      <c r="G693" s="19" t="str">
        <f t="shared" si="62"/>
        <v/>
      </c>
      <c r="H693" s="19" t="str">
        <f t="shared" si="63"/>
        <v/>
      </c>
    </row>
    <row r="694" spans="1:8" x14ac:dyDescent="0.2">
      <c r="A694" s="18" t="str">
        <f t="shared" si="58"/>
        <v/>
      </c>
      <c r="B694" s="55" t="str">
        <f t="shared" si="59"/>
        <v/>
      </c>
      <c r="C694" s="64" t="str">
        <f t="shared" si="60"/>
        <v/>
      </c>
      <c r="D694" s="66"/>
      <c r="E694" s="19"/>
      <c r="F694" s="19" t="str">
        <f t="shared" si="61"/>
        <v/>
      </c>
      <c r="G694" s="19" t="str">
        <f t="shared" si="62"/>
        <v/>
      </c>
      <c r="H694" s="19" t="str">
        <f t="shared" si="63"/>
        <v/>
      </c>
    </row>
    <row r="695" spans="1:8" x14ac:dyDescent="0.2">
      <c r="A695" s="18" t="str">
        <f t="shared" si="58"/>
        <v/>
      </c>
      <c r="B695" s="55" t="str">
        <f t="shared" si="59"/>
        <v/>
      </c>
      <c r="C695" s="64" t="str">
        <f t="shared" si="60"/>
        <v/>
      </c>
      <c r="D695" s="66"/>
      <c r="E695" s="19"/>
      <c r="F695" s="19" t="str">
        <f t="shared" si="61"/>
        <v/>
      </c>
      <c r="G695" s="19" t="str">
        <f t="shared" si="62"/>
        <v/>
      </c>
      <c r="H695" s="19" t="str">
        <f t="shared" si="63"/>
        <v/>
      </c>
    </row>
    <row r="696" spans="1:8" x14ac:dyDescent="0.2">
      <c r="A696" s="18" t="str">
        <f t="shared" si="58"/>
        <v/>
      </c>
      <c r="B696" s="55" t="str">
        <f t="shared" si="59"/>
        <v/>
      </c>
      <c r="C696" s="64" t="str">
        <f t="shared" si="60"/>
        <v/>
      </c>
      <c r="D696" s="66"/>
      <c r="E696" s="19"/>
      <c r="F696" s="19" t="str">
        <f t="shared" si="61"/>
        <v/>
      </c>
      <c r="G696" s="19" t="str">
        <f t="shared" si="62"/>
        <v/>
      </c>
      <c r="H696" s="19" t="str">
        <f t="shared" si="63"/>
        <v/>
      </c>
    </row>
    <row r="697" spans="1:8" x14ac:dyDescent="0.2">
      <c r="A697" s="18" t="str">
        <f t="shared" si="58"/>
        <v/>
      </c>
      <c r="B697" s="55" t="str">
        <f t="shared" si="59"/>
        <v/>
      </c>
      <c r="C697" s="64" t="str">
        <f t="shared" si="60"/>
        <v/>
      </c>
      <c r="D697" s="66"/>
      <c r="E697" s="19"/>
      <c r="F697" s="19" t="str">
        <f t="shared" si="61"/>
        <v/>
      </c>
      <c r="G697" s="19" t="str">
        <f t="shared" si="62"/>
        <v/>
      </c>
      <c r="H697" s="19" t="str">
        <f t="shared" si="63"/>
        <v/>
      </c>
    </row>
    <row r="698" spans="1:8" x14ac:dyDescent="0.2">
      <c r="A698" s="18" t="str">
        <f t="shared" si="58"/>
        <v/>
      </c>
      <c r="B698" s="55" t="str">
        <f t="shared" si="59"/>
        <v/>
      </c>
      <c r="C698" s="64" t="str">
        <f t="shared" si="60"/>
        <v/>
      </c>
      <c r="D698" s="66"/>
      <c r="E698" s="19"/>
      <c r="F698" s="19" t="str">
        <f t="shared" si="61"/>
        <v/>
      </c>
      <c r="G698" s="19" t="str">
        <f t="shared" si="62"/>
        <v/>
      </c>
      <c r="H698" s="19" t="str">
        <f t="shared" si="63"/>
        <v/>
      </c>
    </row>
    <row r="699" spans="1:8" x14ac:dyDescent="0.2">
      <c r="A699" s="18" t="str">
        <f t="shared" si="58"/>
        <v/>
      </c>
      <c r="B699" s="55" t="str">
        <f t="shared" si="59"/>
        <v/>
      </c>
      <c r="C699" s="64" t="str">
        <f t="shared" si="60"/>
        <v/>
      </c>
      <c r="D699" s="66"/>
      <c r="E699" s="19"/>
      <c r="F699" s="19" t="str">
        <f t="shared" si="61"/>
        <v/>
      </c>
      <c r="G699" s="19" t="str">
        <f t="shared" si="62"/>
        <v/>
      </c>
      <c r="H699" s="19" t="str">
        <f t="shared" si="63"/>
        <v/>
      </c>
    </row>
    <row r="700" spans="1:8" x14ac:dyDescent="0.2">
      <c r="A700" s="18" t="str">
        <f t="shared" si="58"/>
        <v/>
      </c>
      <c r="B700" s="55" t="str">
        <f t="shared" si="59"/>
        <v/>
      </c>
      <c r="C700" s="64" t="str">
        <f t="shared" si="60"/>
        <v/>
      </c>
      <c r="D700" s="66"/>
      <c r="E700" s="19"/>
      <c r="F700" s="19" t="str">
        <f t="shared" si="61"/>
        <v/>
      </c>
      <c r="G700" s="19" t="str">
        <f t="shared" si="62"/>
        <v/>
      </c>
      <c r="H700" s="19" t="str">
        <f t="shared" si="63"/>
        <v/>
      </c>
    </row>
    <row r="701" spans="1:8" x14ac:dyDescent="0.2">
      <c r="A701" s="18" t="str">
        <f t="shared" ref="A701:A764" si="64">IF(H700="","",IF(roundOpt,IF(OR(A700&gt;=nper,ROUND(H700,2)&lt;=0),"",A700+1),IF(OR(A700&gt;=nper,H700&lt;=0),"",A700+1)))</f>
        <v/>
      </c>
      <c r="B701" s="55" t="str">
        <f t="shared" ref="B701:B764" si="65">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64" t="str">
        <f t="shared" ref="C701:C764" si="66">IF(A701="","",IF(roundOpt,IF(OR(A701=nper,payment&gt;ROUND((1+rate)*H700,2)),ROUND((1+rate)*H700,2),payment),IF(OR(A701=nper,payment&gt;(1+rate)*H700),(1+rate)*H700,payment)))</f>
        <v/>
      </c>
      <c r="D701" s="66"/>
      <c r="E701" s="19"/>
      <c r="F701" s="19" t="str">
        <f t="shared" ref="F701:F764" si="67">IF(A701="","",IF(AND(A701=1,pmtType=1),0,IF(roundOpt,ROUND(rate*H700,2),rate*H700)))</f>
        <v/>
      </c>
      <c r="G701" s="19" t="str">
        <f t="shared" ref="G701:G764" si="68">IF(A701="","",C701-F701+D701)</f>
        <v/>
      </c>
      <c r="H701" s="19" t="str">
        <f t="shared" ref="H701:H764" si="69">IF(A701="","",H700-G701)</f>
        <v/>
      </c>
    </row>
    <row r="702" spans="1:8" x14ac:dyDescent="0.2">
      <c r="A702" s="18" t="str">
        <f t="shared" si="64"/>
        <v/>
      </c>
      <c r="B702" s="55" t="str">
        <f t="shared" si="65"/>
        <v/>
      </c>
      <c r="C702" s="64" t="str">
        <f t="shared" si="66"/>
        <v/>
      </c>
      <c r="D702" s="66"/>
      <c r="E702" s="19"/>
      <c r="F702" s="19" t="str">
        <f t="shared" si="67"/>
        <v/>
      </c>
      <c r="G702" s="19" t="str">
        <f t="shared" si="68"/>
        <v/>
      </c>
      <c r="H702" s="19" t="str">
        <f t="shared" si="69"/>
        <v/>
      </c>
    </row>
    <row r="703" spans="1:8" x14ac:dyDescent="0.2">
      <c r="A703" s="18" t="str">
        <f t="shared" si="64"/>
        <v/>
      </c>
      <c r="B703" s="55" t="str">
        <f t="shared" si="65"/>
        <v/>
      </c>
      <c r="C703" s="64" t="str">
        <f t="shared" si="66"/>
        <v/>
      </c>
      <c r="D703" s="66"/>
      <c r="E703" s="19"/>
      <c r="F703" s="19" t="str">
        <f t="shared" si="67"/>
        <v/>
      </c>
      <c r="G703" s="19" t="str">
        <f t="shared" si="68"/>
        <v/>
      </c>
      <c r="H703" s="19" t="str">
        <f t="shared" si="69"/>
        <v/>
      </c>
    </row>
    <row r="704" spans="1:8" x14ac:dyDescent="0.2">
      <c r="A704" s="18" t="str">
        <f t="shared" si="64"/>
        <v/>
      </c>
      <c r="B704" s="55" t="str">
        <f t="shared" si="65"/>
        <v/>
      </c>
      <c r="C704" s="64" t="str">
        <f t="shared" si="66"/>
        <v/>
      </c>
      <c r="D704" s="66"/>
      <c r="E704" s="19"/>
      <c r="F704" s="19" t="str">
        <f t="shared" si="67"/>
        <v/>
      </c>
      <c r="G704" s="19" t="str">
        <f t="shared" si="68"/>
        <v/>
      </c>
      <c r="H704" s="19" t="str">
        <f t="shared" si="69"/>
        <v/>
      </c>
    </row>
    <row r="705" spans="1:8" x14ac:dyDescent="0.2">
      <c r="A705" s="18" t="str">
        <f t="shared" si="64"/>
        <v/>
      </c>
      <c r="B705" s="55" t="str">
        <f t="shared" si="65"/>
        <v/>
      </c>
      <c r="C705" s="64" t="str">
        <f t="shared" si="66"/>
        <v/>
      </c>
      <c r="D705" s="66"/>
      <c r="E705" s="19"/>
      <c r="F705" s="19" t="str">
        <f t="shared" si="67"/>
        <v/>
      </c>
      <c r="G705" s="19" t="str">
        <f t="shared" si="68"/>
        <v/>
      </c>
      <c r="H705" s="19" t="str">
        <f t="shared" si="69"/>
        <v/>
      </c>
    </row>
    <row r="706" spans="1:8" x14ac:dyDescent="0.2">
      <c r="A706" s="18" t="str">
        <f t="shared" si="64"/>
        <v/>
      </c>
      <c r="B706" s="55" t="str">
        <f t="shared" si="65"/>
        <v/>
      </c>
      <c r="C706" s="64" t="str">
        <f t="shared" si="66"/>
        <v/>
      </c>
      <c r="D706" s="66"/>
      <c r="E706" s="19"/>
      <c r="F706" s="19" t="str">
        <f t="shared" si="67"/>
        <v/>
      </c>
      <c r="G706" s="19" t="str">
        <f t="shared" si="68"/>
        <v/>
      </c>
      <c r="H706" s="19" t="str">
        <f t="shared" si="69"/>
        <v/>
      </c>
    </row>
    <row r="707" spans="1:8" x14ac:dyDescent="0.2">
      <c r="A707" s="18" t="str">
        <f t="shared" si="64"/>
        <v/>
      </c>
      <c r="B707" s="55" t="str">
        <f t="shared" si="65"/>
        <v/>
      </c>
      <c r="C707" s="64" t="str">
        <f t="shared" si="66"/>
        <v/>
      </c>
      <c r="D707" s="66"/>
      <c r="E707" s="19"/>
      <c r="F707" s="19" t="str">
        <f t="shared" si="67"/>
        <v/>
      </c>
      <c r="G707" s="19" t="str">
        <f t="shared" si="68"/>
        <v/>
      </c>
      <c r="H707" s="19" t="str">
        <f t="shared" si="69"/>
        <v/>
      </c>
    </row>
    <row r="708" spans="1:8" x14ac:dyDescent="0.2">
      <c r="A708" s="18" t="str">
        <f t="shared" si="64"/>
        <v/>
      </c>
      <c r="B708" s="55" t="str">
        <f t="shared" si="65"/>
        <v/>
      </c>
      <c r="C708" s="64" t="str">
        <f t="shared" si="66"/>
        <v/>
      </c>
      <c r="D708" s="66"/>
      <c r="E708" s="19"/>
      <c r="F708" s="19" t="str">
        <f t="shared" si="67"/>
        <v/>
      </c>
      <c r="G708" s="19" t="str">
        <f t="shared" si="68"/>
        <v/>
      </c>
      <c r="H708" s="19" t="str">
        <f t="shared" si="69"/>
        <v/>
      </c>
    </row>
    <row r="709" spans="1:8" x14ac:dyDescent="0.2">
      <c r="A709" s="18" t="str">
        <f t="shared" si="64"/>
        <v/>
      </c>
      <c r="B709" s="55" t="str">
        <f t="shared" si="65"/>
        <v/>
      </c>
      <c r="C709" s="64" t="str">
        <f t="shared" si="66"/>
        <v/>
      </c>
      <c r="D709" s="66"/>
      <c r="E709" s="19"/>
      <c r="F709" s="19" t="str">
        <f t="shared" si="67"/>
        <v/>
      </c>
      <c r="G709" s="19" t="str">
        <f t="shared" si="68"/>
        <v/>
      </c>
      <c r="H709" s="19" t="str">
        <f t="shared" si="69"/>
        <v/>
      </c>
    </row>
    <row r="710" spans="1:8" x14ac:dyDescent="0.2">
      <c r="A710" s="18" t="str">
        <f t="shared" si="64"/>
        <v/>
      </c>
      <c r="B710" s="55" t="str">
        <f t="shared" si="65"/>
        <v/>
      </c>
      <c r="C710" s="64" t="str">
        <f t="shared" si="66"/>
        <v/>
      </c>
      <c r="D710" s="66"/>
      <c r="E710" s="19"/>
      <c r="F710" s="19" t="str">
        <f t="shared" si="67"/>
        <v/>
      </c>
      <c r="G710" s="19" t="str">
        <f t="shared" si="68"/>
        <v/>
      </c>
      <c r="H710" s="19" t="str">
        <f t="shared" si="69"/>
        <v/>
      </c>
    </row>
    <row r="711" spans="1:8" x14ac:dyDescent="0.2">
      <c r="A711" s="18" t="str">
        <f t="shared" si="64"/>
        <v/>
      </c>
      <c r="B711" s="55" t="str">
        <f t="shared" si="65"/>
        <v/>
      </c>
      <c r="C711" s="64" t="str">
        <f t="shared" si="66"/>
        <v/>
      </c>
      <c r="D711" s="66"/>
      <c r="E711" s="19"/>
      <c r="F711" s="19" t="str">
        <f t="shared" si="67"/>
        <v/>
      </c>
      <c r="G711" s="19" t="str">
        <f t="shared" si="68"/>
        <v/>
      </c>
      <c r="H711" s="19" t="str">
        <f t="shared" si="69"/>
        <v/>
      </c>
    </row>
    <row r="712" spans="1:8" x14ac:dyDescent="0.2">
      <c r="A712" s="18" t="str">
        <f t="shared" si="64"/>
        <v/>
      </c>
      <c r="B712" s="55" t="str">
        <f t="shared" si="65"/>
        <v/>
      </c>
      <c r="C712" s="64" t="str">
        <f t="shared" si="66"/>
        <v/>
      </c>
      <c r="D712" s="66"/>
      <c r="E712" s="19"/>
      <c r="F712" s="19" t="str">
        <f t="shared" si="67"/>
        <v/>
      </c>
      <c r="G712" s="19" t="str">
        <f t="shared" si="68"/>
        <v/>
      </c>
      <c r="H712" s="19" t="str">
        <f t="shared" si="69"/>
        <v/>
      </c>
    </row>
    <row r="713" spans="1:8" x14ac:dyDescent="0.2">
      <c r="A713" s="18" t="str">
        <f t="shared" si="64"/>
        <v/>
      </c>
      <c r="B713" s="55" t="str">
        <f t="shared" si="65"/>
        <v/>
      </c>
      <c r="C713" s="64" t="str">
        <f t="shared" si="66"/>
        <v/>
      </c>
      <c r="D713" s="66"/>
      <c r="E713" s="19"/>
      <c r="F713" s="19" t="str">
        <f t="shared" si="67"/>
        <v/>
      </c>
      <c r="G713" s="19" t="str">
        <f t="shared" si="68"/>
        <v/>
      </c>
      <c r="H713" s="19" t="str">
        <f t="shared" si="69"/>
        <v/>
      </c>
    </row>
    <row r="714" spans="1:8" x14ac:dyDescent="0.2">
      <c r="A714" s="18" t="str">
        <f t="shared" si="64"/>
        <v/>
      </c>
      <c r="B714" s="55" t="str">
        <f t="shared" si="65"/>
        <v/>
      </c>
      <c r="C714" s="64" t="str">
        <f t="shared" si="66"/>
        <v/>
      </c>
      <c r="D714" s="66"/>
      <c r="E714" s="19"/>
      <c r="F714" s="19" t="str">
        <f t="shared" si="67"/>
        <v/>
      </c>
      <c r="G714" s="19" t="str">
        <f t="shared" si="68"/>
        <v/>
      </c>
      <c r="H714" s="19" t="str">
        <f t="shared" si="69"/>
        <v/>
      </c>
    </row>
    <row r="715" spans="1:8" x14ac:dyDescent="0.2">
      <c r="A715" s="18" t="str">
        <f t="shared" si="64"/>
        <v/>
      </c>
      <c r="B715" s="55" t="str">
        <f t="shared" si="65"/>
        <v/>
      </c>
      <c r="C715" s="64" t="str">
        <f t="shared" si="66"/>
        <v/>
      </c>
      <c r="D715" s="66"/>
      <c r="E715" s="19"/>
      <c r="F715" s="19" t="str">
        <f t="shared" si="67"/>
        <v/>
      </c>
      <c r="G715" s="19" t="str">
        <f t="shared" si="68"/>
        <v/>
      </c>
      <c r="H715" s="19" t="str">
        <f t="shared" si="69"/>
        <v/>
      </c>
    </row>
    <row r="716" spans="1:8" x14ac:dyDescent="0.2">
      <c r="A716" s="18" t="str">
        <f t="shared" si="64"/>
        <v/>
      </c>
      <c r="B716" s="55" t="str">
        <f t="shared" si="65"/>
        <v/>
      </c>
      <c r="C716" s="64" t="str">
        <f t="shared" si="66"/>
        <v/>
      </c>
      <c r="D716" s="66"/>
      <c r="E716" s="19"/>
      <c r="F716" s="19" t="str">
        <f t="shared" si="67"/>
        <v/>
      </c>
      <c r="G716" s="19" t="str">
        <f t="shared" si="68"/>
        <v/>
      </c>
      <c r="H716" s="19" t="str">
        <f t="shared" si="69"/>
        <v/>
      </c>
    </row>
    <row r="717" spans="1:8" x14ac:dyDescent="0.2">
      <c r="A717" s="18" t="str">
        <f t="shared" si="64"/>
        <v/>
      </c>
      <c r="B717" s="55" t="str">
        <f t="shared" si="65"/>
        <v/>
      </c>
      <c r="C717" s="64" t="str">
        <f t="shared" si="66"/>
        <v/>
      </c>
      <c r="D717" s="66"/>
      <c r="E717" s="19"/>
      <c r="F717" s="19" t="str">
        <f t="shared" si="67"/>
        <v/>
      </c>
      <c r="G717" s="19" t="str">
        <f t="shared" si="68"/>
        <v/>
      </c>
      <c r="H717" s="19" t="str">
        <f t="shared" si="69"/>
        <v/>
      </c>
    </row>
    <row r="718" spans="1:8" x14ac:dyDescent="0.2">
      <c r="A718" s="18" t="str">
        <f t="shared" si="64"/>
        <v/>
      </c>
      <c r="B718" s="55" t="str">
        <f t="shared" si="65"/>
        <v/>
      </c>
      <c r="C718" s="64" t="str">
        <f t="shared" si="66"/>
        <v/>
      </c>
      <c r="D718" s="66"/>
      <c r="E718" s="19"/>
      <c r="F718" s="19" t="str">
        <f t="shared" si="67"/>
        <v/>
      </c>
      <c r="G718" s="19" t="str">
        <f t="shared" si="68"/>
        <v/>
      </c>
      <c r="H718" s="19" t="str">
        <f t="shared" si="69"/>
        <v/>
      </c>
    </row>
    <row r="719" spans="1:8" x14ac:dyDescent="0.2">
      <c r="A719" s="18" t="str">
        <f t="shared" si="64"/>
        <v/>
      </c>
      <c r="B719" s="55" t="str">
        <f t="shared" si="65"/>
        <v/>
      </c>
      <c r="C719" s="64" t="str">
        <f t="shared" si="66"/>
        <v/>
      </c>
      <c r="D719" s="66"/>
      <c r="E719" s="19"/>
      <c r="F719" s="19" t="str">
        <f t="shared" si="67"/>
        <v/>
      </c>
      <c r="G719" s="19" t="str">
        <f t="shared" si="68"/>
        <v/>
      </c>
      <c r="H719" s="19" t="str">
        <f t="shared" si="69"/>
        <v/>
      </c>
    </row>
    <row r="720" spans="1:8" x14ac:dyDescent="0.2">
      <c r="A720" s="18" t="str">
        <f t="shared" si="64"/>
        <v/>
      </c>
      <c r="B720" s="55" t="str">
        <f t="shared" si="65"/>
        <v/>
      </c>
      <c r="C720" s="64" t="str">
        <f t="shared" si="66"/>
        <v/>
      </c>
      <c r="D720" s="66"/>
      <c r="E720" s="19"/>
      <c r="F720" s="19" t="str">
        <f t="shared" si="67"/>
        <v/>
      </c>
      <c r="G720" s="19" t="str">
        <f t="shared" si="68"/>
        <v/>
      </c>
      <c r="H720" s="19" t="str">
        <f t="shared" si="69"/>
        <v/>
      </c>
    </row>
    <row r="721" spans="1:8" x14ac:dyDescent="0.2">
      <c r="A721" s="18" t="str">
        <f t="shared" si="64"/>
        <v/>
      </c>
      <c r="B721" s="55" t="str">
        <f t="shared" si="65"/>
        <v/>
      </c>
      <c r="C721" s="64" t="str">
        <f t="shared" si="66"/>
        <v/>
      </c>
      <c r="D721" s="66"/>
      <c r="E721" s="19"/>
      <c r="F721" s="19" t="str">
        <f t="shared" si="67"/>
        <v/>
      </c>
      <c r="G721" s="19" t="str">
        <f t="shared" si="68"/>
        <v/>
      </c>
      <c r="H721" s="19" t="str">
        <f t="shared" si="69"/>
        <v/>
      </c>
    </row>
    <row r="722" spans="1:8" x14ac:dyDescent="0.2">
      <c r="A722" s="18" t="str">
        <f t="shared" si="64"/>
        <v/>
      </c>
      <c r="B722" s="55" t="str">
        <f t="shared" si="65"/>
        <v/>
      </c>
      <c r="C722" s="64" t="str">
        <f t="shared" si="66"/>
        <v/>
      </c>
      <c r="D722" s="66"/>
      <c r="E722" s="19"/>
      <c r="F722" s="19" t="str">
        <f t="shared" si="67"/>
        <v/>
      </c>
      <c r="G722" s="19" t="str">
        <f t="shared" si="68"/>
        <v/>
      </c>
      <c r="H722" s="19" t="str">
        <f t="shared" si="69"/>
        <v/>
      </c>
    </row>
    <row r="723" spans="1:8" x14ac:dyDescent="0.2">
      <c r="A723" s="18" t="str">
        <f t="shared" si="64"/>
        <v/>
      </c>
      <c r="B723" s="55" t="str">
        <f t="shared" si="65"/>
        <v/>
      </c>
      <c r="C723" s="64" t="str">
        <f t="shared" si="66"/>
        <v/>
      </c>
      <c r="D723" s="66"/>
      <c r="E723" s="19"/>
      <c r="F723" s="19" t="str">
        <f t="shared" si="67"/>
        <v/>
      </c>
      <c r="G723" s="19" t="str">
        <f t="shared" si="68"/>
        <v/>
      </c>
      <c r="H723" s="19" t="str">
        <f t="shared" si="69"/>
        <v/>
      </c>
    </row>
    <row r="724" spans="1:8" x14ac:dyDescent="0.2">
      <c r="A724" s="18" t="str">
        <f t="shared" si="64"/>
        <v/>
      </c>
      <c r="B724" s="55" t="str">
        <f t="shared" si="65"/>
        <v/>
      </c>
      <c r="C724" s="64" t="str">
        <f t="shared" si="66"/>
        <v/>
      </c>
      <c r="D724" s="66"/>
      <c r="E724" s="19"/>
      <c r="F724" s="19" t="str">
        <f t="shared" si="67"/>
        <v/>
      </c>
      <c r="G724" s="19" t="str">
        <f t="shared" si="68"/>
        <v/>
      </c>
      <c r="H724" s="19" t="str">
        <f t="shared" si="69"/>
        <v/>
      </c>
    </row>
    <row r="725" spans="1:8" x14ac:dyDescent="0.2">
      <c r="A725" s="18" t="str">
        <f t="shared" si="64"/>
        <v/>
      </c>
      <c r="B725" s="55" t="str">
        <f t="shared" si="65"/>
        <v/>
      </c>
      <c r="C725" s="64" t="str">
        <f t="shared" si="66"/>
        <v/>
      </c>
      <c r="D725" s="66"/>
      <c r="E725" s="19"/>
      <c r="F725" s="19" t="str">
        <f t="shared" si="67"/>
        <v/>
      </c>
      <c r="G725" s="19" t="str">
        <f t="shared" si="68"/>
        <v/>
      </c>
      <c r="H725" s="19" t="str">
        <f t="shared" si="69"/>
        <v/>
      </c>
    </row>
    <row r="726" spans="1:8" x14ac:dyDescent="0.2">
      <c r="A726" s="18" t="str">
        <f t="shared" si="64"/>
        <v/>
      </c>
      <c r="B726" s="55" t="str">
        <f t="shared" si="65"/>
        <v/>
      </c>
      <c r="C726" s="64" t="str">
        <f t="shared" si="66"/>
        <v/>
      </c>
      <c r="D726" s="66"/>
      <c r="E726" s="19"/>
      <c r="F726" s="19" t="str">
        <f t="shared" si="67"/>
        <v/>
      </c>
      <c r="G726" s="19" t="str">
        <f t="shared" si="68"/>
        <v/>
      </c>
      <c r="H726" s="19" t="str">
        <f t="shared" si="69"/>
        <v/>
      </c>
    </row>
    <row r="727" spans="1:8" x14ac:dyDescent="0.2">
      <c r="A727" s="18" t="str">
        <f t="shared" si="64"/>
        <v/>
      </c>
      <c r="B727" s="55" t="str">
        <f t="shared" si="65"/>
        <v/>
      </c>
      <c r="C727" s="64" t="str">
        <f t="shared" si="66"/>
        <v/>
      </c>
      <c r="D727" s="66"/>
      <c r="E727" s="19"/>
      <c r="F727" s="19" t="str">
        <f t="shared" si="67"/>
        <v/>
      </c>
      <c r="G727" s="19" t="str">
        <f t="shared" si="68"/>
        <v/>
      </c>
      <c r="H727" s="19" t="str">
        <f t="shared" si="69"/>
        <v/>
      </c>
    </row>
    <row r="728" spans="1:8" x14ac:dyDescent="0.2">
      <c r="A728" s="18" t="str">
        <f t="shared" si="64"/>
        <v/>
      </c>
      <c r="B728" s="55" t="str">
        <f t="shared" si="65"/>
        <v/>
      </c>
      <c r="C728" s="64" t="str">
        <f t="shared" si="66"/>
        <v/>
      </c>
      <c r="D728" s="66"/>
      <c r="E728" s="19"/>
      <c r="F728" s="19" t="str">
        <f t="shared" si="67"/>
        <v/>
      </c>
      <c r="G728" s="19" t="str">
        <f t="shared" si="68"/>
        <v/>
      </c>
      <c r="H728" s="19" t="str">
        <f t="shared" si="69"/>
        <v/>
      </c>
    </row>
    <row r="729" spans="1:8" x14ac:dyDescent="0.2">
      <c r="A729" s="18" t="str">
        <f t="shared" si="64"/>
        <v/>
      </c>
      <c r="B729" s="55" t="str">
        <f t="shared" si="65"/>
        <v/>
      </c>
      <c r="C729" s="64" t="str">
        <f t="shared" si="66"/>
        <v/>
      </c>
      <c r="D729" s="66"/>
      <c r="E729" s="19"/>
      <c r="F729" s="19" t="str">
        <f t="shared" si="67"/>
        <v/>
      </c>
      <c r="G729" s="19" t="str">
        <f t="shared" si="68"/>
        <v/>
      </c>
      <c r="H729" s="19" t="str">
        <f t="shared" si="69"/>
        <v/>
      </c>
    </row>
    <row r="730" spans="1:8" x14ac:dyDescent="0.2">
      <c r="A730" s="18" t="str">
        <f t="shared" si="64"/>
        <v/>
      </c>
      <c r="B730" s="55" t="str">
        <f t="shared" si="65"/>
        <v/>
      </c>
      <c r="C730" s="64" t="str">
        <f t="shared" si="66"/>
        <v/>
      </c>
      <c r="D730" s="66"/>
      <c r="E730" s="19"/>
      <c r="F730" s="19" t="str">
        <f t="shared" si="67"/>
        <v/>
      </c>
      <c r="G730" s="19" t="str">
        <f t="shared" si="68"/>
        <v/>
      </c>
      <c r="H730" s="19" t="str">
        <f t="shared" si="69"/>
        <v/>
      </c>
    </row>
    <row r="731" spans="1:8" x14ac:dyDescent="0.2">
      <c r="A731" s="18" t="str">
        <f t="shared" si="64"/>
        <v/>
      </c>
      <c r="B731" s="55" t="str">
        <f t="shared" si="65"/>
        <v/>
      </c>
      <c r="C731" s="64" t="str">
        <f t="shared" si="66"/>
        <v/>
      </c>
      <c r="D731" s="66"/>
      <c r="E731" s="19"/>
      <c r="F731" s="19" t="str">
        <f t="shared" si="67"/>
        <v/>
      </c>
      <c r="G731" s="19" t="str">
        <f t="shared" si="68"/>
        <v/>
      </c>
      <c r="H731" s="19" t="str">
        <f t="shared" si="69"/>
        <v/>
      </c>
    </row>
    <row r="732" spans="1:8" x14ac:dyDescent="0.2">
      <c r="A732" s="18" t="str">
        <f t="shared" si="64"/>
        <v/>
      </c>
      <c r="B732" s="55" t="str">
        <f t="shared" si="65"/>
        <v/>
      </c>
      <c r="C732" s="64" t="str">
        <f t="shared" si="66"/>
        <v/>
      </c>
      <c r="D732" s="66"/>
      <c r="E732" s="19"/>
      <c r="F732" s="19" t="str">
        <f t="shared" si="67"/>
        <v/>
      </c>
      <c r="G732" s="19" t="str">
        <f t="shared" si="68"/>
        <v/>
      </c>
      <c r="H732" s="19" t="str">
        <f t="shared" si="69"/>
        <v/>
      </c>
    </row>
    <row r="733" spans="1:8" x14ac:dyDescent="0.2">
      <c r="A733" s="18" t="str">
        <f t="shared" si="64"/>
        <v/>
      </c>
      <c r="B733" s="55" t="str">
        <f t="shared" si="65"/>
        <v/>
      </c>
      <c r="C733" s="64" t="str">
        <f t="shared" si="66"/>
        <v/>
      </c>
      <c r="D733" s="66"/>
      <c r="E733" s="19"/>
      <c r="F733" s="19" t="str">
        <f t="shared" si="67"/>
        <v/>
      </c>
      <c r="G733" s="19" t="str">
        <f t="shared" si="68"/>
        <v/>
      </c>
      <c r="H733" s="19" t="str">
        <f t="shared" si="69"/>
        <v/>
      </c>
    </row>
    <row r="734" spans="1:8" x14ac:dyDescent="0.2">
      <c r="A734" s="18" t="str">
        <f t="shared" si="64"/>
        <v/>
      </c>
      <c r="B734" s="55" t="str">
        <f t="shared" si="65"/>
        <v/>
      </c>
      <c r="C734" s="64" t="str">
        <f t="shared" si="66"/>
        <v/>
      </c>
      <c r="D734" s="66"/>
      <c r="E734" s="19"/>
      <c r="F734" s="19" t="str">
        <f t="shared" si="67"/>
        <v/>
      </c>
      <c r="G734" s="19" t="str">
        <f t="shared" si="68"/>
        <v/>
      </c>
      <c r="H734" s="19" t="str">
        <f t="shared" si="69"/>
        <v/>
      </c>
    </row>
    <row r="735" spans="1:8" x14ac:dyDescent="0.2">
      <c r="A735" s="18" t="str">
        <f t="shared" si="64"/>
        <v/>
      </c>
      <c r="B735" s="55" t="str">
        <f t="shared" si="65"/>
        <v/>
      </c>
      <c r="C735" s="64" t="str">
        <f t="shared" si="66"/>
        <v/>
      </c>
      <c r="D735" s="66"/>
      <c r="E735" s="19"/>
      <c r="F735" s="19" t="str">
        <f t="shared" si="67"/>
        <v/>
      </c>
      <c r="G735" s="19" t="str">
        <f t="shared" si="68"/>
        <v/>
      </c>
      <c r="H735" s="19" t="str">
        <f t="shared" si="69"/>
        <v/>
      </c>
    </row>
    <row r="736" spans="1:8" x14ac:dyDescent="0.2">
      <c r="A736" s="18" t="str">
        <f t="shared" si="64"/>
        <v/>
      </c>
      <c r="B736" s="55" t="str">
        <f t="shared" si="65"/>
        <v/>
      </c>
      <c r="C736" s="64" t="str">
        <f t="shared" si="66"/>
        <v/>
      </c>
      <c r="D736" s="66"/>
      <c r="E736" s="19"/>
      <c r="F736" s="19" t="str">
        <f t="shared" si="67"/>
        <v/>
      </c>
      <c r="G736" s="19" t="str">
        <f t="shared" si="68"/>
        <v/>
      </c>
      <c r="H736" s="19" t="str">
        <f t="shared" si="69"/>
        <v/>
      </c>
    </row>
    <row r="737" spans="1:8" x14ac:dyDescent="0.2">
      <c r="A737" s="18" t="str">
        <f t="shared" si="64"/>
        <v/>
      </c>
      <c r="B737" s="55" t="str">
        <f t="shared" si="65"/>
        <v/>
      </c>
      <c r="C737" s="64" t="str">
        <f t="shared" si="66"/>
        <v/>
      </c>
      <c r="D737" s="66"/>
      <c r="E737" s="19"/>
      <c r="F737" s="19" t="str">
        <f t="shared" si="67"/>
        <v/>
      </c>
      <c r="G737" s="19" t="str">
        <f t="shared" si="68"/>
        <v/>
      </c>
      <c r="H737" s="19" t="str">
        <f t="shared" si="69"/>
        <v/>
      </c>
    </row>
    <row r="738" spans="1:8" x14ac:dyDescent="0.2">
      <c r="A738" s="18" t="str">
        <f t="shared" si="64"/>
        <v/>
      </c>
      <c r="B738" s="55" t="str">
        <f t="shared" si="65"/>
        <v/>
      </c>
      <c r="C738" s="64" t="str">
        <f t="shared" si="66"/>
        <v/>
      </c>
      <c r="D738" s="66"/>
      <c r="E738" s="19"/>
      <c r="F738" s="19" t="str">
        <f t="shared" si="67"/>
        <v/>
      </c>
      <c r="G738" s="19" t="str">
        <f t="shared" si="68"/>
        <v/>
      </c>
      <c r="H738" s="19" t="str">
        <f t="shared" si="69"/>
        <v/>
      </c>
    </row>
    <row r="739" spans="1:8" x14ac:dyDescent="0.2">
      <c r="A739" s="18" t="str">
        <f t="shared" si="64"/>
        <v/>
      </c>
      <c r="B739" s="55" t="str">
        <f t="shared" si="65"/>
        <v/>
      </c>
      <c r="C739" s="64" t="str">
        <f t="shared" si="66"/>
        <v/>
      </c>
      <c r="D739" s="66"/>
      <c r="E739" s="19"/>
      <c r="F739" s="19" t="str">
        <f t="shared" si="67"/>
        <v/>
      </c>
      <c r="G739" s="19" t="str">
        <f t="shared" si="68"/>
        <v/>
      </c>
      <c r="H739" s="19" t="str">
        <f t="shared" si="69"/>
        <v/>
      </c>
    </row>
    <row r="740" spans="1:8" x14ac:dyDescent="0.2">
      <c r="A740" s="18" t="str">
        <f t="shared" si="64"/>
        <v/>
      </c>
      <c r="B740" s="55" t="str">
        <f t="shared" si="65"/>
        <v/>
      </c>
      <c r="C740" s="64" t="str">
        <f t="shared" si="66"/>
        <v/>
      </c>
      <c r="D740" s="66"/>
      <c r="E740" s="19"/>
      <c r="F740" s="19" t="str">
        <f t="shared" si="67"/>
        <v/>
      </c>
      <c r="G740" s="19" t="str">
        <f t="shared" si="68"/>
        <v/>
      </c>
      <c r="H740" s="19" t="str">
        <f t="shared" si="69"/>
        <v/>
      </c>
    </row>
    <row r="741" spans="1:8" x14ac:dyDescent="0.2">
      <c r="A741" s="18" t="str">
        <f t="shared" si="64"/>
        <v/>
      </c>
      <c r="B741" s="55" t="str">
        <f t="shared" si="65"/>
        <v/>
      </c>
      <c r="C741" s="64" t="str">
        <f t="shared" si="66"/>
        <v/>
      </c>
      <c r="D741" s="66"/>
      <c r="E741" s="19"/>
      <c r="F741" s="19" t="str">
        <f t="shared" si="67"/>
        <v/>
      </c>
      <c r="G741" s="19" t="str">
        <f t="shared" si="68"/>
        <v/>
      </c>
      <c r="H741" s="19" t="str">
        <f t="shared" si="69"/>
        <v/>
      </c>
    </row>
    <row r="742" spans="1:8" x14ac:dyDescent="0.2">
      <c r="A742" s="18" t="str">
        <f t="shared" si="64"/>
        <v/>
      </c>
      <c r="B742" s="55" t="str">
        <f t="shared" si="65"/>
        <v/>
      </c>
      <c r="C742" s="64" t="str">
        <f t="shared" si="66"/>
        <v/>
      </c>
      <c r="D742" s="66"/>
      <c r="E742" s="19"/>
      <c r="F742" s="19" t="str">
        <f t="shared" si="67"/>
        <v/>
      </c>
      <c r="G742" s="19" t="str">
        <f t="shared" si="68"/>
        <v/>
      </c>
      <c r="H742" s="19" t="str">
        <f t="shared" si="69"/>
        <v/>
      </c>
    </row>
    <row r="743" spans="1:8" x14ac:dyDescent="0.2">
      <c r="A743" s="18" t="str">
        <f t="shared" si="64"/>
        <v/>
      </c>
      <c r="B743" s="55" t="str">
        <f t="shared" si="65"/>
        <v/>
      </c>
      <c r="C743" s="64" t="str">
        <f t="shared" si="66"/>
        <v/>
      </c>
      <c r="D743" s="66"/>
      <c r="E743" s="19"/>
      <c r="F743" s="19" t="str">
        <f t="shared" si="67"/>
        <v/>
      </c>
      <c r="G743" s="19" t="str">
        <f t="shared" si="68"/>
        <v/>
      </c>
      <c r="H743" s="19" t="str">
        <f t="shared" si="69"/>
        <v/>
      </c>
    </row>
    <row r="744" spans="1:8" x14ac:dyDescent="0.2">
      <c r="A744" s="18" t="str">
        <f t="shared" si="64"/>
        <v/>
      </c>
      <c r="B744" s="55" t="str">
        <f t="shared" si="65"/>
        <v/>
      </c>
      <c r="C744" s="64" t="str">
        <f t="shared" si="66"/>
        <v/>
      </c>
      <c r="D744" s="66"/>
      <c r="E744" s="19"/>
      <c r="F744" s="19" t="str">
        <f t="shared" si="67"/>
        <v/>
      </c>
      <c r="G744" s="19" t="str">
        <f t="shared" si="68"/>
        <v/>
      </c>
      <c r="H744" s="19" t="str">
        <f t="shared" si="69"/>
        <v/>
      </c>
    </row>
    <row r="745" spans="1:8" x14ac:dyDescent="0.2">
      <c r="A745" s="18" t="str">
        <f t="shared" si="64"/>
        <v/>
      </c>
      <c r="B745" s="55" t="str">
        <f t="shared" si="65"/>
        <v/>
      </c>
      <c r="C745" s="64" t="str">
        <f t="shared" si="66"/>
        <v/>
      </c>
      <c r="D745" s="66"/>
      <c r="E745" s="19"/>
      <c r="F745" s="19" t="str">
        <f t="shared" si="67"/>
        <v/>
      </c>
      <c r="G745" s="19" t="str">
        <f t="shared" si="68"/>
        <v/>
      </c>
      <c r="H745" s="19" t="str">
        <f t="shared" si="69"/>
        <v/>
      </c>
    </row>
    <row r="746" spans="1:8" x14ac:dyDescent="0.2">
      <c r="A746" s="18" t="str">
        <f t="shared" si="64"/>
        <v/>
      </c>
      <c r="B746" s="55" t="str">
        <f t="shared" si="65"/>
        <v/>
      </c>
      <c r="C746" s="64" t="str">
        <f t="shared" si="66"/>
        <v/>
      </c>
      <c r="D746" s="66"/>
      <c r="E746" s="19"/>
      <c r="F746" s="19" t="str">
        <f t="shared" si="67"/>
        <v/>
      </c>
      <c r="G746" s="19" t="str">
        <f t="shared" si="68"/>
        <v/>
      </c>
      <c r="H746" s="19" t="str">
        <f t="shared" si="69"/>
        <v/>
      </c>
    </row>
    <row r="747" spans="1:8" x14ac:dyDescent="0.2">
      <c r="A747" s="18" t="str">
        <f t="shared" si="64"/>
        <v/>
      </c>
      <c r="B747" s="55" t="str">
        <f t="shared" si="65"/>
        <v/>
      </c>
      <c r="C747" s="64" t="str">
        <f t="shared" si="66"/>
        <v/>
      </c>
      <c r="D747" s="66"/>
      <c r="E747" s="19"/>
      <c r="F747" s="19" t="str">
        <f t="shared" si="67"/>
        <v/>
      </c>
      <c r="G747" s="19" t="str">
        <f t="shared" si="68"/>
        <v/>
      </c>
      <c r="H747" s="19" t="str">
        <f t="shared" si="69"/>
        <v/>
      </c>
    </row>
    <row r="748" spans="1:8" x14ac:dyDescent="0.2">
      <c r="A748" s="18" t="str">
        <f t="shared" si="64"/>
        <v/>
      </c>
      <c r="B748" s="55" t="str">
        <f t="shared" si="65"/>
        <v/>
      </c>
      <c r="C748" s="64" t="str">
        <f t="shared" si="66"/>
        <v/>
      </c>
      <c r="D748" s="66"/>
      <c r="E748" s="19"/>
      <c r="F748" s="19" t="str">
        <f t="shared" si="67"/>
        <v/>
      </c>
      <c r="G748" s="19" t="str">
        <f t="shared" si="68"/>
        <v/>
      </c>
      <c r="H748" s="19" t="str">
        <f t="shared" si="69"/>
        <v/>
      </c>
    </row>
    <row r="749" spans="1:8" x14ac:dyDescent="0.2">
      <c r="A749" s="18" t="str">
        <f t="shared" si="64"/>
        <v/>
      </c>
      <c r="B749" s="55" t="str">
        <f t="shared" si="65"/>
        <v/>
      </c>
      <c r="C749" s="64" t="str">
        <f t="shared" si="66"/>
        <v/>
      </c>
      <c r="D749" s="66"/>
      <c r="E749" s="19"/>
      <c r="F749" s="19" t="str">
        <f t="shared" si="67"/>
        <v/>
      </c>
      <c r="G749" s="19" t="str">
        <f t="shared" si="68"/>
        <v/>
      </c>
      <c r="H749" s="19" t="str">
        <f t="shared" si="69"/>
        <v/>
      </c>
    </row>
    <row r="750" spans="1:8" x14ac:dyDescent="0.2">
      <c r="A750" s="18" t="str">
        <f t="shared" si="64"/>
        <v/>
      </c>
      <c r="B750" s="55" t="str">
        <f t="shared" si="65"/>
        <v/>
      </c>
      <c r="C750" s="64" t="str">
        <f t="shared" si="66"/>
        <v/>
      </c>
      <c r="D750" s="66"/>
      <c r="E750" s="19"/>
      <c r="F750" s="19" t="str">
        <f t="shared" si="67"/>
        <v/>
      </c>
      <c r="G750" s="19" t="str">
        <f t="shared" si="68"/>
        <v/>
      </c>
      <c r="H750" s="19" t="str">
        <f t="shared" si="69"/>
        <v/>
      </c>
    </row>
    <row r="751" spans="1:8" x14ac:dyDescent="0.2">
      <c r="A751" s="18" t="str">
        <f t="shared" si="64"/>
        <v/>
      </c>
      <c r="B751" s="55" t="str">
        <f t="shared" si="65"/>
        <v/>
      </c>
      <c r="C751" s="64" t="str">
        <f t="shared" si="66"/>
        <v/>
      </c>
      <c r="D751" s="66"/>
      <c r="E751" s="19"/>
      <c r="F751" s="19" t="str">
        <f t="shared" si="67"/>
        <v/>
      </c>
      <c r="G751" s="19" t="str">
        <f t="shared" si="68"/>
        <v/>
      </c>
      <c r="H751" s="19" t="str">
        <f t="shared" si="69"/>
        <v/>
      </c>
    </row>
    <row r="752" spans="1:8" x14ac:dyDescent="0.2">
      <c r="A752" s="18" t="str">
        <f t="shared" si="64"/>
        <v/>
      </c>
      <c r="B752" s="55" t="str">
        <f t="shared" si="65"/>
        <v/>
      </c>
      <c r="C752" s="64" t="str">
        <f t="shared" si="66"/>
        <v/>
      </c>
      <c r="D752" s="66"/>
      <c r="E752" s="19"/>
      <c r="F752" s="19" t="str">
        <f t="shared" si="67"/>
        <v/>
      </c>
      <c r="G752" s="19" t="str">
        <f t="shared" si="68"/>
        <v/>
      </c>
      <c r="H752" s="19" t="str">
        <f t="shared" si="69"/>
        <v/>
      </c>
    </row>
    <row r="753" spans="1:8" x14ac:dyDescent="0.2">
      <c r="A753" s="18" t="str">
        <f t="shared" si="64"/>
        <v/>
      </c>
      <c r="B753" s="55" t="str">
        <f t="shared" si="65"/>
        <v/>
      </c>
      <c r="C753" s="64" t="str">
        <f t="shared" si="66"/>
        <v/>
      </c>
      <c r="D753" s="66"/>
      <c r="E753" s="19"/>
      <c r="F753" s="19" t="str">
        <f t="shared" si="67"/>
        <v/>
      </c>
      <c r="G753" s="19" t="str">
        <f t="shared" si="68"/>
        <v/>
      </c>
      <c r="H753" s="19" t="str">
        <f t="shared" si="69"/>
        <v/>
      </c>
    </row>
    <row r="754" spans="1:8" x14ac:dyDescent="0.2">
      <c r="A754" s="18" t="str">
        <f t="shared" si="64"/>
        <v/>
      </c>
      <c r="B754" s="55" t="str">
        <f t="shared" si="65"/>
        <v/>
      </c>
      <c r="C754" s="64" t="str">
        <f t="shared" si="66"/>
        <v/>
      </c>
      <c r="D754" s="66"/>
      <c r="E754" s="19"/>
      <c r="F754" s="19" t="str">
        <f t="shared" si="67"/>
        <v/>
      </c>
      <c r="G754" s="19" t="str">
        <f t="shared" si="68"/>
        <v/>
      </c>
      <c r="H754" s="19" t="str">
        <f t="shared" si="69"/>
        <v/>
      </c>
    </row>
    <row r="755" spans="1:8" x14ac:dyDescent="0.2">
      <c r="A755" s="18" t="str">
        <f t="shared" si="64"/>
        <v/>
      </c>
      <c r="B755" s="55" t="str">
        <f t="shared" si="65"/>
        <v/>
      </c>
      <c r="C755" s="64" t="str">
        <f t="shared" si="66"/>
        <v/>
      </c>
      <c r="D755" s="66"/>
      <c r="E755" s="19"/>
      <c r="F755" s="19" t="str">
        <f t="shared" si="67"/>
        <v/>
      </c>
      <c r="G755" s="19" t="str">
        <f t="shared" si="68"/>
        <v/>
      </c>
      <c r="H755" s="19" t="str">
        <f t="shared" si="69"/>
        <v/>
      </c>
    </row>
    <row r="756" spans="1:8" x14ac:dyDescent="0.2">
      <c r="A756" s="18" t="str">
        <f t="shared" si="64"/>
        <v/>
      </c>
      <c r="B756" s="55" t="str">
        <f t="shared" si="65"/>
        <v/>
      </c>
      <c r="C756" s="64" t="str">
        <f t="shared" si="66"/>
        <v/>
      </c>
      <c r="D756" s="66"/>
      <c r="E756" s="19"/>
      <c r="F756" s="19" t="str">
        <f t="shared" si="67"/>
        <v/>
      </c>
      <c r="G756" s="19" t="str">
        <f t="shared" si="68"/>
        <v/>
      </c>
      <c r="H756" s="19" t="str">
        <f t="shared" si="69"/>
        <v/>
      </c>
    </row>
    <row r="757" spans="1:8" x14ac:dyDescent="0.2">
      <c r="A757" s="18" t="str">
        <f t="shared" si="64"/>
        <v/>
      </c>
      <c r="B757" s="55" t="str">
        <f t="shared" si="65"/>
        <v/>
      </c>
      <c r="C757" s="64" t="str">
        <f t="shared" si="66"/>
        <v/>
      </c>
      <c r="D757" s="66"/>
      <c r="E757" s="19"/>
      <c r="F757" s="19" t="str">
        <f t="shared" si="67"/>
        <v/>
      </c>
      <c r="G757" s="19" t="str">
        <f t="shared" si="68"/>
        <v/>
      </c>
      <c r="H757" s="19" t="str">
        <f t="shared" si="69"/>
        <v/>
      </c>
    </row>
    <row r="758" spans="1:8" x14ac:dyDescent="0.2">
      <c r="A758" s="18" t="str">
        <f t="shared" si="64"/>
        <v/>
      </c>
      <c r="B758" s="55" t="str">
        <f t="shared" si="65"/>
        <v/>
      </c>
      <c r="C758" s="64" t="str">
        <f t="shared" si="66"/>
        <v/>
      </c>
      <c r="D758" s="66"/>
      <c r="E758" s="19"/>
      <c r="F758" s="19" t="str">
        <f t="shared" si="67"/>
        <v/>
      </c>
      <c r="G758" s="19" t="str">
        <f t="shared" si="68"/>
        <v/>
      </c>
      <c r="H758" s="19" t="str">
        <f t="shared" si="69"/>
        <v/>
      </c>
    </row>
    <row r="759" spans="1:8" x14ac:dyDescent="0.2">
      <c r="A759" s="18" t="str">
        <f t="shared" si="64"/>
        <v/>
      </c>
      <c r="B759" s="55" t="str">
        <f t="shared" si="65"/>
        <v/>
      </c>
      <c r="C759" s="64" t="str">
        <f t="shared" si="66"/>
        <v/>
      </c>
      <c r="D759" s="66"/>
      <c r="E759" s="19"/>
      <c r="F759" s="19" t="str">
        <f t="shared" si="67"/>
        <v/>
      </c>
      <c r="G759" s="19" t="str">
        <f t="shared" si="68"/>
        <v/>
      </c>
      <c r="H759" s="19" t="str">
        <f t="shared" si="69"/>
        <v/>
      </c>
    </row>
    <row r="760" spans="1:8" x14ac:dyDescent="0.2">
      <c r="A760" s="18" t="str">
        <f t="shared" si="64"/>
        <v/>
      </c>
      <c r="B760" s="55" t="str">
        <f t="shared" si="65"/>
        <v/>
      </c>
      <c r="C760" s="64" t="str">
        <f t="shared" si="66"/>
        <v/>
      </c>
      <c r="D760" s="66"/>
      <c r="E760" s="19"/>
      <c r="F760" s="19" t="str">
        <f t="shared" si="67"/>
        <v/>
      </c>
      <c r="G760" s="19" t="str">
        <f t="shared" si="68"/>
        <v/>
      </c>
      <c r="H760" s="19" t="str">
        <f t="shared" si="69"/>
        <v/>
      </c>
    </row>
    <row r="761" spans="1:8" x14ac:dyDescent="0.2">
      <c r="A761" s="18" t="str">
        <f t="shared" si="64"/>
        <v/>
      </c>
      <c r="B761" s="55" t="str">
        <f t="shared" si="65"/>
        <v/>
      </c>
      <c r="C761" s="64" t="str">
        <f t="shared" si="66"/>
        <v/>
      </c>
      <c r="D761" s="66"/>
      <c r="E761" s="19"/>
      <c r="F761" s="19" t="str">
        <f t="shared" si="67"/>
        <v/>
      </c>
      <c r="G761" s="19" t="str">
        <f t="shared" si="68"/>
        <v/>
      </c>
      <c r="H761" s="19" t="str">
        <f t="shared" si="69"/>
        <v/>
      </c>
    </row>
    <row r="762" spans="1:8" x14ac:dyDescent="0.2">
      <c r="A762" s="18" t="str">
        <f t="shared" si="64"/>
        <v/>
      </c>
      <c r="B762" s="55" t="str">
        <f t="shared" si="65"/>
        <v/>
      </c>
      <c r="C762" s="64" t="str">
        <f t="shared" si="66"/>
        <v/>
      </c>
      <c r="D762" s="66"/>
      <c r="E762" s="19"/>
      <c r="F762" s="19" t="str">
        <f t="shared" si="67"/>
        <v/>
      </c>
      <c r="G762" s="19" t="str">
        <f t="shared" si="68"/>
        <v/>
      </c>
      <c r="H762" s="19" t="str">
        <f t="shared" si="69"/>
        <v/>
      </c>
    </row>
    <row r="763" spans="1:8" x14ac:dyDescent="0.2">
      <c r="A763" s="18" t="str">
        <f t="shared" si="64"/>
        <v/>
      </c>
      <c r="B763" s="55" t="str">
        <f t="shared" si="65"/>
        <v/>
      </c>
      <c r="C763" s="64" t="str">
        <f t="shared" si="66"/>
        <v/>
      </c>
      <c r="D763" s="66"/>
      <c r="E763" s="19"/>
      <c r="F763" s="19" t="str">
        <f t="shared" si="67"/>
        <v/>
      </c>
      <c r="G763" s="19" t="str">
        <f t="shared" si="68"/>
        <v/>
      </c>
      <c r="H763" s="19" t="str">
        <f t="shared" si="69"/>
        <v/>
      </c>
    </row>
    <row r="764" spans="1:8" x14ac:dyDescent="0.2">
      <c r="A764" s="18" t="str">
        <f t="shared" si="64"/>
        <v/>
      </c>
      <c r="B764" s="55" t="str">
        <f t="shared" si="65"/>
        <v/>
      </c>
      <c r="C764" s="64" t="str">
        <f t="shared" si="66"/>
        <v/>
      </c>
      <c r="D764" s="66"/>
      <c r="E764" s="19"/>
      <c r="F764" s="19" t="str">
        <f t="shared" si="67"/>
        <v/>
      </c>
      <c r="G764" s="19" t="str">
        <f t="shared" si="68"/>
        <v/>
      </c>
      <c r="H764" s="19" t="str">
        <f t="shared" si="69"/>
        <v/>
      </c>
    </row>
    <row r="765" spans="1:8" x14ac:dyDescent="0.2">
      <c r="A765" s="18" t="str">
        <f t="shared" ref="A765:A828" si="70">IF(H764="","",IF(roundOpt,IF(OR(A764&gt;=nper,ROUND(H764,2)&lt;=0),"",A764+1),IF(OR(A764&gt;=nper,H764&lt;=0),"",A764+1)))</f>
        <v/>
      </c>
      <c r="B765" s="55" t="str">
        <f t="shared" ref="B765:B828" si="7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64" t="str">
        <f t="shared" ref="C765:C828" si="72">IF(A765="","",IF(roundOpt,IF(OR(A765=nper,payment&gt;ROUND((1+rate)*H764,2)),ROUND((1+rate)*H764,2),payment),IF(OR(A765=nper,payment&gt;(1+rate)*H764),(1+rate)*H764,payment)))</f>
        <v/>
      </c>
      <c r="D765" s="66"/>
      <c r="E765" s="19"/>
      <c r="F765" s="19" t="str">
        <f t="shared" ref="F765:F828" si="73">IF(A765="","",IF(AND(A765=1,pmtType=1),0,IF(roundOpt,ROUND(rate*H764,2),rate*H764)))</f>
        <v/>
      </c>
      <c r="G765" s="19" t="str">
        <f t="shared" ref="G765:G828" si="74">IF(A765="","",C765-F765+D765)</f>
        <v/>
      </c>
      <c r="H765" s="19" t="str">
        <f t="shared" ref="H765:H828" si="75">IF(A765="","",H764-G765)</f>
        <v/>
      </c>
    </row>
    <row r="766" spans="1:8" x14ac:dyDescent="0.2">
      <c r="A766" s="18" t="str">
        <f t="shared" si="70"/>
        <v/>
      </c>
      <c r="B766" s="55" t="str">
        <f t="shared" si="71"/>
        <v/>
      </c>
      <c r="C766" s="64" t="str">
        <f t="shared" si="72"/>
        <v/>
      </c>
      <c r="D766" s="66"/>
      <c r="E766" s="19"/>
      <c r="F766" s="19" t="str">
        <f t="shared" si="73"/>
        <v/>
      </c>
      <c r="G766" s="19" t="str">
        <f t="shared" si="74"/>
        <v/>
      </c>
      <c r="H766" s="19" t="str">
        <f t="shared" si="75"/>
        <v/>
      </c>
    </row>
    <row r="767" spans="1:8" x14ac:dyDescent="0.2">
      <c r="A767" s="18" t="str">
        <f t="shared" si="70"/>
        <v/>
      </c>
      <c r="B767" s="55" t="str">
        <f t="shared" si="71"/>
        <v/>
      </c>
      <c r="C767" s="64" t="str">
        <f t="shared" si="72"/>
        <v/>
      </c>
      <c r="D767" s="66"/>
      <c r="E767" s="19"/>
      <c r="F767" s="19" t="str">
        <f t="shared" si="73"/>
        <v/>
      </c>
      <c r="G767" s="19" t="str">
        <f t="shared" si="74"/>
        <v/>
      </c>
      <c r="H767" s="19" t="str">
        <f t="shared" si="75"/>
        <v/>
      </c>
    </row>
    <row r="768" spans="1:8" x14ac:dyDescent="0.2">
      <c r="A768" s="18" t="str">
        <f t="shared" si="70"/>
        <v/>
      </c>
      <c r="B768" s="55" t="str">
        <f t="shared" si="71"/>
        <v/>
      </c>
      <c r="C768" s="64" t="str">
        <f t="shared" si="72"/>
        <v/>
      </c>
      <c r="D768" s="66"/>
      <c r="E768" s="19"/>
      <c r="F768" s="19" t="str">
        <f t="shared" si="73"/>
        <v/>
      </c>
      <c r="G768" s="19" t="str">
        <f t="shared" si="74"/>
        <v/>
      </c>
      <c r="H768" s="19" t="str">
        <f t="shared" si="75"/>
        <v/>
      </c>
    </row>
    <row r="769" spans="1:8" x14ac:dyDescent="0.2">
      <c r="A769" s="18" t="str">
        <f t="shared" si="70"/>
        <v/>
      </c>
      <c r="B769" s="55" t="str">
        <f t="shared" si="71"/>
        <v/>
      </c>
      <c r="C769" s="64" t="str">
        <f t="shared" si="72"/>
        <v/>
      </c>
      <c r="D769" s="66"/>
      <c r="E769" s="19"/>
      <c r="F769" s="19" t="str">
        <f t="shared" si="73"/>
        <v/>
      </c>
      <c r="G769" s="19" t="str">
        <f t="shared" si="74"/>
        <v/>
      </c>
      <c r="H769" s="19" t="str">
        <f t="shared" si="75"/>
        <v/>
      </c>
    </row>
    <row r="770" spans="1:8" x14ac:dyDescent="0.2">
      <c r="A770" s="18" t="str">
        <f t="shared" si="70"/>
        <v/>
      </c>
      <c r="B770" s="55" t="str">
        <f t="shared" si="71"/>
        <v/>
      </c>
      <c r="C770" s="64" t="str">
        <f t="shared" si="72"/>
        <v/>
      </c>
      <c r="D770" s="66"/>
      <c r="E770" s="19"/>
      <c r="F770" s="19" t="str">
        <f t="shared" si="73"/>
        <v/>
      </c>
      <c r="G770" s="19" t="str">
        <f t="shared" si="74"/>
        <v/>
      </c>
      <c r="H770" s="19" t="str">
        <f t="shared" si="75"/>
        <v/>
      </c>
    </row>
    <row r="771" spans="1:8" x14ac:dyDescent="0.2">
      <c r="A771" s="18" t="str">
        <f t="shared" si="70"/>
        <v/>
      </c>
      <c r="B771" s="55" t="str">
        <f t="shared" si="71"/>
        <v/>
      </c>
      <c r="C771" s="64" t="str">
        <f t="shared" si="72"/>
        <v/>
      </c>
      <c r="D771" s="66"/>
      <c r="E771" s="19"/>
      <c r="F771" s="19" t="str">
        <f t="shared" si="73"/>
        <v/>
      </c>
      <c r="G771" s="19" t="str">
        <f t="shared" si="74"/>
        <v/>
      </c>
      <c r="H771" s="19" t="str">
        <f t="shared" si="75"/>
        <v/>
      </c>
    </row>
    <row r="772" spans="1:8" x14ac:dyDescent="0.2">
      <c r="A772" s="18" t="str">
        <f t="shared" si="70"/>
        <v/>
      </c>
      <c r="B772" s="55" t="str">
        <f t="shared" si="71"/>
        <v/>
      </c>
      <c r="C772" s="64" t="str">
        <f t="shared" si="72"/>
        <v/>
      </c>
      <c r="D772" s="66"/>
      <c r="E772" s="19"/>
      <c r="F772" s="19" t="str">
        <f t="shared" si="73"/>
        <v/>
      </c>
      <c r="G772" s="19" t="str">
        <f t="shared" si="74"/>
        <v/>
      </c>
      <c r="H772" s="19" t="str">
        <f t="shared" si="75"/>
        <v/>
      </c>
    </row>
    <row r="773" spans="1:8" x14ac:dyDescent="0.2">
      <c r="A773" s="18" t="str">
        <f t="shared" si="70"/>
        <v/>
      </c>
      <c r="B773" s="55" t="str">
        <f t="shared" si="71"/>
        <v/>
      </c>
      <c r="C773" s="64" t="str">
        <f t="shared" si="72"/>
        <v/>
      </c>
      <c r="D773" s="66"/>
      <c r="E773" s="19"/>
      <c r="F773" s="19" t="str">
        <f t="shared" si="73"/>
        <v/>
      </c>
      <c r="G773" s="19" t="str">
        <f t="shared" si="74"/>
        <v/>
      </c>
      <c r="H773" s="19" t="str">
        <f t="shared" si="75"/>
        <v/>
      </c>
    </row>
    <row r="774" spans="1:8" x14ac:dyDescent="0.2">
      <c r="A774" s="18" t="str">
        <f t="shared" si="70"/>
        <v/>
      </c>
      <c r="B774" s="55" t="str">
        <f t="shared" si="71"/>
        <v/>
      </c>
      <c r="C774" s="64" t="str">
        <f t="shared" si="72"/>
        <v/>
      </c>
      <c r="D774" s="66"/>
      <c r="E774" s="19"/>
      <c r="F774" s="19" t="str">
        <f t="shared" si="73"/>
        <v/>
      </c>
      <c r="G774" s="19" t="str">
        <f t="shared" si="74"/>
        <v/>
      </c>
      <c r="H774" s="19" t="str">
        <f t="shared" si="75"/>
        <v/>
      </c>
    </row>
    <row r="775" spans="1:8" x14ac:dyDescent="0.2">
      <c r="A775" s="18" t="str">
        <f t="shared" si="70"/>
        <v/>
      </c>
      <c r="B775" s="55" t="str">
        <f t="shared" si="71"/>
        <v/>
      </c>
      <c r="C775" s="64" t="str">
        <f t="shared" si="72"/>
        <v/>
      </c>
      <c r="D775" s="66"/>
      <c r="E775" s="19"/>
      <c r="F775" s="19" t="str">
        <f t="shared" si="73"/>
        <v/>
      </c>
      <c r="G775" s="19" t="str">
        <f t="shared" si="74"/>
        <v/>
      </c>
      <c r="H775" s="19" t="str">
        <f t="shared" si="75"/>
        <v/>
      </c>
    </row>
    <row r="776" spans="1:8" x14ac:dyDescent="0.2">
      <c r="A776" s="18" t="str">
        <f t="shared" si="70"/>
        <v/>
      </c>
      <c r="B776" s="55" t="str">
        <f t="shared" si="71"/>
        <v/>
      </c>
      <c r="C776" s="64" t="str">
        <f t="shared" si="72"/>
        <v/>
      </c>
      <c r="D776" s="66"/>
      <c r="E776" s="19"/>
      <c r="F776" s="19" t="str">
        <f t="shared" si="73"/>
        <v/>
      </c>
      <c r="G776" s="19" t="str">
        <f t="shared" si="74"/>
        <v/>
      </c>
      <c r="H776" s="19" t="str">
        <f t="shared" si="75"/>
        <v/>
      </c>
    </row>
    <row r="777" spans="1:8" x14ac:dyDescent="0.2">
      <c r="A777" s="18" t="str">
        <f t="shared" si="70"/>
        <v/>
      </c>
      <c r="B777" s="55" t="str">
        <f t="shared" si="71"/>
        <v/>
      </c>
      <c r="C777" s="64" t="str">
        <f t="shared" si="72"/>
        <v/>
      </c>
      <c r="D777" s="66"/>
      <c r="E777" s="19"/>
      <c r="F777" s="19" t="str">
        <f t="shared" si="73"/>
        <v/>
      </c>
      <c r="G777" s="19" t="str">
        <f t="shared" si="74"/>
        <v/>
      </c>
      <c r="H777" s="19" t="str">
        <f t="shared" si="75"/>
        <v/>
      </c>
    </row>
    <row r="778" spans="1:8" x14ac:dyDescent="0.2">
      <c r="A778" s="18" t="str">
        <f t="shared" si="70"/>
        <v/>
      </c>
      <c r="B778" s="55" t="str">
        <f t="shared" si="71"/>
        <v/>
      </c>
      <c r="C778" s="64" t="str">
        <f t="shared" si="72"/>
        <v/>
      </c>
      <c r="D778" s="66"/>
      <c r="E778" s="19"/>
      <c r="F778" s="19" t="str">
        <f t="shared" si="73"/>
        <v/>
      </c>
      <c r="G778" s="19" t="str">
        <f t="shared" si="74"/>
        <v/>
      </c>
      <c r="H778" s="19" t="str">
        <f t="shared" si="75"/>
        <v/>
      </c>
    </row>
    <row r="779" spans="1:8" x14ac:dyDescent="0.2">
      <c r="A779" s="18" t="str">
        <f t="shared" si="70"/>
        <v/>
      </c>
      <c r="B779" s="55" t="str">
        <f t="shared" si="71"/>
        <v/>
      </c>
      <c r="C779" s="64" t="str">
        <f t="shared" si="72"/>
        <v/>
      </c>
      <c r="D779" s="66"/>
      <c r="E779" s="19"/>
      <c r="F779" s="19" t="str">
        <f t="shared" si="73"/>
        <v/>
      </c>
      <c r="G779" s="19" t="str">
        <f t="shared" si="74"/>
        <v/>
      </c>
      <c r="H779" s="19" t="str">
        <f t="shared" si="75"/>
        <v/>
      </c>
    </row>
    <row r="780" spans="1:8" x14ac:dyDescent="0.2">
      <c r="A780" s="18" t="str">
        <f t="shared" si="70"/>
        <v/>
      </c>
      <c r="B780" s="55" t="str">
        <f t="shared" si="71"/>
        <v/>
      </c>
      <c r="C780" s="64" t="str">
        <f t="shared" si="72"/>
        <v/>
      </c>
      <c r="D780" s="66"/>
      <c r="E780" s="19"/>
      <c r="F780" s="19" t="str">
        <f t="shared" si="73"/>
        <v/>
      </c>
      <c r="G780" s="19" t="str">
        <f t="shared" si="74"/>
        <v/>
      </c>
      <c r="H780" s="19" t="str">
        <f t="shared" si="75"/>
        <v/>
      </c>
    </row>
    <row r="781" spans="1:8" x14ac:dyDescent="0.2">
      <c r="A781" s="18" t="str">
        <f t="shared" si="70"/>
        <v/>
      </c>
      <c r="B781" s="55" t="str">
        <f t="shared" si="71"/>
        <v/>
      </c>
      <c r="C781" s="64" t="str">
        <f t="shared" si="72"/>
        <v/>
      </c>
      <c r="D781" s="66"/>
      <c r="E781" s="19"/>
      <c r="F781" s="19" t="str">
        <f t="shared" si="73"/>
        <v/>
      </c>
      <c r="G781" s="19" t="str">
        <f t="shared" si="74"/>
        <v/>
      </c>
      <c r="H781" s="19" t="str">
        <f t="shared" si="75"/>
        <v/>
      </c>
    </row>
    <row r="782" spans="1:8" x14ac:dyDescent="0.2">
      <c r="A782" s="18" t="str">
        <f t="shared" si="70"/>
        <v/>
      </c>
      <c r="B782" s="55" t="str">
        <f t="shared" si="71"/>
        <v/>
      </c>
      <c r="C782" s="64" t="str">
        <f t="shared" si="72"/>
        <v/>
      </c>
      <c r="D782" s="66"/>
      <c r="E782" s="19"/>
      <c r="F782" s="19" t="str">
        <f t="shared" si="73"/>
        <v/>
      </c>
      <c r="G782" s="19" t="str">
        <f t="shared" si="74"/>
        <v/>
      </c>
      <c r="H782" s="19" t="str">
        <f t="shared" si="75"/>
        <v/>
      </c>
    </row>
    <row r="783" spans="1:8" x14ac:dyDescent="0.2">
      <c r="A783" s="18" t="str">
        <f t="shared" si="70"/>
        <v/>
      </c>
      <c r="B783" s="55" t="str">
        <f t="shared" si="71"/>
        <v/>
      </c>
      <c r="C783" s="64" t="str">
        <f t="shared" si="72"/>
        <v/>
      </c>
      <c r="D783" s="66"/>
      <c r="E783" s="19"/>
      <c r="F783" s="19" t="str">
        <f t="shared" si="73"/>
        <v/>
      </c>
      <c r="G783" s="19" t="str">
        <f t="shared" si="74"/>
        <v/>
      </c>
      <c r="H783" s="19" t="str">
        <f t="shared" si="75"/>
        <v/>
      </c>
    </row>
    <row r="784" spans="1:8" x14ac:dyDescent="0.2">
      <c r="A784" s="18" t="str">
        <f t="shared" si="70"/>
        <v/>
      </c>
      <c r="B784" s="55" t="str">
        <f t="shared" si="71"/>
        <v/>
      </c>
      <c r="C784" s="64" t="str">
        <f t="shared" si="72"/>
        <v/>
      </c>
      <c r="D784" s="66"/>
      <c r="E784" s="19"/>
      <c r="F784" s="19" t="str">
        <f t="shared" si="73"/>
        <v/>
      </c>
      <c r="G784" s="19" t="str">
        <f t="shared" si="74"/>
        <v/>
      </c>
      <c r="H784" s="19" t="str">
        <f t="shared" si="75"/>
        <v/>
      </c>
    </row>
    <row r="785" spans="1:8" x14ac:dyDescent="0.2">
      <c r="A785" s="18" t="str">
        <f t="shared" si="70"/>
        <v/>
      </c>
      <c r="B785" s="55" t="str">
        <f t="shared" si="71"/>
        <v/>
      </c>
      <c r="C785" s="64" t="str">
        <f t="shared" si="72"/>
        <v/>
      </c>
      <c r="D785" s="66"/>
      <c r="E785" s="19"/>
      <c r="F785" s="19" t="str">
        <f t="shared" si="73"/>
        <v/>
      </c>
      <c r="G785" s="19" t="str">
        <f t="shared" si="74"/>
        <v/>
      </c>
      <c r="H785" s="19" t="str">
        <f t="shared" si="75"/>
        <v/>
      </c>
    </row>
    <row r="786" spans="1:8" x14ac:dyDescent="0.2">
      <c r="A786" s="18" t="str">
        <f t="shared" si="70"/>
        <v/>
      </c>
      <c r="B786" s="55" t="str">
        <f t="shared" si="71"/>
        <v/>
      </c>
      <c r="C786" s="64" t="str">
        <f t="shared" si="72"/>
        <v/>
      </c>
      <c r="D786" s="66"/>
      <c r="E786" s="19"/>
      <c r="F786" s="19" t="str">
        <f t="shared" si="73"/>
        <v/>
      </c>
      <c r="G786" s="19" t="str">
        <f t="shared" si="74"/>
        <v/>
      </c>
      <c r="H786" s="19" t="str">
        <f t="shared" si="75"/>
        <v/>
      </c>
    </row>
    <row r="787" spans="1:8" x14ac:dyDescent="0.2">
      <c r="A787" s="18" t="str">
        <f t="shared" si="70"/>
        <v/>
      </c>
      <c r="B787" s="55" t="str">
        <f t="shared" si="71"/>
        <v/>
      </c>
      <c r="C787" s="64" t="str">
        <f t="shared" si="72"/>
        <v/>
      </c>
      <c r="D787" s="66"/>
      <c r="E787" s="19"/>
      <c r="F787" s="19" t="str">
        <f t="shared" si="73"/>
        <v/>
      </c>
      <c r="G787" s="19" t="str">
        <f t="shared" si="74"/>
        <v/>
      </c>
      <c r="H787" s="19" t="str">
        <f t="shared" si="75"/>
        <v/>
      </c>
    </row>
    <row r="788" spans="1:8" x14ac:dyDescent="0.2">
      <c r="A788" s="18" t="str">
        <f t="shared" si="70"/>
        <v/>
      </c>
      <c r="B788" s="55" t="str">
        <f t="shared" si="71"/>
        <v/>
      </c>
      <c r="C788" s="64" t="str">
        <f t="shared" si="72"/>
        <v/>
      </c>
      <c r="D788" s="66"/>
      <c r="E788" s="19"/>
      <c r="F788" s="19" t="str">
        <f t="shared" si="73"/>
        <v/>
      </c>
      <c r="G788" s="19" t="str">
        <f t="shared" si="74"/>
        <v/>
      </c>
      <c r="H788" s="19" t="str">
        <f t="shared" si="75"/>
        <v/>
      </c>
    </row>
    <row r="789" spans="1:8" x14ac:dyDescent="0.2">
      <c r="A789" s="18" t="str">
        <f t="shared" si="70"/>
        <v/>
      </c>
      <c r="B789" s="55" t="str">
        <f t="shared" si="71"/>
        <v/>
      </c>
      <c r="C789" s="64" t="str">
        <f t="shared" si="72"/>
        <v/>
      </c>
      <c r="D789" s="66"/>
      <c r="E789" s="19"/>
      <c r="F789" s="19" t="str">
        <f t="shared" si="73"/>
        <v/>
      </c>
      <c r="G789" s="19" t="str">
        <f t="shared" si="74"/>
        <v/>
      </c>
      <c r="H789" s="19" t="str">
        <f t="shared" si="75"/>
        <v/>
      </c>
    </row>
    <row r="790" spans="1:8" x14ac:dyDescent="0.2">
      <c r="A790" s="18" t="str">
        <f t="shared" si="70"/>
        <v/>
      </c>
      <c r="B790" s="55" t="str">
        <f t="shared" si="71"/>
        <v/>
      </c>
      <c r="C790" s="64" t="str">
        <f t="shared" si="72"/>
        <v/>
      </c>
      <c r="D790" s="66"/>
      <c r="E790" s="19"/>
      <c r="F790" s="19" t="str">
        <f t="shared" si="73"/>
        <v/>
      </c>
      <c r="G790" s="19" t="str">
        <f t="shared" si="74"/>
        <v/>
      </c>
      <c r="H790" s="19" t="str">
        <f t="shared" si="75"/>
        <v/>
      </c>
    </row>
    <row r="791" spans="1:8" x14ac:dyDescent="0.2">
      <c r="A791" s="18" t="str">
        <f t="shared" si="70"/>
        <v/>
      </c>
      <c r="B791" s="55" t="str">
        <f t="shared" si="71"/>
        <v/>
      </c>
      <c r="C791" s="64" t="str">
        <f t="shared" si="72"/>
        <v/>
      </c>
      <c r="D791" s="66"/>
      <c r="E791" s="19"/>
      <c r="F791" s="19" t="str">
        <f t="shared" si="73"/>
        <v/>
      </c>
      <c r="G791" s="19" t="str">
        <f t="shared" si="74"/>
        <v/>
      </c>
      <c r="H791" s="19" t="str">
        <f t="shared" si="75"/>
        <v/>
      </c>
    </row>
    <row r="792" spans="1:8" x14ac:dyDescent="0.2">
      <c r="A792" s="18" t="str">
        <f t="shared" si="70"/>
        <v/>
      </c>
      <c r="B792" s="55" t="str">
        <f t="shared" si="71"/>
        <v/>
      </c>
      <c r="C792" s="64" t="str">
        <f t="shared" si="72"/>
        <v/>
      </c>
      <c r="D792" s="66"/>
      <c r="E792" s="19"/>
      <c r="F792" s="19" t="str">
        <f t="shared" si="73"/>
        <v/>
      </c>
      <c r="G792" s="19" t="str">
        <f t="shared" si="74"/>
        <v/>
      </c>
      <c r="H792" s="19" t="str">
        <f t="shared" si="75"/>
        <v/>
      </c>
    </row>
    <row r="793" spans="1:8" x14ac:dyDescent="0.2">
      <c r="A793" s="18" t="str">
        <f t="shared" si="70"/>
        <v/>
      </c>
      <c r="B793" s="55" t="str">
        <f t="shared" si="71"/>
        <v/>
      </c>
      <c r="C793" s="64" t="str">
        <f t="shared" si="72"/>
        <v/>
      </c>
      <c r="D793" s="66"/>
      <c r="E793" s="19"/>
      <c r="F793" s="19" t="str">
        <f t="shared" si="73"/>
        <v/>
      </c>
      <c r="G793" s="19" t="str">
        <f t="shared" si="74"/>
        <v/>
      </c>
      <c r="H793" s="19" t="str">
        <f t="shared" si="75"/>
        <v/>
      </c>
    </row>
    <row r="794" spans="1:8" x14ac:dyDescent="0.2">
      <c r="A794" s="18" t="str">
        <f t="shared" si="70"/>
        <v/>
      </c>
      <c r="B794" s="55" t="str">
        <f t="shared" si="71"/>
        <v/>
      </c>
      <c r="C794" s="64" t="str">
        <f t="shared" si="72"/>
        <v/>
      </c>
      <c r="D794" s="66"/>
      <c r="E794" s="19"/>
      <c r="F794" s="19" t="str">
        <f t="shared" si="73"/>
        <v/>
      </c>
      <c r="G794" s="19" t="str">
        <f t="shared" si="74"/>
        <v/>
      </c>
      <c r="H794" s="19" t="str">
        <f t="shared" si="75"/>
        <v/>
      </c>
    </row>
    <row r="795" spans="1:8" x14ac:dyDescent="0.2">
      <c r="A795" s="18" t="str">
        <f t="shared" si="70"/>
        <v/>
      </c>
      <c r="B795" s="55" t="str">
        <f t="shared" si="71"/>
        <v/>
      </c>
      <c r="C795" s="64" t="str">
        <f t="shared" si="72"/>
        <v/>
      </c>
      <c r="D795" s="66"/>
      <c r="E795" s="19"/>
      <c r="F795" s="19" t="str">
        <f t="shared" si="73"/>
        <v/>
      </c>
      <c r="G795" s="19" t="str">
        <f t="shared" si="74"/>
        <v/>
      </c>
      <c r="H795" s="19" t="str">
        <f t="shared" si="75"/>
        <v/>
      </c>
    </row>
    <row r="796" spans="1:8" x14ac:dyDescent="0.2">
      <c r="A796" s="18" t="str">
        <f t="shared" si="70"/>
        <v/>
      </c>
      <c r="B796" s="55" t="str">
        <f t="shared" si="71"/>
        <v/>
      </c>
      <c r="C796" s="64" t="str">
        <f t="shared" si="72"/>
        <v/>
      </c>
      <c r="D796" s="66"/>
      <c r="E796" s="19"/>
      <c r="F796" s="19" t="str">
        <f t="shared" si="73"/>
        <v/>
      </c>
      <c r="G796" s="19" t="str">
        <f t="shared" si="74"/>
        <v/>
      </c>
      <c r="H796" s="19" t="str">
        <f t="shared" si="75"/>
        <v/>
      </c>
    </row>
    <row r="797" spans="1:8" x14ac:dyDescent="0.2">
      <c r="A797" s="18" t="str">
        <f t="shared" si="70"/>
        <v/>
      </c>
      <c r="B797" s="55" t="str">
        <f t="shared" si="71"/>
        <v/>
      </c>
      <c r="C797" s="64" t="str">
        <f t="shared" si="72"/>
        <v/>
      </c>
      <c r="D797" s="66"/>
      <c r="E797" s="19"/>
      <c r="F797" s="19" t="str">
        <f t="shared" si="73"/>
        <v/>
      </c>
      <c r="G797" s="19" t="str">
        <f t="shared" si="74"/>
        <v/>
      </c>
      <c r="H797" s="19" t="str">
        <f t="shared" si="75"/>
        <v/>
      </c>
    </row>
    <row r="798" spans="1:8" x14ac:dyDescent="0.2">
      <c r="A798" s="18" t="str">
        <f t="shared" si="70"/>
        <v/>
      </c>
      <c r="B798" s="55" t="str">
        <f t="shared" si="71"/>
        <v/>
      </c>
      <c r="C798" s="64" t="str">
        <f t="shared" si="72"/>
        <v/>
      </c>
      <c r="D798" s="66"/>
      <c r="E798" s="19"/>
      <c r="F798" s="19" t="str">
        <f t="shared" si="73"/>
        <v/>
      </c>
      <c r="G798" s="19" t="str">
        <f t="shared" si="74"/>
        <v/>
      </c>
      <c r="H798" s="19" t="str">
        <f t="shared" si="75"/>
        <v/>
      </c>
    </row>
    <row r="799" spans="1:8" x14ac:dyDescent="0.2">
      <c r="A799" s="18" t="str">
        <f t="shared" si="70"/>
        <v/>
      </c>
      <c r="B799" s="55" t="str">
        <f t="shared" si="71"/>
        <v/>
      </c>
      <c r="C799" s="64" t="str">
        <f t="shared" si="72"/>
        <v/>
      </c>
      <c r="D799" s="66"/>
      <c r="E799" s="19"/>
      <c r="F799" s="19" t="str">
        <f t="shared" si="73"/>
        <v/>
      </c>
      <c r="G799" s="19" t="str">
        <f t="shared" si="74"/>
        <v/>
      </c>
      <c r="H799" s="19" t="str">
        <f t="shared" si="75"/>
        <v/>
      </c>
    </row>
    <row r="800" spans="1:8" x14ac:dyDescent="0.2">
      <c r="A800" s="18" t="str">
        <f t="shared" si="70"/>
        <v/>
      </c>
      <c r="B800" s="55" t="str">
        <f t="shared" si="71"/>
        <v/>
      </c>
      <c r="C800" s="64" t="str">
        <f t="shared" si="72"/>
        <v/>
      </c>
      <c r="D800" s="66"/>
      <c r="E800" s="19"/>
      <c r="F800" s="19" t="str">
        <f t="shared" si="73"/>
        <v/>
      </c>
      <c r="G800" s="19" t="str">
        <f t="shared" si="74"/>
        <v/>
      </c>
      <c r="H800" s="19" t="str">
        <f t="shared" si="75"/>
        <v/>
      </c>
    </row>
    <row r="801" spans="1:8" x14ac:dyDescent="0.2">
      <c r="A801" s="18" t="str">
        <f t="shared" si="70"/>
        <v/>
      </c>
      <c r="B801" s="55" t="str">
        <f t="shared" si="71"/>
        <v/>
      </c>
      <c r="C801" s="64" t="str">
        <f t="shared" si="72"/>
        <v/>
      </c>
      <c r="D801" s="66"/>
      <c r="E801" s="19"/>
      <c r="F801" s="19" t="str">
        <f t="shared" si="73"/>
        <v/>
      </c>
      <c r="G801" s="19" t="str">
        <f t="shared" si="74"/>
        <v/>
      </c>
      <c r="H801" s="19" t="str">
        <f t="shared" si="75"/>
        <v/>
      </c>
    </row>
    <row r="802" spans="1:8" x14ac:dyDescent="0.2">
      <c r="A802" s="18" t="str">
        <f t="shared" si="70"/>
        <v/>
      </c>
      <c r="B802" s="55" t="str">
        <f t="shared" si="71"/>
        <v/>
      </c>
      <c r="C802" s="64" t="str">
        <f t="shared" si="72"/>
        <v/>
      </c>
      <c r="D802" s="66"/>
      <c r="E802" s="19"/>
      <c r="F802" s="19" t="str">
        <f t="shared" si="73"/>
        <v/>
      </c>
      <c r="G802" s="19" t="str">
        <f t="shared" si="74"/>
        <v/>
      </c>
      <c r="H802" s="19" t="str">
        <f t="shared" si="75"/>
        <v/>
      </c>
    </row>
    <row r="803" spans="1:8" x14ac:dyDescent="0.2">
      <c r="A803" s="18" t="str">
        <f t="shared" si="70"/>
        <v/>
      </c>
      <c r="B803" s="55" t="str">
        <f t="shared" si="71"/>
        <v/>
      </c>
      <c r="C803" s="64" t="str">
        <f t="shared" si="72"/>
        <v/>
      </c>
      <c r="D803" s="66"/>
      <c r="E803" s="19"/>
      <c r="F803" s="19" t="str">
        <f t="shared" si="73"/>
        <v/>
      </c>
      <c r="G803" s="19" t="str">
        <f t="shared" si="74"/>
        <v/>
      </c>
      <c r="H803" s="19" t="str">
        <f t="shared" si="75"/>
        <v/>
      </c>
    </row>
    <row r="804" spans="1:8" x14ac:dyDescent="0.2">
      <c r="A804" s="18" t="str">
        <f t="shared" si="70"/>
        <v/>
      </c>
      <c r="B804" s="55" t="str">
        <f t="shared" si="71"/>
        <v/>
      </c>
      <c r="C804" s="64" t="str">
        <f t="shared" si="72"/>
        <v/>
      </c>
      <c r="D804" s="66"/>
      <c r="E804" s="19"/>
      <c r="F804" s="19" t="str">
        <f t="shared" si="73"/>
        <v/>
      </c>
      <c r="G804" s="19" t="str">
        <f t="shared" si="74"/>
        <v/>
      </c>
      <c r="H804" s="19" t="str">
        <f t="shared" si="75"/>
        <v/>
      </c>
    </row>
    <row r="805" spans="1:8" x14ac:dyDescent="0.2">
      <c r="A805" s="18" t="str">
        <f t="shared" si="70"/>
        <v/>
      </c>
      <c r="B805" s="55" t="str">
        <f t="shared" si="71"/>
        <v/>
      </c>
      <c r="C805" s="64" t="str">
        <f t="shared" si="72"/>
        <v/>
      </c>
      <c r="D805" s="66"/>
      <c r="E805" s="19"/>
      <c r="F805" s="19" t="str">
        <f t="shared" si="73"/>
        <v/>
      </c>
      <c r="G805" s="19" t="str">
        <f t="shared" si="74"/>
        <v/>
      </c>
      <c r="H805" s="19" t="str">
        <f t="shared" si="75"/>
        <v/>
      </c>
    </row>
    <row r="806" spans="1:8" x14ac:dyDescent="0.2">
      <c r="A806" s="18" t="str">
        <f t="shared" si="70"/>
        <v/>
      </c>
      <c r="B806" s="55" t="str">
        <f t="shared" si="71"/>
        <v/>
      </c>
      <c r="C806" s="64" t="str">
        <f t="shared" si="72"/>
        <v/>
      </c>
      <c r="D806" s="66"/>
      <c r="E806" s="19"/>
      <c r="F806" s="19" t="str">
        <f t="shared" si="73"/>
        <v/>
      </c>
      <c r="G806" s="19" t="str">
        <f t="shared" si="74"/>
        <v/>
      </c>
      <c r="H806" s="19" t="str">
        <f t="shared" si="75"/>
        <v/>
      </c>
    </row>
    <row r="807" spans="1:8" x14ac:dyDescent="0.2">
      <c r="A807" s="18" t="str">
        <f t="shared" si="70"/>
        <v/>
      </c>
      <c r="B807" s="55" t="str">
        <f t="shared" si="71"/>
        <v/>
      </c>
      <c r="C807" s="64" t="str">
        <f t="shared" si="72"/>
        <v/>
      </c>
      <c r="D807" s="66"/>
      <c r="E807" s="19"/>
      <c r="F807" s="19" t="str">
        <f t="shared" si="73"/>
        <v/>
      </c>
      <c r="G807" s="19" t="str">
        <f t="shared" si="74"/>
        <v/>
      </c>
      <c r="H807" s="19" t="str">
        <f t="shared" si="75"/>
        <v/>
      </c>
    </row>
    <row r="808" spans="1:8" x14ac:dyDescent="0.2">
      <c r="A808" s="18" t="str">
        <f t="shared" si="70"/>
        <v/>
      </c>
      <c r="B808" s="55" t="str">
        <f t="shared" si="71"/>
        <v/>
      </c>
      <c r="C808" s="64" t="str">
        <f t="shared" si="72"/>
        <v/>
      </c>
      <c r="D808" s="66"/>
      <c r="E808" s="19"/>
      <c r="F808" s="19" t="str">
        <f t="shared" si="73"/>
        <v/>
      </c>
      <c r="G808" s="19" t="str">
        <f t="shared" si="74"/>
        <v/>
      </c>
      <c r="H808" s="19" t="str">
        <f t="shared" si="75"/>
        <v/>
      </c>
    </row>
    <row r="809" spans="1:8" x14ac:dyDescent="0.2">
      <c r="A809" s="18" t="str">
        <f t="shared" si="70"/>
        <v/>
      </c>
      <c r="B809" s="55" t="str">
        <f t="shared" si="71"/>
        <v/>
      </c>
      <c r="C809" s="64" t="str">
        <f t="shared" si="72"/>
        <v/>
      </c>
      <c r="D809" s="66"/>
      <c r="E809" s="19"/>
      <c r="F809" s="19" t="str">
        <f t="shared" si="73"/>
        <v/>
      </c>
      <c r="G809" s="19" t="str">
        <f t="shared" si="74"/>
        <v/>
      </c>
      <c r="H809" s="19" t="str">
        <f t="shared" si="75"/>
        <v/>
      </c>
    </row>
    <row r="810" spans="1:8" x14ac:dyDescent="0.2">
      <c r="A810" s="18" t="str">
        <f t="shared" si="70"/>
        <v/>
      </c>
      <c r="B810" s="55" t="str">
        <f t="shared" si="71"/>
        <v/>
      </c>
      <c r="C810" s="64" t="str">
        <f t="shared" si="72"/>
        <v/>
      </c>
      <c r="D810" s="66"/>
      <c r="E810" s="19"/>
      <c r="F810" s="19" t="str">
        <f t="shared" si="73"/>
        <v/>
      </c>
      <c r="G810" s="19" t="str">
        <f t="shared" si="74"/>
        <v/>
      </c>
      <c r="H810" s="19" t="str">
        <f t="shared" si="75"/>
        <v/>
      </c>
    </row>
    <row r="811" spans="1:8" x14ac:dyDescent="0.2">
      <c r="A811" s="18" t="str">
        <f t="shared" si="70"/>
        <v/>
      </c>
      <c r="B811" s="55" t="str">
        <f t="shared" si="71"/>
        <v/>
      </c>
      <c r="C811" s="64" t="str">
        <f t="shared" si="72"/>
        <v/>
      </c>
      <c r="D811" s="66"/>
      <c r="E811" s="19"/>
      <c r="F811" s="19" t="str">
        <f t="shared" si="73"/>
        <v/>
      </c>
      <c r="G811" s="19" t="str">
        <f t="shared" si="74"/>
        <v/>
      </c>
      <c r="H811" s="19" t="str">
        <f t="shared" si="75"/>
        <v/>
      </c>
    </row>
    <row r="812" spans="1:8" x14ac:dyDescent="0.2">
      <c r="A812" s="18" t="str">
        <f t="shared" si="70"/>
        <v/>
      </c>
      <c r="B812" s="55" t="str">
        <f t="shared" si="71"/>
        <v/>
      </c>
      <c r="C812" s="64" t="str">
        <f t="shared" si="72"/>
        <v/>
      </c>
      <c r="D812" s="66"/>
      <c r="E812" s="19"/>
      <c r="F812" s="19" t="str">
        <f t="shared" si="73"/>
        <v/>
      </c>
      <c r="G812" s="19" t="str">
        <f t="shared" si="74"/>
        <v/>
      </c>
      <c r="H812" s="19" t="str">
        <f t="shared" si="75"/>
        <v/>
      </c>
    </row>
    <row r="813" spans="1:8" x14ac:dyDescent="0.2">
      <c r="A813" s="18" t="str">
        <f t="shared" si="70"/>
        <v/>
      </c>
      <c r="B813" s="55" t="str">
        <f t="shared" si="71"/>
        <v/>
      </c>
      <c r="C813" s="64" t="str">
        <f t="shared" si="72"/>
        <v/>
      </c>
      <c r="D813" s="66"/>
      <c r="E813" s="19"/>
      <c r="F813" s="19" t="str">
        <f t="shared" si="73"/>
        <v/>
      </c>
      <c r="G813" s="19" t="str">
        <f t="shared" si="74"/>
        <v/>
      </c>
      <c r="H813" s="19" t="str">
        <f t="shared" si="75"/>
        <v/>
      </c>
    </row>
    <row r="814" spans="1:8" x14ac:dyDescent="0.2">
      <c r="A814" s="18" t="str">
        <f t="shared" si="70"/>
        <v/>
      </c>
      <c r="B814" s="55" t="str">
        <f t="shared" si="71"/>
        <v/>
      </c>
      <c r="C814" s="64" t="str">
        <f t="shared" si="72"/>
        <v/>
      </c>
      <c r="D814" s="66"/>
      <c r="E814" s="19"/>
      <c r="F814" s="19" t="str">
        <f t="shared" si="73"/>
        <v/>
      </c>
      <c r="G814" s="19" t="str">
        <f t="shared" si="74"/>
        <v/>
      </c>
      <c r="H814" s="19" t="str">
        <f t="shared" si="75"/>
        <v/>
      </c>
    </row>
    <row r="815" spans="1:8" x14ac:dyDescent="0.2">
      <c r="A815" s="18" t="str">
        <f t="shared" si="70"/>
        <v/>
      </c>
      <c r="B815" s="55" t="str">
        <f t="shared" si="71"/>
        <v/>
      </c>
      <c r="C815" s="64" t="str">
        <f t="shared" si="72"/>
        <v/>
      </c>
      <c r="D815" s="66"/>
      <c r="E815" s="19"/>
      <c r="F815" s="19" t="str">
        <f t="shared" si="73"/>
        <v/>
      </c>
      <c r="G815" s="19" t="str">
        <f t="shared" si="74"/>
        <v/>
      </c>
      <c r="H815" s="19" t="str">
        <f t="shared" si="75"/>
        <v/>
      </c>
    </row>
    <row r="816" spans="1:8" x14ac:dyDescent="0.2">
      <c r="A816" s="18" t="str">
        <f t="shared" si="70"/>
        <v/>
      </c>
      <c r="B816" s="55" t="str">
        <f t="shared" si="71"/>
        <v/>
      </c>
      <c r="C816" s="64" t="str">
        <f t="shared" si="72"/>
        <v/>
      </c>
      <c r="D816" s="66"/>
      <c r="E816" s="19"/>
      <c r="F816" s="19" t="str">
        <f t="shared" si="73"/>
        <v/>
      </c>
      <c r="G816" s="19" t="str">
        <f t="shared" si="74"/>
        <v/>
      </c>
      <c r="H816" s="19" t="str">
        <f t="shared" si="75"/>
        <v/>
      </c>
    </row>
    <row r="817" spans="1:8" x14ac:dyDescent="0.2">
      <c r="A817" s="18" t="str">
        <f t="shared" si="70"/>
        <v/>
      </c>
      <c r="B817" s="55" t="str">
        <f t="shared" si="71"/>
        <v/>
      </c>
      <c r="C817" s="64" t="str">
        <f t="shared" si="72"/>
        <v/>
      </c>
      <c r="D817" s="66"/>
      <c r="E817" s="19"/>
      <c r="F817" s="19" t="str">
        <f t="shared" si="73"/>
        <v/>
      </c>
      <c r="G817" s="19" t="str">
        <f t="shared" si="74"/>
        <v/>
      </c>
      <c r="H817" s="19" t="str">
        <f t="shared" si="75"/>
        <v/>
      </c>
    </row>
    <row r="818" spans="1:8" x14ac:dyDescent="0.2">
      <c r="A818" s="18" t="str">
        <f t="shared" si="70"/>
        <v/>
      </c>
      <c r="B818" s="55" t="str">
        <f t="shared" si="71"/>
        <v/>
      </c>
      <c r="C818" s="64" t="str">
        <f t="shared" si="72"/>
        <v/>
      </c>
      <c r="D818" s="66"/>
      <c r="E818" s="19"/>
      <c r="F818" s="19" t="str">
        <f t="shared" si="73"/>
        <v/>
      </c>
      <c r="G818" s="19" t="str">
        <f t="shared" si="74"/>
        <v/>
      </c>
      <c r="H818" s="19" t="str">
        <f t="shared" si="75"/>
        <v/>
      </c>
    </row>
    <row r="819" spans="1:8" x14ac:dyDescent="0.2">
      <c r="A819" s="18" t="str">
        <f t="shared" si="70"/>
        <v/>
      </c>
      <c r="B819" s="55" t="str">
        <f t="shared" si="71"/>
        <v/>
      </c>
      <c r="C819" s="64" t="str">
        <f t="shared" si="72"/>
        <v/>
      </c>
      <c r="D819" s="66"/>
      <c r="E819" s="19"/>
      <c r="F819" s="19" t="str">
        <f t="shared" si="73"/>
        <v/>
      </c>
      <c r="G819" s="19" t="str">
        <f t="shared" si="74"/>
        <v/>
      </c>
      <c r="H819" s="19" t="str">
        <f t="shared" si="75"/>
        <v/>
      </c>
    </row>
    <row r="820" spans="1:8" x14ac:dyDescent="0.2">
      <c r="A820" s="18" t="str">
        <f t="shared" si="70"/>
        <v/>
      </c>
      <c r="B820" s="55" t="str">
        <f t="shared" si="71"/>
        <v/>
      </c>
      <c r="C820" s="64" t="str">
        <f t="shared" si="72"/>
        <v/>
      </c>
      <c r="D820" s="66"/>
      <c r="E820" s="19"/>
      <c r="F820" s="19" t="str">
        <f t="shared" si="73"/>
        <v/>
      </c>
      <c r="G820" s="19" t="str">
        <f t="shared" si="74"/>
        <v/>
      </c>
      <c r="H820" s="19" t="str">
        <f t="shared" si="75"/>
        <v/>
      </c>
    </row>
    <row r="821" spans="1:8" x14ac:dyDescent="0.2">
      <c r="A821" s="18" t="str">
        <f t="shared" si="70"/>
        <v/>
      </c>
      <c r="B821" s="55" t="str">
        <f t="shared" si="71"/>
        <v/>
      </c>
      <c r="C821" s="64" t="str">
        <f t="shared" si="72"/>
        <v/>
      </c>
      <c r="D821" s="66"/>
      <c r="E821" s="19"/>
      <c r="F821" s="19" t="str">
        <f t="shared" si="73"/>
        <v/>
      </c>
      <c r="G821" s="19" t="str">
        <f t="shared" si="74"/>
        <v/>
      </c>
      <c r="H821" s="19" t="str">
        <f t="shared" si="75"/>
        <v/>
      </c>
    </row>
    <row r="822" spans="1:8" x14ac:dyDescent="0.2">
      <c r="A822" s="18" t="str">
        <f t="shared" si="70"/>
        <v/>
      </c>
      <c r="B822" s="55" t="str">
        <f t="shared" si="71"/>
        <v/>
      </c>
      <c r="C822" s="64" t="str">
        <f t="shared" si="72"/>
        <v/>
      </c>
      <c r="D822" s="66"/>
      <c r="E822" s="19"/>
      <c r="F822" s="19" t="str">
        <f t="shared" si="73"/>
        <v/>
      </c>
      <c r="G822" s="19" t="str">
        <f t="shared" si="74"/>
        <v/>
      </c>
      <c r="H822" s="19" t="str">
        <f t="shared" si="75"/>
        <v/>
      </c>
    </row>
    <row r="823" spans="1:8" x14ac:dyDescent="0.2">
      <c r="A823" s="18" t="str">
        <f t="shared" si="70"/>
        <v/>
      </c>
      <c r="B823" s="55" t="str">
        <f t="shared" si="71"/>
        <v/>
      </c>
      <c r="C823" s="64" t="str">
        <f t="shared" si="72"/>
        <v/>
      </c>
      <c r="D823" s="66"/>
      <c r="E823" s="19"/>
      <c r="F823" s="19" t="str">
        <f t="shared" si="73"/>
        <v/>
      </c>
      <c r="G823" s="19" t="str">
        <f t="shared" si="74"/>
        <v/>
      </c>
      <c r="H823" s="19" t="str">
        <f t="shared" si="75"/>
        <v/>
      </c>
    </row>
    <row r="824" spans="1:8" x14ac:dyDescent="0.2">
      <c r="A824" s="18" t="str">
        <f t="shared" si="70"/>
        <v/>
      </c>
      <c r="B824" s="55" t="str">
        <f t="shared" si="71"/>
        <v/>
      </c>
      <c r="C824" s="64" t="str">
        <f t="shared" si="72"/>
        <v/>
      </c>
      <c r="D824" s="66"/>
      <c r="E824" s="19"/>
      <c r="F824" s="19" t="str">
        <f t="shared" si="73"/>
        <v/>
      </c>
      <c r="G824" s="19" t="str">
        <f t="shared" si="74"/>
        <v/>
      </c>
      <c r="H824" s="19" t="str">
        <f t="shared" si="75"/>
        <v/>
      </c>
    </row>
    <row r="825" spans="1:8" x14ac:dyDescent="0.2">
      <c r="A825" s="18" t="str">
        <f t="shared" si="70"/>
        <v/>
      </c>
      <c r="B825" s="55" t="str">
        <f t="shared" si="71"/>
        <v/>
      </c>
      <c r="C825" s="64" t="str">
        <f t="shared" si="72"/>
        <v/>
      </c>
      <c r="D825" s="66"/>
      <c r="E825" s="19"/>
      <c r="F825" s="19" t="str">
        <f t="shared" si="73"/>
        <v/>
      </c>
      <c r="G825" s="19" t="str">
        <f t="shared" si="74"/>
        <v/>
      </c>
      <c r="H825" s="19" t="str">
        <f t="shared" si="75"/>
        <v/>
      </c>
    </row>
    <row r="826" spans="1:8" x14ac:dyDescent="0.2">
      <c r="A826" s="18" t="str">
        <f t="shared" si="70"/>
        <v/>
      </c>
      <c r="B826" s="55" t="str">
        <f t="shared" si="71"/>
        <v/>
      </c>
      <c r="C826" s="64" t="str">
        <f t="shared" si="72"/>
        <v/>
      </c>
      <c r="D826" s="66"/>
      <c r="E826" s="19"/>
      <c r="F826" s="19" t="str">
        <f t="shared" si="73"/>
        <v/>
      </c>
      <c r="G826" s="19" t="str">
        <f t="shared" si="74"/>
        <v/>
      </c>
      <c r="H826" s="19" t="str">
        <f t="shared" si="75"/>
        <v/>
      </c>
    </row>
    <row r="827" spans="1:8" x14ac:dyDescent="0.2">
      <c r="A827" s="18" t="str">
        <f t="shared" si="70"/>
        <v/>
      </c>
      <c r="B827" s="55" t="str">
        <f t="shared" si="71"/>
        <v/>
      </c>
      <c r="C827" s="64" t="str">
        <f t="shared" si="72"/>
        <v/>
      </c>
      <c r="D827" s="66"/>
      <c r="E827" s="19"/>
      <c r="F827" s="19" t="str">
        <f t="shared" si="73"/>
        <v/>
      </c>
      <c r="G827" s="19" t="str">
        <f t="shared" si="74"/>
        <v/>
      </c>
      <c r="H827" s="19" t="str">
        <f t="shared" si="75"/>
        <v/>
      </c>
    </row>
    <row r="828" spans="1:8" x14ac:dyDescent="0.2">
      <c r="A828" s="18" t="str">
        <f t="shared" si="70"/>
        <v/>
      </c>
      <c r="B828" s="55" t="str">
        <f t="shared" si="71"/>
        <v/>
      </c>
      <c r="C828" s="64" t="str">
        <f t="shared" si="72"/>
        <v/>
      </c>
      <c r="D828" s="66"/>
      <c r="E828" s="19"/>
      <c r="F828" s="19" t="str">
        <f t="shared" si="73"/>
        <v/>
      </c>
      <c r="G828" s="19" t="str">
        <f t="shared" si="74"/>
        <v/>
      </c>
      <c r="H828" s="19" t="str">
        <f t="shared" si="75"/>
        <v/>
      </c>
    </row>
    <row r="829" spans="1:8" x14ac:dyDescent="0.2">
      <c r="A829" s="18" t="str">
        <f t="shared" ref="A829:A840" si="76">IF(H828="","",IF(roundOpt,IF(OR(A828&gt;=nper,ROUND(H828,2)&lt;=0),"",A828+1),IF(OR(A828&gt;=nper,H828&lt;=0),"",A828+1)))</f>
        <v/>
      </c>
      <c r="B829" s="55" t="str">
        <f t="shared" ref="B829:B840" si="77">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64" t="str">
        <f t="shared" ref="C829:C840" si="78">IF(A829="","",IF(roundOpt,IF(OR(A829=nper,payment&gt;ROUND((1+rate)*H828,2)),ROUND((1+rate)*H828,2),payment),IF(OR(A829=nper,payment&gt;(1+rate)*H828),(1+rate)*H828,payment)))</f>
        <v/>
      </c>
      <c r="D829" s="66"/>
      <c r="E829" s="19"/>
      <c r="F829" s="19" t="str">
        <f t="shared" ref="F829:F840" si="79">IF(A829="","",IF(AND(A829=1,pmtType=1),0,IF(roundOpt,ROUND(rate*H828,2),rate*H828)))</f>
        <v/>
      </c>
      <c r="G829" s="19" t="str">
        <f t="shared" ref="G829:G840" si="80">IF(A829="","",C829-F829+D829)</f>
        <v/>
      </c>
      <c r="H829" s="19" t="str">
        <f t="shared" ref="H829:H840" si="81">IF(A829="","",H828-G829)</f>
        <v/>
      </c>
    </row>
    <row r="830" spans="1:8" x14ac:dyDescent="0.2">
      <c r="A830" s="18" t="str">
        <f t="shared" si="76"/>
        <v/>
      </c>
      <c r="B830" s="55" t="str">
        <f t="shared" si="77"/>
        <v/>
      </c>
      <c r="C830" s="64" t="str">
        <f t="shared" si="78"/>
        <v/>
      </c>
      <c r="D830" s="66"/>
      <c r="E830" s="19"/>
      <c r="F830" s="19" t="str">
        <f t="shared" si="79"/>
        <v/>
      </c>
      <c r="G830" s="19" t="str">
        <f t="shared" si="80"/>
        <v/>
      </c>
      <c r="H830" s="19" t="str">
        <f t="shared" si="81"/>
        <v/>
      </c>
    </row>
    <row r="831" spans="1:8" x14ac:dyDescent="0.2">
      <c r="A831" s="18" t="str">
        <f t="shared" si="76"/>
        <v/>
      </c>
      <c r="B831" s="55" t="str">
        <f t="shared" si="77"/>
        <v/>
      </c>
      <c r="C831" s="64" t="str">
        <f t="shared" si="78"/>
        <v/>
      </c>
      <c r="D831" s="66"/>
      <c r="E831" s="19"/>
      <c r="F831" s="19" t="str">
        <f t="shared" si="79"/>
        <v/>
      </c>
      <c r="G831" s="19" t="str">
        <f t="shared" si="80"/>
        <v/>
      </c>
      <c r="H831" s="19" t="str">
        <f t="shared" si="81"/>
        <v/>
      </c>
    </row>
    <row r="832" spans="1:8" x14ac:dyDescent="0.2">
      <c r="A832" s="18" t="str">
        <f t="shared" si="76"/>
        <v/>
      </c>
      <c r="B832" s="55" t="str">
        <f t="shared" si="77"/>
        <v/>
      </c>
      <c r="C832" s="64" t="str">
        <f t="shared" si="78"/>
        <v/>
      </c>
      <c r="D832" s="66"/>
      <c r="E832" s="19"/>
      <c r="F832" s="19" t="str">
        <f t="shared" si="79"/>
        <v/>
      </c>
      <c r="G832" s="19" t="str">
        <f t="shared" si="80"/>
        <v/>
      </c>
      <c r="H832" s="19" t="str">
        <f t="shared" si="81"/>
        <v/>
      </c>
    </row>
    <row r="833" spans="1:8" x14ac:dyDescent="0.2">
      <c r="A833" s="18" t="str">
        <f t="shared" si="76"/>
        <v/>
      </c>
      <c r="B833" s="55" t="str">
        <f t="shared" si="77"/>
        <v/>
      </c>
      <c r="C833" s="64" t="str">
        <f t="shared" si="78"/>
        <v/>
      </c>
      <c r="D833" s="66"/>
      <c r="E833" s="19"/>
      <c r="F833" s="19" t="str">
        <f t="shared" si="79"/>
        <v/>
      </c>
      <c r="G833" s="19" t="str">
        <f t="shared" si="80"/>
        <v/>
      </c>
      <c r="H833" s="19" t="str">
        <f t="shared" si="81"/>
        <v/>
      </c>
    </row>
    <row r="834" spans="1:8" x14ac:dyDescent="0.2">
      <c r="A834" s="18" t="str">
        <f t="shared" si="76"/>
        <v/>
      </c>
      <c r="B834" s="55" t="str">
        <f t="shared" si="77"/>
        <v/>
      </c>
      <c r="C834" s="64" t="str">
        <f t="shared" si="78"/>
        <v/>
      </c>
      <c r="D834" s="66"/>
      <c r="E834" s="19"/>
      <c r="F834" s="19" t="str">
        <f t="shared" si="79"/>
        <v/>
      </c>
      <c r="G834" s="19" t="str">
        <f t="shared" si="80"/>
        <v/>
      </c>
      <c r="H834" s="19" t="str">
        <f t="shared" si="81"/>
        <v/>
      </c>
    </row>
    <row r="835" spans="1:8" x14ac:dyDescent="0.2">
      <c r="A835" s="18" t="str">
        <f t="shared" si="76"/>
        <v/>
      </c>
      <c r="B835" s="55" t="str">
        <f t="shared" si="77"/>
        <v/>
      </c>
      <c r="C835" s="64" t="str">
        <f t="shared" si="78"/>
        <v/>
      </c>
      <c r="D835" s="66"/>
      <c r="E835" s="19"/>
      <c r="F835" s="19" t="str">
        <f t="shared" si="79"/>
        <v/>
      </c>
      <c r="G835" s="19" t="str">
        <f t="shared" si="80"/>
        <v/>
      </c>
      <c r="H835" s="19" t="str">
        <f t="shared" si="81"/>
        <v/>
      </c>
    </row>
    <row r="836" spans="1:8" x14ac:dyDescent="0.2">
      <c r="A836" s="18" t="str">
        <f t="shared" si="76"/>
        <v/>
      </c>
      <c r="B836" s="55" t="str">
        <f t="shared" si="77"/>
        <v/>
      </c>
      <c r="C836" s="64" t="str">
        <f t="shared" si="78"/>
        <v/>
      </c>
      <c r="D836" s="66"/>
      <c r="E836" s="19"/>
      <c r="F836" s="19" t="str">
        <f t="shared" si="79"/>
        <v/>
      </c>
      <c r="G836" s="19" t="str">
        <f t="shared" si="80"/>
        <v/>
      </c>
      <c r="H836" s="19" t="str">
        <f t="shared" si="81"/>
        <v/>
      </c>
    </row>
    <row r="837" spans="1:8" x14ac:dyDescent="0.2">
      <c r="A837" s="18" t="str">
        <f t="shared" si="76"/>
        <v/>
      </c>
      <c r="B837" s="55" t="str">
        <f t="shared" si="77"/>
        <v/>
      </c>
      <c r="C837" s="64" t="str">
        <f t="shared" si="78"/>
        <v/>
      </c>
      <c r="D837" s="66"/>
      <c r="E837" s="19"/>
      <c r="F837" s="19" t="str">
        <f t="shared" si="79"/>
        <v/>
      </c>
      <c r="G837" s="19" t="str">
        <f t="shared" si="80"/>
        <v/>
      </c>
      <c r="H837" s="19" t="str">
        <f t="shared" si="81"/>
        <v/>
      </c>
    </row>
    <row r="838" spans="1:8" x14ac:dyDescent="0.2">
      <c r="A838" s="18" t="str">
        <f t="shared" si="76"/>
        <v/>
      </c>
      <c r="B838" s="55" t="str">
        <f t="shared" si="77"/>
        <v/>
      </c>
      <c r="C838" s="64" t="str">
        <f t="shared" si="78"/>
        <v/>
      </c>
      <c r="D838" s="66"/>
      <c r="E838" s="19"/>
      <c r="F838" s="19" t="str">
        <f t="shared" si="79"/>
        <v/>
      </c>
      <c r="G838" s="19" t="str">
        <f t="shared" si="80"/>
        <v/>
      </c>
      <c r="H838" s="19" t="str">
        <f t="shared" si="81"/>
        <v/>
      </c>
    </row>
    <row r="839" spans="1:8" x14ac:dyDescent="0.2">
      <c r="A839" s="18" t="str">
        <f t="shared" si="76"/>
        <v/>
      </c>
      <c r="B839" s="55" t="str">
        <f t="shared" si="77"/>
        <v/>
      </c>
      <c r="C839" s="64" t="str">
        <f t="shared" si="78"/>
        <v/>
      </c>
      <c r="D839" s="66"/>
      <c r="E839" s="19"/>
      <c r="F839" s="19" t="str">
        <f t="shared" si="79"/>
        <v/>
      </c>
      <c r="G839" s="19" t="str">
        <f t="shared" si="80"/>
        <v/>
      </c>
      <c r="H839" s="19" t="str">
        <f t="shared" si="81"/>
        <v/>
      </c>
    </row>
    <row r="840" spans="1:8" x14ac:dyDescent="0.2">
      <c r="A840" s="18" t="str">
        <f t="shared" si="76"/>
        <v/>
      </c>
      <c r="B840" s="55" t="str">
        <f t="shared" si="77"/>
        <v/>
      </c>
      <c r="C840" s="64" t="str">
        <f t="shared" si="78"/>
        <v/>
      </c>
      <c r="D840" s="67"/>
      <c r="E840" s="19"/>
      <c r="F840" s="19" t="str">
        <f t="shared" si="79"/>
        <v/>
      </c>
      <c r="G840" s="19" t="str">
        <f t="shared" si="80"/>
        <v/>
      </c>
      <c r="H840" s="19" t="str">
        <f t="shared" si="81"/>
        <v/>
      </c>
    </row>
    <row r="841" spans="1:8" x14ac:dyDescent="0.2">
      <c r="A841" s="22"/>
      <c r="B841" s="56"/>
      <c r="C841" s="56"/>
      <c r="D841" s="23" t="s">
        <v>33</v>
      </c>
      <c r="E841" s="23"/>
      <c r="F841" s="22"/>
      <c r="G841" s="22"/>
      <c r="H841" s="22"/>
    </row>
  </sheetData>
  <sheetProtection sheet="1" formatCells="0" formatColumns="0" formatRows="0"/>
  <mergeCells count="2">
    <mergeCell ref="J3:J6"/>
    <mergeCell ref="J8:J11"/>
  </mergeCells>
  <conditionalFormatting sqref="A61:H840">
    <cfRule type="expression" dxfId="5" priority="1" stopIfTrue="1">
      <formula>MOD($A61,periods_per_year)=0</formula>
    </cfRule>
  </conditionalFormatting>
  <conditionalFormatting sqref="D11">
    <cfRule type="expression" dxfId="4" priority="2" stopIfTrue="1">
      <formula>compound_period&gt;periods_per_year</formula>
    </cfRule>
  </conditionalFormatting>
  <dataValidations count="3">
    <dataValidation type="list" showInputMessage="1" showErrorMessage="1" sqref="D10:D11" xr:uid="{00000000-0002-0000-0000-000000000000}">
      <formula1>$L$6:$L$13</formula1>
    </dataValidation>
    <dataValidation type="list" showInputMessage="1" showErrorMessage="1" sqref="D13" xr:uid="{00000000-0002-0000-0000-000001000000}">
      <formula1>"On,Off"</formula1>
    </dataValidation>
    <dataValidation type="list" showInputMessage="1" showErrorMessage="1" sqref="D12" xr:uid="{00000000-0002-0000-0000-000002000000}">
      <formula1>"End of Period, Beginning of Period"</formula1>
    </dataValidation>
  </dataValidations>
  <hyperlinks>
    <hyperlink ref="J12" r:id="rId1" xr:uid="{00000000-0004-0000-0000-000000000000}"/>
    <hyperlink ref="A2" r:id="rId2" xr:uid="{00000000-0004-0000-0000-000001000000}"/>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D11" unlockedFormula="1"/>
  </ignoredErrors>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841"/>
  <sheetViews>
    <sheetView showGridLines="0" workbookViewId="0">
      <selection activeCell="E6" sqref="E6"/>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6" width="3.140625" style="1" customWidth="1"/>
    <col min="7" max="7" width="8.7109375" style="1" customWidth="1"/>
    <col min="8" max="9" width="9.28515625" style="1" customWidth="1"/>
    <col min="10" max="10" width="12.7109375" style="1" customWidth="1"/>
    <col min="11" max="11" width="6.42578125" style="1" customWidth="1"/>
    <col min="12" max="12" width="39.425781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98" t="s">
        <v>92</v>
      </c>
      <c r="B1" s="99"/>
      <c r="C1" s="99"/>
      <c r="D1" s="99"/>
      <c r="E1" s="99"/>
      <c r="F1" s="99"/>
      <c r="G1" s="99"/>
      <c r="H1" s="99"/>
      <c r="I1" s="100"/>
      <c r="J1" s="100"/>
      <c r="K1" s="101"/>
    </row>
    <row r="2" spans="1:14" ht="12.75" customHeight="1" x14ac:dyDescent="0.2">
      <c r="A2" s="104" t="s">
        <v>94</v>
      </c>
      <c r="B2" s="45"/>
      <c r="C2" s="45"/>
      <c r="D2" s="45"/>
      <c r="E2" s="45"/>
      <c r="F2" s="45"/>
      <c r="G2" s="45"/>
      <c r="H2" s="45"/>
      <c r="I2" s="45"/>
      <c r="J2" s="110" t="str">
        <f ca="1">"© 2008-" &amp; YEAR(TODAY()) &amp; " Vertex42 LLC"</f>
        <v>© 2008-2019 Vertex42 LLC</v>
      </c>
      <c r="L2" s="48"/>
    </row>
    <row r="3" spans="1:14" x14ac:dyDescent="0.2">
      <c r="A3" s="2"/>
      <c r="B3" s="2"/>
      <c r="C3" s="2"/>
      <c r="D3" s="2"/>
      <c r="E3" s="2"/>
      <c r="G3" s="2"/>
      <c r="H3" s="2"/>
      <c r="I3" s="2"/>
      <c r="J3" s="2"/>
    </row>
    <row r="4" spans="1:14" x14ac:dyDescent="0.2">
      <c r="A4" s="2"/>
      <c r="B4" s="2"/>
      <c r="C4" s="2"/>
      <c r="D4" s="2"/>
      <c r="E4" s="2"/>
      <c r="G4" s="2"/>
      <c r="H4" s="2"/>
      <c r="I4" s="2"/>
      <c r="J4" s="2"/>
    </row>
    <row r="5" spans="1:14" ht="14.25" x14ac:dyDescent="0.2">
      <c r="A5" s="42" t="s">
        <v>2</v>
      </c>
      <c r="B5" s="44"/>
      <c r="C5" s="44"/>
      <c r="D5" s="44"/>
      <c r="E5" s="44"/>
      <c r="G5" s="42" t="s">
        <v>3</v>
      </c>
      <c r="H5" s="42"/>
      <c r="I5" s="43"/>
      <c r="J5" s="43"/>
      <c r="L5" s="35" t="s">
        <v>51</v>
      </c>
      <c r="N5" s="4" t="s">
        <v>4</v>
      </c>
    </row>
    <row r="6" spans="1:14" ht="15" customHeight="1" x14ac:dyDescent="0.2">
      <c r="A6" s="45"/>
      <c r="B6" s="45"/>
      <c r="C6" s="45"/>
      <c r="D6" s="46" t="s">
        <v>5</v>
      </c>
      <c r="E6" s="72">
        <v>100000</v>
      </c>
      <c r="G6" s="2"/>
      <c r="H6" s="2"/>
      <c r="I6" s="5" t="s">
        <v>6</v>
      </c>
      <c r="J6" s="76">
        <f>((1+E7/E15)^(E15/E14))-1</f>
        <v>5.833333333333357E-3</v>
      </c>
      <c r="L6" s="106" t="s">
        <v>93</v>
      </c>
      <c r="N6" s="1" t="s">
        <v>7</v>
      </c>
    </row>
    <row r="7" spans="1:14" ht="15" customHeight="1" x14ac:dyDescent="0.2">
      <c r="A7" s="45"/>
      <c r="B7" s="45"/>
      <c r="C7" s="45"/>
      <c r="D7" s="46" t="s">
        <v>8</v>
      </c>
      <c r="E7" s="73">
        <v>7.0000000000000007E-2</v>
      </c>
      <c r="G7" s="2"/>
      <c r="H7" s="2"/>
      <c r="I7" s="7" t="s">
        <v>11</v>
      </c>
      <c r="J7" s="77">
        <f>SUM(G61:G840)+SUM(I61:I840)</f>
        <v>1400</v>
      </c>
      <c r="L7" s="107"/>
      <c r="N7" s="1" t="s">
        <v>9</v>
      </c>
    </row>
    <row r="8" spans="1:14" ht="15" customHeight="1" x14ac:dyDescent="0.2">
      <c r="A8" s="45"/>
      <c r="B8" s="45"/>
      <c r="C8" s="45"/>
      <c r="D8" s="46" t="s">
        <v>10</v>
      </c>
      <c r="E8" s="74">
        <v>15</v>
      </c>
      <c r="G8" s="2"/>
      <c r="H8" s="2"/>
      <c r="I8" s="7" t="s">
        <v>77</v>
      </c>
      <c r="J8" s="77">
        <f>SUM($G$60:$G$840)</f>
        <v>1746.7800000000002</v>
      </c>
      <c r="L8" s="107"/>
      <c r="N8" s="1" t="s">
        <v>12</v>
      </c>
    </row>
    <row r="9" spans="1:14" ht="15" customHeight="1" x14ac:dyDescent="0.2">
      <c r="A9" s="45"/>
      <c r="B9" s="45"/>
      <c r="C9" s="45"/>
      <c r="D9" s="46" t="s">
        <v>13</v>
      </c>
      <c r="E9" s="75">
        <v>43831</v>
      </c>
      <c r="I9" s="7" t="s">
        <v>78</v>
      </c>
      <c r="J9" s="77">
        <f>SUM($H$60:$H$840)</f>
        <v>1083.33</v>
      </c>
      <c r="L9" s="107"/>
      <c r="N9" s="1" t="s">
        <v>15</v>
      </c>
    </row>
    <row r="10" spans="1:14" ht="15" customHeight="1" x14ac:dyDescent="0.2">
      <c r="A10" s="45"/>
      <c r="B10" s="45"/>
      <c r="C10" s="45"/>
      <c r="D10" s="46" t="s">
        <v>16</v>
      </c>
      <c r="E10" s="75" t="s">
        <v>17</v>
      </c>
      <c r="I10" s="7" t="s">
        <v>81</v>
      </c>
      <c r="J10" s="77">
        <f>SUM($I$60:$I$840)</f>
        <v>-346.78000000000009</v>
      </c>
      <c r="L10" s="107"/>
      <c r="N10" s="1" t="s">
        <v>17</v>
      </c>
    </row>
    <row r="11" spans="1:14" ht="15" customHeight="1" x14ac:dyDescent="0.2">
      <c r="A11" s="45"/>
      <c r="B11" s="45"/>
      <c r="C11" s="45"/>
      <c r="D11" s="46" t="s">
        <v>19</v>
      </c>
      <c r="E11" s="94" t="str">
        <f>E10</f>
        <v>Monthly</v>
      </c>
      <c r="G11" s="2"/>
      <c r="I11" s="7" t="s">
        <v>63</v>
      </c>
      <c r="J11" s="78">
        <f>loan_amount-J10</f>
        <v>100346.78</v>
      </c>
      <c r="L11" s="107"/>
      <c r="N11" s="1" t="s">
        <v>20</v>
      </c>
    </row>
    <row r="12" spans="1:14" ht="15" customHeight="1" x14ac:dyDescent="0.25">
      <c r="A12" s="45"/>
      <c r="B12" s="45"/>
      <c r="C12" s="45"/>
      <c r="D12" s="46" t="s">
        <v>21</v>
      </c>
      <c r="E12" s="94" t="s">
        <v>22</v>
      </c>
      <c r="J12" s="10" t="str">
        <f ca="1">IF(AND(NOT(J840=""),J840&gt;0.004),"ERROR: Limit is "&amp;OFFSET(A841,-1,0,1,1)&amp;" payments",".")</f>
        <v>.</v>
      </c>
      <c r="L12" s="107"/>
      <c r="N12" s="1" t="s">
        <v>23</v>
      </c>
    </row>
    <row r="13" spans="1:14" ht="15" customHeight="1" x14ac:dyDescent="0.2">
      <c r="A13" s="45"/>
      <c r="B13" s="45"/>
      <c r="C13" s="45"/>
      <c r="D13" s="46" t="s">
        <v>41</v>
      </c>
      <c r="E13" s="95" t="s">
        <v>42</v>
      </c>
      <c r="G13" s="2"/>
      <c r="H13" s="2"/>
      <c r="I13" s="2"/>
      <c r="J13" s="11" t="str">
        <f>IF(E15&gt;E14,"Warning: negative amortization",".")</f>
        <v>.</v>
      </c>
      <c r="L13" s="107"/>
      <c r="N13" s="1" t="s">
        <v>24</v>
      </c>
    </row>
    <row r="14" spans="1:14" ht="15" hidden="1" customHeight="1" x14ac:dyDescent="0.2">
      <c r="A14" s="45"/>
      <c r="B14" s="45"/>
      <c r="C14" s="45"/>
      <c r="D14" s="51" t="s">
        <v>54</v>
      </c>
      <c r="E14" s="45">
        <f>INDEX({1;2;4;6;12;24;26;52},MATCH(Payment_Opt1!$E$10,$N$6:$N$13,0))</f>
        <v>12</v>
      </c>
      <c r="G14" s="2"/>
      <c r="H14" s="2"/>
      <c r="I14" s="2"/>
      <c r="J14" s="2"/>
      <c r="L14" s="107"/>
    </row>
    <row r="15" spans="1:14" ht="15" hidden="1" customHeight="1" x14ac:dyDescent="0.2">
      <c r="A15" s="45"/>
      <c r="B15" s="45"/>
      <c r="C15" s="45"/>
      <c r="D15" s="51" t="s">
        <v>19</v>
      </c>
      <c r="E15" s="45">
        <f>INDEX({1;2;4;6;12;24;26;52},MATCH(Payment_Opt1!$E$11,$N$6:$N$13,0))</f>
        <v>12</v>
      </c>
      <c r="G15" s="2"/>
      <c r="H15" s="2"/>
      <c r="I15" s="2"/>
      <c r="J15" s="2"/>
      <c r="L15" s="107"/>
    </row>
    <row r="16" spans="1:14" ht="15" hidden="1" customHeight="1" x14ac:dyDescent="0.2">
      <c r="A16" s="45"/>
      <c r="B16" s="45"/>
      <c r="C16" s="45"/>
      <c r="D16" s="51" t="s">
        <v>21</v>
      </c>
      <c r="E16" s="45">
        <f>IF(Payment_Opt1!$E$12="End of Period",0,1)</f>
        <v>0</v>
      </c>
      <c r="G16" s="2"/>
      <c r="H16" s="2"/>
      <c r="I16" s="2"/>
      <c r="J16" s="2"/>
      <c r="L16" s="107"/>
    </row>
    <row r="17" spans="1:12" ht="15" hidden="1" customHeight="1" x14ac:dyDescent="0.2">
      <c r="A17" s="45"/>
      <c r="B17" s="45"/>
      <c r="C17" s="45"/>
      <c r="D17" s="51" t="s">
        <v>56</v>
      </c>
      <c r="E17" s="45">
        <f>12/$E$14</f>
        <v>1</v>
      </c>
      <c r="G17" s="2"/>
      <c r="H17" s="2"/>
      <c r="I17" s="2"/>
      <c r="J17" s="2"/>
      <c r="L17" s="107"/>
    </row>
    <row r="18" spans="1:12" ht="15" hidden="1" customHeight="1" x14ac:dyDescent="0.2">
      <c r="A18" s="45"/>
      <c r="B18" s="45"/>
      <c r="C18" s="45"/>
      <c r="D18" s="51" t="s">
        <v>55</v>
      </c>
      <c r="E18" s="45">
        <f>$E$8*$E$14</f>
        <v>180</v>
      </c>
      <c r="G18" s="2"/>
      <c r="H18" s="2"/>
      <c r="I18" s="2"/>
      <c r="J18" s="2"/>
      <c r="L18" s="107"/>
    </row>
    <row r="19" spans="1:12" ht="15" hidden="1" customHeight="1" x14ac:dyDescent="0.2">
      <c r="A19" s="45"/>
      <c r="B19" s="45"/>
      <c r="C19" s="45"/>
      <c r="D19" s="51" t="s">
        <v>57</v>
      </c>
      <c r="E19" s="52" t="b">
        <f>(E13="On")</f>
        <v>1</v>
      </c>
      <c r="G19" s="2"/>
      <c r="H19" s="2"/>
      <c r="I19" s="2"/>
      <c r="J19" s="2"/>
      <c r="L19" s="107"/>
    </row>
    <row r="20" spans="1:12" x14ac:dyDescent="0.2">
      <c r="A20" s="2"/>
      <c r="B20" s="2"/>
      <c r="C20" s="2"/>
      <c r="D20" s="2"/>
      <c r="E20" s="2"/>
      <c r="G20" s="2"/>
      <c r="H20" s="2"/>
      <c r="I20" s="2"/>
      <c r="J20" s="14" t="s">
        <v>25</v>
      </c>
      <c r="L20" s="107"/>
    </row>
    <row r="21" spans="1:12" ht="15.75" x14ac:dyDescent="0.25">
      <c r="A21" s="2"/>
      <c r="B21" s="2"/>
      <c r="C21" s="2"/>
      <c r="D21" s="12" t="str">
        <f>E10&amp;" Payment"</f>
        <v>Monthly Payment</v>
      </c>
      <c r="E21" s="92">
        <f>IF(roundOpt,ROUND(-PMT(rate,nper,$E$6,,pmtType),2),-PMT(rate,nper,$E$6,,pmtType))</f>
        <v>898.83</v>
      </c>
      <c r="G21" s="2"/>
      <c r="H21" s="2"/>
      <c r="I21" s="2"/>
      <c r="J21" s="14"/>
      <c r="L21" s="107"/>
    </row>
    <row r="22" spans="1:12" x14ac:dyDescent="0.2">
      <c r="A22" s="2"/>
      <c r="B22" s="2"/>
      <c r="C22" s="2"/>
      <c r="D22" s="2"/>
      <c r="E22" s="2"/>
      <c r="G22" s="2"/>
      <c r="H22" s="2"/>
      <c r="I22" s="2"/>
      <c r="J22" s="14"/>
      <c r="L22" s="71"/>
    </row>
    <row r="23" spans="1:12" ht="15" hidden="1" x14ac:dyDescent="0.2">
      <c r="A23" s="15" t="s">
        <v>68</v>
      </c>
      <c r="B23" s="15"/>
      <c r="C23" s="15"/>
      <c r="D23" s="15"/>
      <c r="E23" s="15"/>
      <c r="G23" s="15"/>
      <c r="H23" s="15"/>
      <c r="I23" s="15"/>
      <c r="K23" s="50"/>
      <c r="L23" s="71"/>
    </row>
    <row r="24" spans="1:12" ht="26.25" hidden="1" thickBot="1" x14ac:dyDescent="0.25">
      <c r="A24" s="60"/>
      <c r="B24" s="88" t="s">
        <v>69</v>
      </c>
      <c r="C24" s="89"/>
      <c r="D24" s="89"/>
      <c r="E24" s="89" t="s">
        <v>70</v>
      </c>
      <c r="G24" s="89" t="s">
        <v>67</v>
      </c>
      <c r="H24" s="89" t="s">
        <v>64</v>
      </c>
      <c r="I24" s="89" t="s">
        <v>62</v>
      </c>
      <c r="J24" s="89" t="s">
        <v>73</v>
      </c>
      <c r="L24" s="87" t="s">
        <v>72</v>
      </c>
    </row>
    <row r="25" spans="1:12" hidden="1" x14ac:dyDescent="0.2">
      <c r="A25" s="79"/>
      <c r="B25" s="80"/>
      <c r="C25" s="79"/>
      <c r="D25" s="79"/>
      <c r="E25" s="79"/>
      <c r="G25" s="79"/>
      <c r="H25" s="79"/>
      <c r="I25" s="81" t="s">
        <v>71</v>
      </c>
      <c r="J25" s="82">
        <f>loan_amount</f>
        <v>100000</v>
      </c>
      <c r="L25" s="50"/>
    </row>
    <row r="26" spans="1:12" hidden="1" x14ac:dyDescent="0.2">
      <c r="A26" s="83"/>
      <c r="B26" s="83">
        <f>YEAR(fpdate)</f>
        <v>2020</v>
      </c>
      <c r="C26" s="84"/>
      <c r="E26" s="84">
        <f>SUMIF($B$60:$B$841,"&lt;="&amp;DATE($B26,12,31),$E$60:$E$841)-SUM(E$25:E25)</f>
        <v>1400</v>
      </c>
      <c r="G26" s="84">
        <f>SUMIF($B$60:$B$841,"&lt;="&amp;DATE($B26,12,31),$G$60:$G$841)-SUM(G$25:G25)</f>
        <v>1746.7800000000002</v>
      </c>
      <c r="H26" s="84">
        <f>SUMIF($B$60:$B$841,"&lt;="&amp;DATE($B26,12,31),$H$60:$H$841)-SUM(H$25:H25)</f>
        <v>1083.33</v>
      </c>
      <c r="I26" s="84">
        <f>SUMIF($B$60:$B$841,"&lt;="&amp;DATE($B26,12,31),$I$60:$I$841)-SUM(I$25:I25)</f>
        <v>-346.78000000000009</v>
      </c>
      <c r="J26" s="84">
        <f>J25-I26</f>
        <v>100346.78</v>
      </c>
      <c r="L26" s="50"/>
    </row>
    <row r="27" spans="1:12" hidden="1" x14ac:dyDescent="0.2">
      <c r="A27" s="83"/>
      <c r="B27" s="83">
        <f>B26+1</f>
        <v>2021</v>
      </c>
      <c r="C27" s="84"/>
      <c r="E27" s="84">
        <f>SUMIF($B$60:$B$841,"&lt;="&amp;DATE($B27,12,31),$E$60:$E$841)-SUM(E$25:E26)</f>
        <v>0</v>
      </c>
      <c r="G27" s="84">
        <f>SUMIF($B$60:$B$841,"&lt;="&amp;DATE($B27,12,31),$G$60:$G$841)-SUM(G$25:G26)</f>
        <v>0</v>
      </c>
      <c r="H27" s="84">
        <f>SUMIF($B$60:$B$841,"&lt;="&amp;DATE($B27,12,31),$H$60:$H$841)-SUM(H$25:H26)</f>
        <v>0</v>
      </c>
      <c r="I27" s="84">
        <f>SUMIF($B$60:$B$841,"&lt;="&amp;DATE($B27,12,31),$I$60:$I$841)-SUM(I$25:I26)</f>
        <v>0</v>
      </c>
      <c r="J27" s="84">
        <f t="shared" ref="J27:J56" si="0">J26-I27</f>
        <v>100346.78</v>
      </c>
      <c r="L27" s="50"/>
    </row>
    <row r="28" spans="1:12" hidden="1" x14ac:dyDescent="0.2">
      <c r="A28" s="83"/>
      <c r="B28" s="83">
        <f t="shared" ref="B28:B32" si="1">B27+1</f>
        <v>2022</v>
      </c>
      <c r="C28" s="84"/>
      <c r="E28" s="84">
        <f>SUMIF($B$60:$B$841,"&lt;="&amp;DATE($B28,12,31),$E$60:$E$841)-SUM(E$25:E27)</f>
        <v>0</v>
      </c>
      <c r="G28" s="84">
        <f>SUMIF($B$60:$B$841,"&lt;="&amp;DATE($B28,12,31),$G$60:$G$841)-SUM(G$25:G27)</f>
        <v>0</v>
      </c>
      <c r="H28" s="84">
        <f>SUMIF($B$60:$B$841,"&lt;="&amp;DATE($B28,12,31),$H$60:$H$841)-SUM(H$25:H27)</f>
        <v>0</v>
      </c>
      <c r="I28" s="84">
        <f>SUMIF($B$60:$B$841,"&lt;="&amp;DATE($B28,12,31),$I$60:$I$841)-SUM(I$25:I27)</f>
        <v>0</v>
      </c>
      <c r="J28" s="84">
        <f t="shared" si="0"/>
        <v>100346.78</v>
      </c>
      <c r="L28" s="50"/>
    </row>
    <row r="29" spans="1:12" hidden="1" x14ac:dyDescent="0.2">
      <c r="A29" s="83"/>
      <c r="B29" s="83">
        <f t="shared" si="1"/>
        <v>2023</v>
      </c>
      <c r="C29" s="84"/>
      <c r="E29" s="84">
        <f>SUMIF($B$60:$B$841,"&lt;="&amp;DATE($B29,12,31),$E$60:$E$841)-SUM(E$25:E28)</f>
        <v>0</v>
      </c>
      <c r="G29" s="84">
        <f>SUMIF($B$60:$B$841,"&lt;="&amp;DATE($B29,12,31),$G$60:$G$841)-SUM(G$25:G28)</f>
        <v>0</v>
      </c>
      <c r="H29" s="84">
        <f>SUMIF($B$60:$B$841,"&lt;="&amp;DATE($B29,12,31),$H$60:$H$841)-SUM(H$25:H28)</f>
        <v>0</v>
      </c>
      <c r="I29" s="84">
        <f>SUMIF($B$60:$B$841,"&lt;="&amp;DATE($B29,12,31),$I$60:$I$841)-SUM(I$25:I28)</f>
        <v>0</v>
      </c>
      <c r="J29" s="84">
        <f t="shared" si="0"/>
        <v>100346.78</v>
      </c>
      <c r="L29" s="50"/>
    </row>
    <row r="30" spans="1:12" hidden="1" x14ac:dyDescent="0.2">
      <c r="A30" s="83"/>
      <c r="B30" s="83">
        <f t="shared" si="1"/>
        <v>2024</v>
      </c>
      <c r="C30" s="84"/>
      <c r="E30" s="84">
        <f>SUMIF($B$60:$B$841,"&lt;="&amp;DATE($B30,12,31),$E$60:$E$841)-SUM(E$25:E29)</f>
        <v>0</v>
      </c>
      <c r="G30" s="84">
        <f>SUMIF($B$60:$B$841,"&lt;="&amp;DATE($B30,12,31),$G$60:$G$841)-SUM(G$25:G29)</f>
        <v>0</v>
      </c>
      <c r="H30" s="84">
        <f>SUMIF($B$60:$B$841,"&lt;="&amp;DATE($B30,12,31),$H$60:$H$841)-SUM(H$25:H29)</f>
        <v>0</v>
      </c>
      <c r="I30" s="84">
        <f>SUMIF($B$60:$B$841,"&lt;="&amp;DATE($B30,12,31),$I$60:$I$841)-SUM(I$25:I29)</f>
        <v>0</v>
      </c>
      <c r="J30" s="84">
        <f t="shared" si="0"/>
        <v>100346.78</v>
      </c>
      <c r="L30" s="50"/>
    </row>
    <row r="31" spans="1:12" hidden="1" x14ac:dyDescent="0.2">
      <c r="A31" s="83"/>
      <c r="B31" s="83">
        <f t="shared" si="1"/>
        <v>2025</v>
      </c>
      <c r="C31" s="84"/>
      <c r="E31" s="84">
        <f>SUMIF($B$60:$B$841,"&lt;="&amp;DATE($B31,12,31),$E$60:$E$841)-SUM(E$25:E30)</f>
        <v>0</v>
      </c>
      <c r="G31" s="84">
        <f>SUMIF($B$60:$B$841,"&lt;="&amp;DATE($B31,12,31),$G$60:$G$841)-SUM(G$25:G30)</f>
        <v>0</v>
      </c>
      <c r="H31" s="84">
        <f>SUMIF($B$60:$B$841,"&lt;="&amp;DATE($B31,12,31),$H$60:$H$841)-SUM(H$25:H30)</f>
        <v>0</v>
      </c>
      <c r="I31" s="84">
        <f>SUMIF($B$60:$B$841,"&lt;="&amp;DATE($B31,12,31),$I$60:$I$841)-SUM(I$25:I30)</f>
        <v>0</v>
      </c>
      <c r="J31" s="84">
        <f t="shared" si="0"/>
        <v>100346.78</v>
      </c>
      <c r="L31" s="50"/>
    </row>
    <row r="32" spans="1:12" hidden="1" x14ac:dyDescent="0.2">
      <c r="A32" s="83"/>
      <c r="B32" s="83">
        <f t="shared" si="1"/>
        <v>2026</v>
      </c>
      <c r="C32" s="84"/>
      <c r="E32" s="84">
        <f>SUMIF($B$60:$B$841,"&lt;="&amp;DATE($B32,12,31),$E$60:$E$841)-SUM(E$25:E31)</f>
        <v>0</v>
      </c>
      <c r="G32" s="84">
        <f>SUMIF($B$60:$B$841,"&lt;="&amp;DATE($B32,12,31),$G$60:$G$841)-SUM(G$25:G31)</f>
        <v>0</v>
      </c>
      <c r="H32" s="84">
        <f>SUMIF($B$60:$B$841,"&lt;="&amp;DATE($B32,12,31),$H$60:$H$841)-SUM(H$25:H31)</f>
        <v>0</v>
      </c>
      <c r="I32" s="84">
        <f>SUMIF($B$60:$B$841,"&lt;="&amp;DATE($B32,12,31),$I$60:$I$841)-SUM(I$25:I31)</f>
        <v>0</v>
      </c>
      <c r="J32" s="84">
        <f t="shared" si="0"/>
        <v>100346.78</v>
      </c>
      <c r="L32" s="50"/>
    </row>
    <row r="33" spans="1:12" hidden="1" x14ac:dyDescent="0.2">
      <c r="A33" s="83"/>
      <c r="B33" s="83">
        <f t="shared" ref="B33:B51" si="2">B32+1</f>
        <v>2027</v>
      </c>
      <c r="C33" s="84"/>
      <c r="E33" s="84">
        <f>SUMIF($B$60:$B$841,"&lt;="&amp;DATE($B33,12,31),$E$60:$E$841)-SUM(E$25:E32)</f>
        <v>0</v>
      </c>
      <c r="G33" s="84">
        <f>SUMIF($B$60:$B$841,"&lt;="&amp;DATE($B33,12,31),$G$60:$G$841)-SUM(G$25:G32)</f>
        <v>0</v>
      </c>
      <c r="H33" s="84">
        <f>SUMIF($B$60:$B$841,"&lt;="&amp;DATE($B33,12,31),$H$60:$H$841)-SUM(H$25:H32)</f>
        <v>0</v>
      </c>
      <c r="I33" s="84">
        <f>SUMIF($B$60:$B$841,"&lt;="&amp;DATE($B33,12,31),$I$60:$I$841)-SUM(I$25:I32)</f>
        <v>0</v>
      </c>
      <c r="J33" s="84">
        <f t="shared" si="0"/>
        <v>100346.78</v>
      </c>
      <c r="L33" s="50"/>
    </row>
    <row r="34" spans="1:12" hidden="1" x14ac:dyDescent="0.2">
      <c r="A34" s="83"/>
      <c r="B34" s="83">
        <f t="shared" si="2"/>
        <v>2028</v>
      </c>
      <c r="C34" s="84"/>
      <c r="E34" s="84">
        <f>SUMIF($B$60:$B$841,"&lt;="&amp;DATE($B34,12,31),$E$60:$E$841)-SUM(E$25:E33)</f>
        <v>0</v>
      </c>
      <c r="G34" s="84">
        <f>SUMIF($B$60:$B$841,"&lt;="&amp;DATE($B34,12,31),$G$60:$G$841)-SUM(G$25:G33)</f>
        <v>0</v>
      </c>
      <c r="H34" s="84">
        <f>SUMIF($B$60:$B$841,"&lt;="&amp;DATE($B34,12,31),$H$60:$H$841)-SUM(H$25:H33)</f>
        <v>0</v>
      </c>
      <c r="I34" s="84">
        <f>SUMIF($B$60:$B$841,"&lt;="&amp;DATE($B34,12,31),$I$60:$I$841)-SUM(I$25:I33)</f>
        <v>0</v>
      </c>
      <c r="J34" s="84">
        <f t="shared" si="0"/>
        <v>100346.78</v>
      </c>
      <c r="L34" s="50"/>
    </row>
    <row r="35" spans="1:12" hidden="1" x14ac:dyDescent="0.2">
      <c r="A35" s="83"/>
      <c r="B35" s="83">
        <f t="shared" si="2"/>
        <v>2029</v>
      </c>
      <c r="C35" s="84"/>
      <c r="E35" s="84">
        <f>SUMIF($B$60:$B$841,"&lt;="&amp;DATE($B35,12,31),$E$60:$E$841)-SUM(E$25:E34)</f>
        <v>0</v>
      </c>
      <c r="G35" s="84">
        <f>SUMIF($B$60:$B$841,"&lt;="&amp;DATE($B35,12,31),$G$60:$G$841)-SUM(G$25:G34)</f>
        <v>0</v>
      </c>
      <c r="H35" s="84">
        <f>SUMIF($B$60:$B$841,"&lt;="&amp;DATE($B35,12,31),$H$60:$H$841)-SUM(H$25:H34)</f>
        <v>0</v>
      </c>
      <c r="I35" s="84">
        <f>SUMIF($B$60:$B$841,"&lt;="&amp;DATE($B35,12,31),$I$60:$I$841)-SUM(I$25:I34)</f>
        <v>0</v>
      </c>
      <c r="J35" s="84">
        <f t="shared" si="0"/>
        <v>100346.78</v>
      </c>
      <c r="L35" s="50"/>
    </row>
    <row r="36" spans="1:12" hidden="1" x14ac:dyDescent="0.2">
      <c r="A36" s="83"/>
      <c r="B36" s="83">
        <f t="shared" si="2"/>
        <v>2030</v>
      </c>
      <c r="C36" s="84"/>
      <c r="E36" s="84">
        <f>SUMIF($B$60:$B$841,"&lt;="&amp;DATE($B36,12,31),$E$60:$E$841)-SUM(E$25:E35)</f>
        <v>0</v>
      </c>
      <c r="G36" s="84">
        <f>SUMIF($B$60:$B$841,"&lt;="&amp;DATE($B36,12,31),$G$60:$G$841)-SUM(G$25:G35)</f>
        <v>0</v>
      </c>
      <c r="H36" s="84">
        <f>SUMIF($B$60:$B$841,"&lt;="&amp;DATE($B36,12,31),$H$60:$H$841)-SUM(H$25:H35)</f>
        <v>0</v>
      </c>
      <c r="I36" s="84">
        <f>SUMIF($B$60:$B$841,"&lt;="&amp;DATE($B36,12,31),$I$60:$I$841)-SUM(I$25:I35)</f>
        <v>0</v>
      </c>
      <c r="J36" s="84">
        <f t="shared" si="0"/>
        <v>100346.78</v>
      </c>
      <c r="L36" s="50"/>
    </row>
    <row r="37" spans="1:12" hidden="1" x14ac:dyDescent="0.2">
      <c r="A37" s="83"/>
      <c r="B37" s="83">
        <f t="shared" si="2"/>
        <v>2031</v>
      </c>
      <c r="C37" s="84"/>
      <c r="E37" s="84">
        <f>SUMIF($B$60:$B$841,"&lt;="&amp;DATE($B37,12,31),$E$60:$E$841)-SUM(E$25:E36)</f>
        <v>0</v>
      </c>
      <c r="G37" s="84">
        <f>SUMIF($B$60:$B$841,"&lt;="&amp;DATE($B37,12,31),$G$60:$G$841)-SUM(G$25:G36)</f>
        <v>0</v>
      </c>
      <c r="H37" s="84">
        <f>SUMIF($B$60:$B$841,"&lt;="&amp;DATE($B37,12,31),$H$60:$H$841)-SUM(H$25:H36)</f>
        <v>0</v>
      </c>
      <c r="I37" s="84">
        <f>SUMIF($B$60:$B$841,"&lt;="&amp;DATE($B37,12,31),$I$60:$I$841)-SUM(I$25:I36)</f>
        <v>0</v>
      </c>
      <c r="J37" s="84">
        <f t="shared" si="0"/>
        <v>100346.78</v>
      </c>
      <c r="L37" s="50"/>
    </row>
    <row r="38" spans="1:12" hidden="1" x14ac:dyDescent="0.2">
      <c r="A38" s="83"/>
      <c r="B38" s="83">
        <f t="shared" si="2"/>
        <v>2032</v>
      </c>
      <c r="C38" s="84"/>
      <c r="E38" s="84">
        <f>SUMIF($B$60:$B$841,"&lt;="&amp;DATE($B38,12,31),$E$60:$E$841)-SUM(E$25:E37)</f>
        <v>0</v>
      </c>
      <c r="G38" s="84">
        <f>SUMIF($B$60:$B$841,"&lt;="&amp;DATE($B38,12,31),$G$60:$G$841)-SUM(G$25:G37)</f>
        <v>0</v>
      </c>
      <c r="H38" s="84">
        <f>SUMIF($B$60:$B$841,"&lt;="&amp;DATE($B38,12,31),$H$60:$H$841)-SUM(H$25:H37)</f>
        <v>0</v>
      </c>
      <c r="I38" s="84">
        <f>SUMIF($B$60:$B$841,"&lt;="&amp;DATE($B38,12,31),$I$60:$I$841)-SUM(I$25:I37)</f>
        <v>0</v>
      </c>
      <c r="J38" s="84">
        <f t="shared" si="0"/>
        <v>100346.78</v>
      </c>
      <c r="L38" s="50"/>
    </row>
    <row r="39" spans="1:12" hidden="1" x14ac:dyDescent="0.2">
      <c r="A39" s="83"/>
      <c r="B39" s="83">
        <f t="shared" si="2"/>
        <v>2033</v>
      </c>
      <c r="C39" s="84"/>
      <c r="E39" s="84">
        <f>SUMIF($B$60:$B$841,"&lt;="&amp;DATE($B39,12,31),$E$60:$E$841)-SUM(E$25:E38)</f>
        <v>0</v>
      </c>
      <c r="G39" s="84">
        <f>SUMIF($B$60:$B$841,"&lt;="&amp;DATE($B39,12,31),$G$60:$G$841)-SUM(G$25:G38)</f>
        <v>0</v>
      </c>
      <c r="H39" s="84">
        <f>SUMIF($B$60:$B$841,"&lt;="&amp;DATE($B39,12,31),$H$60:$H$841)-SUM(H$25:H38)</f>
        <v>0</v>
      </c>
      <c r="I39" s="84">
        <f>SUMIF($B$60:$B$841,"&lt;="&amp;DATE($B39,12,31),$I$60:$I$841)-SUM(I$25:I38)</f>
        <v>0</v>
      </c>
      <c r="J39" s="84">
        <f t="shared" si="0"/>
        <v>100346.78</v>
      </c>
      <c r="L39" s="50"/>
    </row>
    <row r="40" spans="1:12" hidden="1" x14ac:dyDescent="0.2">
      <c r="A40" s="83"/>
      <c r="B40" s="83">
        <f t="shared" si="2"/>
        <v>2034</v>
      </c>
      <c r="C40" s="84"/>
      <c r="E40" s="84">
        <f>SUMIF($B$60:$B$841,"&lt;="&amp;DATE($B40,12,31),$E$60:$E$841)-SUM(E$25:E39)</f>
        <v>0</v>
      </c>
      <c r="G40" s="84">
        <f>SUMIF($B$60:$B$841,"&lt;="&amp;DATE($B40,12,31),$G$60:$G$841)-SUM(G$25:G39)</f>
        <v>0</v>
      </c>
      <c r="H40" s="84">
        <f>SUMIF($B$60:$B$841,"&lt;="&amp;DATE($B40,12,31),$H$60:$H$841)-SUM(H$25:H39)</f>
        <v>0</v>
      </c>
      <c r="I40" s="84">
        <f>SUMIF($B$60:$B$841,"&lt;="&amp;DATE($B40,12,31),$I$60:$I$841)-SUM(I$25:I39)</f>
        <v>0</v>
      </c>
      <c r="J40" s="84">
        <f t="shared" si="0"/>
        <v>100346.78</v>
      </c>
      <c r="L40" s="50"/>
    </row>
    <row r="41" spans="1:12" hidden="1" x14ac:dyDescent="0.2">
      <c r="A41" s="83"/>
      <c r="B41" s="83">
        <f t="shared" si="2"/>
        <v>2035</v>
      </c>
      <c r="C41" s="84"/>
      <c r="E41" s="84">
        <f>SUMIF($B$60:$B$841,"&lt;="&amp;DATE($B41,12,31),$E$60:$E$841)-SUM(E$25:E40)</f>
        <v>0</v>
      </c>
      <c r="G41" s="84">
        <f>SUMIF($B$60:$B$841,"&lt;="&amp;DATE($B41,12,31),$G$60:$G$841)-SUM(G$25:G40)</f>
        <v>0</v>
      </c>
      <c r="H41" s="84">
        <f>SUMIF($B$60:$B$841,"&lt;="&amp;DATE($B41,12,31),$H$60:$H$841)-SUM(H$25:H40)</f>
        <v>0</v>
      </c>
      <c r="I41" s="84">
        <f>SUMIF($B$60:$B$841,"&lt;="&amp;DATE($B41,12,31),$I$60:$I$841)-SUM(I$25:I40)</f>
        <v>0</v>
      </c>
      <c r="J41" s="84">
        <f t="shared" si="0"/>
        <v>100346.78</v>
      </c>
      <c r="L41" s="50"/>
    </row>
    <row r="42" spans="1:12" hidden="1" x14ac:dyDescent="0.2">
      <c r="A42" s="83"/>
      <c r="B42" s="83">
        <f t="shared" si="2"/>
        <v>2036</v>
      </c>
      <c r="C42" s="84"/>
      <c r="E42" s="84">
        <f>SUMIF($B$60:$B$841,"&lt;="&amp;DATE($B42,12,31),$E$60:$E$841)-SUM(E$25:E41)</f>
        <v>0</v>
      </c>
      <c r="G42" s="84">
        <f>SUMIF($B$60:$B$841,"&lt;="&amp;DATE($B42,12,31),$G$60:$G$841)-SUM(G$25:G41)</f>
        <v>0</v>
      </c>
      <c r="H42" s="84">
        <f>SUMIF($B$60:$B$841,"&lt;="&amp;DATE($B42,12,31),$H$60:$H$841)-SUM(H$25:H41)</f>
        <v>0</v>
      </c>
      <c r="I42" s="84">
        <f>SUMIF($B$60:$B$841,"&lt;="&amp;DATE($B42,12,31),$I$60:$I$841)-SUM(I$25:I41)</f>
        <v>0</v>
      </c>
      <c r="J42" s="84">
        <f t="shared" si="0"/>
        <v>100346.78</v>
      </c>
      <c r="L42" s="50"/>
    </row>
    <row r="43" spans="1:12" hidden="1" x14ac:dyDescent="0.2">
      <c r="A43" s="83"/>
      <c r="B43" s="83">
        <f t="shared" si="2"/>
        <v>2037</v>
      </c>
      <c r="C43" s="84"/>
      <c r="E43" s="84">
        <f>SUMIF($B$60:$B$841,"&lt;="&amp;DATE($B43,12,31),$E$60:$E$841)-SUM(E$25:E42)</f>
        <v>0</v>
      </c>
      <c r="G43" s="84">
        <f>SUMIF($B$60:$B$841,"&lt;="&amp;DATE($B43,12,31),$G$60:$G$841)-SUM(G$25:G42)</f>
        <v>0</v>
      </c>
      <c r="H43" s="84">
        <f>SUMIF($B$60:$B$841,"&lt;="&amp;DATE($B43,12,31),$H$60:$H$841)-SUM(H$25:H42)</f>
        <v>0</v>
      </c>
      <c r="I43" s="84">
        <f>SUMIF($B$60:$B$841,"&lt;="&amp;DATE($B43,12,31),$I$60:$I$841)-SUM(I$25:I42)</f>
        <v>0</v>
      </c>
      <c r="J43" s="84">
        <f t="shared" si="0"/>
        <v>100346.78</v>
      </c>
      <c r="L43" s="50"/>
    </row>
    <row r="44" spans="1:12" hidden="1" x14ac:dyDescent="0.2">
      <c r="A44" s="83"/>
      <c r="B44" s="83">
        <f t="shared" si="2"/>
        <v>2038</v>
      </c>
      <c r="C44" s="84"/>
      <c r="E44" s="84">
        <f>SUMIF($B$60:$B$841,"&lt;="&amp;DATE($B44,12,31),$E$60:$E$841)-SUM(E$25:E43)</f>
        <v>0</v>
      </c>
      <c r="G44" s="84">
        <f>SUMIF($B$60:$B$841,"&lt;="&amp;DATE($B44,12,31),$G$60:$G$841)-SUM(G$25:G43)</f>
        <v>0</v>
      </c>
      <c r="H44" s="84">
        <f>SUMIF($B$60:$B$841,"&lt;="&amp;DATE($B44,12,31),$H$60:$H$841)-SUM(H$25:H43)</f>
        <v>0</v>
      </c>
      <c r="I44" s="84">
        <f>SUMIF($B$60:$B$841,"&lt;="&amp;DATE($B44,12,31),$I$60:$I$841)-SUM(I$25:I43)</f>
        <v>0</v>
      </c>
      <c r="J44" s="84">
        <f t="shared" si="0"/>
        <v>100346.78</v>
      </c>
      <c r="L44" s="50"/>
    </row>
    <row r="45" spans="1:12" hidden="1" x14ac:dyDescent="0.2">
      <c r="A45" s="83"/>
      <c r="B45" s="83">
        <f t="shared" si="2"/>
        <v>2039</v>
      </c>
      <c r="C45" s="84"/>
      <c r="E45" s="84">
        <f>SUMIF($B$60:$B$841,"&lt;="&amp;DATE($B45,12,31),$E$60:$E$841)-SUM(E$25:E44)</f>
        <v>0</v>
      </c>
      <c r="G45" s="84">
        <f>SUMIF($B$60:$B$841,"&lt;="&amp;DATE($B45,12,31),$G$60:$G$841)-SUM(G$25:G44)</f>
        <v>0</v>
      </c>
      <c r="H45" s="84">
        <f>SUMIF($B$60:$B$841,"&lt;="&amp;DATE($B45,12,31),$H$60:$H$841)-SUM(H$25:H44)</f>
        <v>0</v>
      </c>
      <c r="I45" s="84">
        <f>SUMIF($B$60:$B$841,"&lt;="&amp;DATE($B45,12,31),$I$60:$I$841)-SUM(I$25:I44)</f>
        <v>0</v>
      </c>
      <c r="J45" s="84">
        <f t="shared" si="0"/>
        <v>100346.78</v>
      </c>
      <c r="L45" s="50"/>
    </row>
    <row r="46" spans="1:12" hidden="1" x14ac:dyDescent="0.2">
      <c r="A46" s="83"/>
      <c r="B46" s="83">
        <f t="shared" si="2"/>
        <v>2040</v>
      </c>
      <c r="C46" s="84"/>
      <c r="E46" s="84">
        <f>SUMIF($B$60:$B$841,"&lt;="&amp;DATE($B46,12,31),$E$60:$E$841)-SUM(E$25:E45)</f>
        <v>0</v>
      </c>
      <c r="G46" s="84">
        <f>SUMIF($B$60:$B$841,"&lt;="&amp;DATE($B46,12,31),$G$60:$G$841)-SUM(G$25:G45)</f>
        <v>0</v>
      </c>
      <c r="H46" s="84">
        <f>SUMIF($B$60:$B$841,"&lt;="&amp;DATE($B46,12,31),$H$60:$H$841)-SUM(H$25:H45)</f>
        <v>0</v>
      </c>
      <c r="I46" s="84">
        <f>SUMIF($B$60:$B$841,"&lt;="&amp;DATE($B46,12,31),$I$60:$I$841)-SUM(I$25:I45)</f>
        <v>0</v>
      </c>
      <c r="J46" s="84">
        <f t="shared" si="0"/>
        <v>100346.78</v>
      </c>
      <c r="L46" s="50"/>
    </row>
    <row r="47" spans="1:12" hidden="1" x14ac:dyDescent="0.2">
      <c r="A47" s="83"/>
      <c r="B47" s="83">
        <f t="shared" si="2"/>
        <v>2041</v>
      </c>
      <c r="C47" s="84"/>
      <c r="E47" s="84">
        <f>SUMIF($B$60:$B$841,"&lt;="&amp;DATE($B47,12,31),$E$60:$E$841)-SUM(E$25:E46)</f>
        <v>0</v>
      </c>
      <c r="G47" s="84">
        <f>SUMIF($B$60:$B$841,"&lt;="&amp;DATE($B47,12,31),$G$60:$G$841)-SUM(G$25:G46)</f>
        <v>0</v>
      </c>
      <c r="H47" s="84">
        <f>SUMIF($B$60:$B$841,"&lt;="&amp;DATE($B47,12,31),$H$60:$H$841)-SUM(H$25:H46)</f>
        <v>0</v>
      </c>
      <c r="I47" s="84">
        <f>SUMIF($B$60:$B$841,"&lt;="&amp;DATE($B47,12,31),$I$60:$I$841)-SUM(I$25:I46)</f>
        <v>0</v>
      </c>
      <c r="J47" s="84">
        <f t="shared" si="0"/>
        <v>100346.78</v>
      </c>
      <c r="L47" s="50"/>
    </row>
    <row r="48" spans="1:12" hidden="1" x14ac:dyDescent="0.2">
      <c r="A48" s="83"/>
      <c r="B48" s="83">
        <f t="shared" si="2"/>
        <v>2042</v>
      </c>
      <c r="C48" s="84"/>
      <c r="E48" s="84">
        <f>SUMIF($B$60:$B$841,"&lt;="&amp;DATE($B48,12,31),$E$60:$E$841)-SUM(E$25:E47)</f>
        <v>0</v>
      </c>
      <c r="G48" s="84">
        <f>SUMIF($B$60:$B$841,"&lt;="&amp;DATE($B48,12,31),$G$60:$G$841)-SUM(G$25:G47)</f>
        <v>0</v>
      </c>
      <c r="H48" s="84">
        <f>SUMIF($B$60:$B$841,"&lt;="&amp;DATE($B48,12,31),$H$60:$H$841)-SUM(H$25:H47)</f>
        <v>0</v>
      </c>
      <c r="I48" s="84">
        <f>SUMIF($B$60:$B$841,"&lt;="&amp;DATE($B48,12,31),$I$60:$I$841)-SUM(I$25:I47)</f>
        <v>0</v>
      </c>
      <c r="J48" s="84">
        <f t="shared" si="0"/>
        <v>100346.78</v>
      </c>
      <c r="L48" s="50"/>
    </row>
    <row r="49" spans="1:12" hidden="1" x14ac:dyDescent="0.2">
      <c r="A49" s="83"/>
      <c r="B49" s="83">
        <f t="shared" si="2"/>
        <v>2043</v>
      </c>
      <c r="C49" s="84"/>
      <c r="E49" s="84">
        <f>SUMIF($B$60:$B$841,"&lt;="&amp;DATE($B49,12,31),$E$60:$E$841)-SUM(E$25:E48)</f>
        <v>0</v>
      </c>
      <c r="G49" s="84">
        <f>SUMIF($B$60:$B$841,"&lt;="&amp;DATE($B49,12,31),$G$60:$G$841)-SUM(G$25:G48)</f>
        <v>0</v>
      </c>
      <c r="H49" s="84">
        <f>SUMIF($B$60:$B$841,"&lt;="&amp;DATE($B49,12,31),$H$60:$H$841)-SUM(H$25:H48)</f>
        <v>0</v>
      </c>
      <c r="I49" s="84">
        <f>SUMIF($B$60:$B$841,"&lt;="&amp;DATE($B49,12,31),$I$60:$I$841)-SUM(I$25:I48)</f>
        <v>0</v>
      </c>
      <c r="J49" s="84">
        <f t="shared" si="0"/>
        <v>100346.78</v>
      </c>
      <c r="L49" s="50"/>
    </row>
    <row r="50" spans="1:12" hidden="1" x14ac:dyDescent="0.2">
      <c r="A50" s="83"/>
      <c r="B50" s="83">
        <f t="shared" si="2"/>
        <v>2044</v>
      </c>
      <c r="C50" s="84"/>
      <c r="E50" s="84">
        <f>SUMIF($B$60:$B$841,"&lt;="&amp;DATE($B50,12,31),$E$60:$E$841)-SUM(E$25:E49)</f>
        <v>0</v>
      </c>
      <c r="G50" s="84">
        <f>SUMIF($B$60:$B$841,"&lt;="&amp;DATE($B50,12,31),$G$60:$G$841)-SUM(G$25:G49)</f>
        <v>0</v>
      </c>
      <c r="H50" s="84">
        <f>SUMIF($B$60:$B$841,"&lt;="&amp;DATE($B50,12,31),$H$60:$H$841)-SUM(H$25:H49)</f>
        <v>0</v>
      </c>
      <c r="I50" s="84">
        <f>SUMIF($B$60:$B$841,"&lt;="&amp;DATE($B50,12,31),$I$60:$I$841)-SUM(I$25:I49)</f>
        <v>0</v>
      </c>
      <c r="J50" s="84">
        <f t="shared" si="0"/>
        <v>100346.78</v>
      </c>
      <c r="L50" s="50"/>
    </row>
    <row r="51" spans="1:12" hidden="1" x14ac:dyDescent="0.2">
      <c r="A51" s="83"/>
      <c r="B51" s="83">
        <f t="shared" si="2"/>
        <v>2045</v>
      </c>
      <c r="C51" s="84"/>
      <c r="E51" s="84">
        <f>SUMIF($B$60:$B$841,"&lt;="&amp;DATE($B51,12,31),$E$60:$E$841)-SUM(E$25:E50)</f>
        <v>0</v>
      </c>
      <c r="G51" s="84">
        <f>SUMIF($B$60:$B$841,"&lt;="&amp;DATE($B51,12,31),$G$60:$G$841)-SUM(G$25:G50)</f>
        <v>0</v>
      </c>
      <c r="H51" s="84">
        <f>SUMIF($B$60:$B$841,"&lt;="&amp;DATE($B51,12,31),$H$60:$H$841)-SUM(H$25:H50)</f>
        <v>0</v>
      </c>
      <c r="I51" s="84">
        <f>SUMIF($B$60:$B$841,"&lt;="&amp;DATE($B51,12,31),$I$60:$I$841)-SUM(I$25:I50)</f>
        <v>0</v>
      </c>
      <c r="J51" s="84">
        <f t="shared" si="0"/>
        <v>100346.78</v>
      </c>
      <c r="L51" s="50"/>
    </row>
    <row r="52" spans="1:12" hidden="1" x14ac:dyDescent="0.2">
      <c r="A52" s="83"/>
      <c r="B52" s="83">
        <f t="shared" ref="B52:B56" si="3">B51+1</f>
        <v>2046</v>
      </c>
      <c r="C52" s="84"/>
      <c r="E52" s="84">
        <f>SUMIF($B$60:$B$841,"&lt;="&amp;DATE($B52,12,31),$E$60:$E$841)-SUM(E$25:E51)</f>
        <v>0</v>
      </c>
      <c r="G52" s="84">
        <f>SUMIF($B$60:$B$841,"&lt;="&amp;DATE($B52,12,31),$G$60:$G$841)-SUM(G$25:G51)</f>
        <v>0</v>
      </c>
      <c r="H52" s="84">
        <f>SUMIF($B$60:$B$841,"&lt;="&amp;DATE($B52,12,31),$H$60:$H$841)-SUM(H$25:H51)</f>
        <v>0</v>
      </c>
      <c r="I52" s="84">
        <f>SUMIF($B$60:$B$841,"&lt;="&amp;DATE($B52,12,31),$I$60:$I$841)-SUM(I$25:I51)</f>
        <v>0</v>
      </c>
      <c r="J52" s="84">
        <f t="shared" si="0"/>
        <v>100346.78</v>
      </c>
      <c r="L52" s="50"/>
    </row>
    <row r="53" spans="1:12" hidden="1" x14ac:dyDescent="0.2">
      <c r="A53" s="83"/>
      <c r="B53" s="83">
        <f t="shared" si="3"/>
        <v>2047</v>
      </c>
      <c r="C53" s="84"/>
      <c r="E53" s="84">
        <f>SUMIF($B$60:$B$841,"&lt;="&amp;DATE($B53,12,31),$E$60:$E$841)-SUM(E$25:E52)</f>
        <v>0</v>
      </c>
      <c r="G53" s="84">
        <f>SUMIF($B$60:$B$841,"&lt;="&amp;DATE($B53,12,31),$G$60:$G$841)-SUM(G$25:G52)</f>
        <v>0</v>
      </c>
      <c r="H53" s="84">
        <f>SUMIF($B$60:$B$841,"&lt;="&amp;DATE($B53,12,31),$H$60:$H$841)-SUM(H$25:H52)</f>
        <v>0</v>
      </c>
      <c r="I53" s="84">
        <f>SUMIF($B$60:$B$841,"&lt;="&amp;DATE($B53,12,31),$I$60:$I$841)-SUM(I$25:I52)</f>
        <v>0</v>
      </c>
      <c r="J53" s="84">
        <f t="shared" si="0"/>
        <v>100346.78</v>
      </c>
      <c r="L53" s="50"/>
    </row>
    <row r="54" spans="1:12" hidden="1" x14ac:dyDescent="0.2">
      <c r="A54" s="83"/>
      <c r="B54" s="83">
        <f t="shared" si="3"/>
        <v>2048</v>
      </c>
      <c r="C54" s="84"/>
      <c r="E54" s="84">
        <f>SUMIF($B$60:$B$841,"&lt;="&amp;DATE($B54,12,31),$E$60:$E$841)-SUM(E$25:E53)</f>
        <v>0</v>
      </c>
      <c r="G54" s="84">
        <f>SUMIF($B$60:$B$841,"&lt;="&amp;DATE($B54,12,31),$G$60:$G$841)-SUM(G$25:G53)</f>
        <v>0</v>
      </c>
      <c r="H54" s="84">
        <f>SUMIF($B$60:$B$841,"&lt;="&amp;DATE($B54,12,31),$H$60:$H$841)-SUM(H$25:H53)</f>
        <v>0</v>
      </c>
      <c r="I54" s="84">
        <f>SUMIF($B$60:$B$841,"&lt;="&amp;DATE($B54,12,31),$I$60:$I$841)-SUM(I$25:I53)</f>
        <v>0</v>
      </c>
      <c r="J54" s="84">
        <f t="shared" si="0"/>
        <v>100346.78</v>
      </c>
      <c r="L54" s="50"/>
    </row>
    <row r="55" spans="1:12" hidden="1" x14ac:dyDescent="0.2">
      <c r="A55" s="83"/>
      <c r="B55" s="83">
        <f t="shared" si="3"/>
        <v>2049</v>
      </c>
      <c r="C55" s="84"/>
      <c r="E55" s="84">
        <f>SUMIF($B$60:$B$841,"&lt;="&amp;DATE($B55,12,31),$E$60:$E$841)-SUM(E$25:E54)</f>
        <v>0</v>
      </c>
      <c r="G55" s="84">
        <f>SUMIF($B$60:$B$841,"&lt;="&amp;DATE($B55,12,31),$G$60:$G$841)-SUM(G$25:G54)</f>
        <v>0</v>
      </c>
      <c r="H55" s="84">
        <f>SUMIF($B$60:$B$841,"&lt;="&amp;DATE($B55,12,31),$H$60:$H$841)-SUM(H$25:H54)</f>
        <v>0</v>
      </c>
      <c r="I55" s="84">
        <f>SUMIF($B$60:$B$841,"&lt;="&amp;DATE($B55,12,31),$I$60:$I$841)-SUM(I$25:I54)</f>
        <v>0</v>
      </c>
      <c r="J55" s="84">
        <f t="shared" si="0"/>
        <v>100346.78</v>
      </c>
      <c r="L55" s="50"/>
    </row>
    <row r="56" spans="1:12" hidden="1" x14ac:dyDescent="0.2">
      <c r="A56" s="83"/>
      <c r="B56" s="83">
        <f t="shared" si="3"/>
        <v>2050</v>
      </c>
      <c r="C56" s="84"/>
      <c r="E56" s="84">
        <f>SUMIF($B$60:$B$841,"&lt;="&amp;DATE($B56,12,31),$E$60:$E$841)-SUM(E$25:E55)</f>
        <v>0</v>
      </c>
      <c r="G56" s="84">
        <f>SUMIF($B$60:$B$841,"&lt;="&amp;DATE($B56,12,31),$G$60:$G$841)-SUM(G$25:G55)</f>
        <v>0</v>
      </c>
      <c r="H56" s="84">
        <f>SUMIF($B$60:$B$841,"&lt;="&amp;DATE($B56,12,31),$H$60:$H$841)-SUM(H$25:H55)</f>
        <v>0</v>
      </c>
      <c r="I56" s="84">
        <f>SUMIF($B$60:$B$841,"&lt;="&amp;DATE($B56,12,31),$I$60:$I$841)-SUM(I$25:I55)</f>
        <v>0</v>
      </c>
      <c r="J56" s="84">
        <f t="shared" si="0"/>
        <v>100346.78</v>
      </c>
      <c r="L56" s="50"/>
    </row>
    <row r="57" spans="1:12" x14ac:dyDescent="0.2">
      <c r="A57" s="2"/>
      <c r="B57" s="2"/>
      <c r="C57" s="2"/>
      <c r="D57" s="2"/>
      <c r="E57" s="2"/>
      <c r="G57" s="2"/>
      <c r="H57" s="2"/>
      <c r="I57" s="2"/>
      <c r="J57" s="14"/>
      <c r="L57" s="71"/>
    </row>
    <row r="58" spans="1:12" ht="15" x14ac:dyDescent="0.2">
      <c r="A58" s="15" t="s">
        <v>26</v>
      </c>
      <c r="B58" s="15"/>
      <c r="C58" s="15"/>
      <c r="D58" s="15"/>
      <c r="E58" s="15"/>
      <c r="G58" s="15"/>
      <c r="H58" s="15"/>
      <c r="I58" s="15"/>
      <c r="L58" s="71"/>
    </row>
    <row r="59" spans="1:12" ht="26.25" thickBot="1" x14ac:dyDescent="0.25">
      <c r="A59" s="61" t="s">
        <v>27</v>
      </c>
      <c r="B59" s="62" t="s">
        <v>28</v>
      </c>
      <c r="C59" s="62" t="s">
        <v>61</v>
      </c>
      <c r="D59" s="62" t="s">
        <v>58</v>
      </c>
      <c r="E59" s="62" t="s">
        <v>60</v>
      </c>
      <c r="F59" s="62"/>
      <c r="G59" s="63" t="s">
        <v>67</v>
      </c>
      <c r="H59" s="63" t="s">
        <v>64</v>
      </c>
      <c r="I59" s="63" t="s">
        <v>62</v>
      </c>
      <c r="J59" s="63" t="s">
        <v>80</v>
      </c>
    </row>
    <row r="60" spans="1:12" ht="12.75" customHeight="1" x14ac:dyDescent="0.2">
      <c r="A60" s="47"/>
      <c r="B60" s="54"/>
      <c r="C60" s="47"/>
      <c r="D60" s="90"/>
      <c r="E60" s="47"/>
      <c r="F60" s="47"/>
      <c r="G60" s="53"/>
      <c r="H60" s="53"/>
      <c r="I60" s="69"/>
      <c r="J60" s="53">
        <f>$E$6</f>
        <v>100000</v>
      </c>
      <c r="L60" s="109" t="s">
        <v>98</v>
      </c>
    </row>
    <row r="61" spans="1:12" x14ac:dyDescent="0.2">
      <c r="A61" s="18">
        <v>1</v>
      </c>
      <c r="B61" s="55">
        <f t="shared" ref="B61:B124" si="4">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43831</v>
      </c>
      <c r="C61" s="58">
        <f t="shared" ref="C61:C124" si="5">IF(A61="","",IF(roundOpt,IF(OR(A61=nper,payment&gt;ROUND((1+rate)*J60,2)),ROUND((1+rate)*J60,2),payment),IF(OR(A61=nper,payment&gt;(1+rate)*J60),(1+rate)*J60,payment)))</f>
        <v>898.83</v>
      </c>
      <c r="D61" s="96" t="s">
        <v>90</v>
      </c>
      <c r="E61" s="97">
        <v>900</v>
      </c>
      <c r="G61" s="19">
        <f t="shared" ref="G61:G124" si="6">IF(NOT(ISBLANK(E61)),IF(A61="","",IF(AND(A61=1,pmtType=1),0,IF(roundOpt,ROUND(rate*J60,2),rate*J60))),"")</f>
        <v>583.33000000000004</v>
      </c>
      <c r="H61" s="19">
        <f t="shared" ref="H61:H124" si="7">IF(NOT(ISBLANK(E61)),MIN(E61,G61),"")</f>
        <v>583.33000000000004</v>
      </c>
      <c r="I61" s="70">
        <f>IF(NOT(ISBLANK(E61)),E61-G61,"")</f>
        <v>316.66999999999996</v>
      </c>
      <c r="J61" s="19">
        <f>IF(NOT(ISBLANK(E61)),J60-I61,"")</f>
        <v>99683.33</v>
      </c>
      <c r="L61" s="109"/>
    </row>
    <row r="62" spans="1:12" x14ac:dyDescent="0.2">
      <c r="A62" s="18">
        <f t="shared" ref="A62:A125" si="8">IF(NOT(ISBLANK(E61)),IF(J61="","",IF(roundOpt,IF(OR(A61&gt;=nper,ROUND(J61,2)&lt;=0),"",A61+1),IF(OR(A61&gt;=nper,J61&lt;=0),"",A61+1))),"")</f>
        <v>2</v>
      </c>
      <c r="B62" s="55">
        <f t="shared" si="4"/>
        <v>43862</v>
      </c>
      <c r="C62" s="58">
        <f t="shared" si="5"/>
        <v>898.83</v>
      </c>
      <c r="D62" s="96">
        <v>42405</v>
      </c>
      <c r="E62" s="97">
        <v>500</v>
      </c>
      <c r="G62" s="19">
        <f t="shared" si="6"/>
        <v>581.49</v>
      </c>
      <c r="H62" s="19">
        <f t="shared" si="7"/>
        <v>500</v>
      </c>
      <c r="I62" s="70">
        <f t="shared" ref="I62:I125" si="9">IF(NOT(ISBLANK(E62)),E62-G62,"")</f>
        <v>-81.490000000000009</v>
      </c>
      <c r="J62" s="19">
        <f t="shared" ref="J62:J125" si="10">IF(NOT(ISBLANK(E62)),J61-I62,"")</f>
        <v>99764.82</v>
      </c>
      <c r="L62" s="109"/>
    </row>
    <row r="63" spans="1:12" x14ac:dyDescent="0.2">
      <c r="A63" s="18">
        <f t="shared" si="8"/>
        <v>3</v>
      </c>
      <c r="B63" s="55">
        <f t="shared" si="4"/>
        <v>43891</v>
      </c>
      <c r="C63" s="58">
        <f t="shared" si="5"/>
        <v>898.83</v>
      </c>
      <c r="D63" s="96">
        <v>42428</v>
      </c>
      <c r="E63" s="97">
        <v>0</v>
      </c>
      <c r="G63" s="19">
        <f t="shared" si="6"/>
        <v>581.96</v>
      </c>
      <c r="H63" s="19">
        <f t="shared" si="7"/>
        <v>0</v>
      </c>
      <c r="I63" s="70">
        <f t="shared" si="9"/>
        <v>-581.96</v>
      </c>
      <c r="J63" s="19">
        <f t="shared" si="10"/>
        <v>100346.78000000001</v>
      </c>
      <c r="L63" s="109"/>
    </row>
    <row r="64" spans="1:12" x14ac:dyDescent="0.2">
      <c r="A64" s="18">
        <f t="shared" si="8"/>
        <v>4</v>
      </c>
      <c r="B64" s="55">
        <f t="shared" si="4"/>
        <v>43922</v>
      </c>
      <c r="C64" s="58">
        <f t="shared" si="5"/>
        <v>898.83</v>
      </c>
      <c r="D64" s="96"/>
      <c r="E64" s="97"/>
      <c r="G64" s="19" t="str">
        <f t="shared" si="6"/>
        <v/>
      </c>
      <c r="H64" s="19" t="str">
        <f t="shared" si="7"/>
        <v/>
      </c>
      <c r="I64" s="70" t="str">
        <f t="shared" si="9"/>
        <v/>
      </c>
      <c r="J64" s="19" t="str">
        <f t="shared" si="10"/>
        <v/>
      </c>
      <c r="L64" s="103" t="s">
        <v>96</v>
      </c>
    </row>
    <row r="65" spans="1:14" x14ac:dyDescent="0.2">
      <c r="A65" s="18" t="str">
        <f t="shared" si="8"/>
        <v/>
      </c>
      <c r="B65" s="55" t="str">
        <f t="shared" si="4"/>
        <v/>
      </c>
      <c r="C65" s="58" t="str">
        <f t="shared" si="5"/>
        <v/>
      </c>
      <c r="D65" s="96"/>
      <c r="E65" s="97"/>
      <c r="G65" s="19" t="str">
        <f t="shared" si="6"/>
        <v/>
      </c>
      <c r="H65" s="19" t="str">
        <f t="shared" si="7"/>
        <v/>
      </c>
      <c r="I65" s="70" t="str">
        <f t="shared" si="9"/>
        <v/>
      </c>
      <c r="J65" s="19" t="str">
        <f t="shared" si="10"/>
        <v/>
      </c>
      <c r="N65" s="20"/>
    </row>
    <row r="66" spans="1:14" x14ac:dyDescent="0.2">
      <c r="A66" s="18" t="str">
        <f t="shared" si="8"/>
        <v/>
      </c>
      <c r="B66" s="55" t="str">
        <f t="shared" si="4"/>
        <v/>
      </c>
      <c r="C66" s="58" t="str">
        <f t="shared" si="5"/>
        <v/>
      </c>
      <c r="D66" s="96"/>
      <c r="E66" s="97"/>
      <c r="G66" s="19" t="str">
        <f t="shared" si="6"/>
        <v/>
      </c>
      <c r="H66" s="19" t="str">
        <f t="shared" si="7"/>
        <v/>
      </c>
      <c r="I66" s="70" t="str">
        <f t="shared" si="9"/>
        <v/>
      </c>
      <c r="J66" s="19" t="str">
        <f t="shared" si="10"/>
        <v/>
      </c>
      <c r="L66" s="3"/>
      <c r="N66" s="20"/>
    </row>
    <row r="67" spans="1:14" x14ac:dyDescent="0.2">
      <c r="A67" s="18" t="str">
        <f t="shared" si="8"/>
        <v/>
      </c>
      <c r="B67" s="55" t="str">
        <f t="shared" si="4"/>
        <v/>
      </c>
      <c r="C67" s="58" t="str">
        <f t="shared" si="5"/>
        <v/>
      </c>
      <c r="D67" s="96"/>
      <c r="E67" s="97"/>
      <c r="G67" s="19" t="str">
        <f t="shared" si="6"/>
        <v/>
      </c>
      <c r="H67" s="19" t="str">
        <f t="shared" si="7"/>
        <v/>
      </c>
      <c r="I67" s="70" t="str">
        <f t="shared" si="9"/>
        <v/>
      </c>
      <c r="J67" s="19" t="str">
        <f t="shared" si="10"/>
        <v/>
      </c>
      <c r="L67" s="3"/>
      <c r="N67" s="21"/>
    </row>
    <row r="68" spans="1:14" x14ac:dyDescent="0.2">
      <c r="A68" s="18" t="str">
        <f t="shared" si="8"/>
        <v/>
      </c>
      <c r="B68" s="55" t="str">
        <f t="shared" si="4"/>
        <v/>
      </c>
      <c r="C68" s="58" t="str">
        <f t="shared" si="5"/>
        <v/>
      </c>
      <c r="D68" s="96"/>
      <c r="E68" s="97"/>
      <c r="G68" s="19" t="str">
        <f t="shared" si="6"/>
        <v/>
      </c>
      <c r="H68" s="19" t="str">
        <f t="shared" si="7"/>
        <v/>
      </c>
      <c r="I68" s="70" t="str">
        <f t="shared" si="9"/>
        <v/>
      </c>
      <c r="J68" s="19" t="str">
        <f t="shared" si="10"/>
        <v/>
      </c>
      <c r="L68" s="3"/>
    </row>
    <row r="69" spans="1:14" x14ac:dyDescent="0.2">
      <c r="A69" s="18" t="str">
        <f t="shared" si="8"/>
        <v/>
      </c>
      <c r="B69" s="55" t="str">
        <f t="shared" si="4"/>
        <v/>
      </c>
      <c r="C69" s="58" t="str">
        <f t="shared" si="5"/>
        <v/>
      </c>
      <c r="D69" s="96"/>
      <c r="E69" s="97"/>
      <c r="G69" s="19" t="str">
        <f t="shared" si="6"/>
        <v/>
      </c>
      <c r="H69" s="19" t="str">
        <f t="shared" si="7"/>
        <v/>
      </c>
      <c r="I69" s="70" t="str">
        <f t="shared" si="9"/>
        <v/>
      </c>
      <c r="J69" s="19" t="str">
        <f t="shared" si="10"/>
        <v/>
      </c>
    </row>
    <row r="70" spans="1:14" x14ac:dyDescent="0.2">
      <c r="A70" s="18" t="str">
        <f t="shared" si="8"/>
        <v/>
      </c>
      <c r="B70" s="55" t="str">
        <f t="shared" si="4"/>
        <v/>
      </c>
      <c r="C70" s="58" t="str">
        <f t="shared" si="5"/>
        <v/>
      </c>
      <c r="D70" s="96"/>
      <c r="E70" s="97"/>
      <c r="G70" s="19" t="str">
        <f t="shared" si="6"/>
        <v/>
      </c>
      <c r="H70" s="19" t="str">
        <f t="shared" si="7"/>
        <v/>
      </c>
      <c r="I70" s="70" t="str">
        <f t="shared" si="9"/>
        <v/>
      </c>
      <c r="J70" s="19" t="str">
        <f t="shared" si="10"/>
        <v/>
      </c>
    </row>
    <row r="71" spans="1:14" x14ac:dyDescent="0.2">
      <c r="A71" s="18" t="str">
        <f t="shared" si="8"/>
        <v/>
      </c>
      <c r="B71" s="55" t="str">
        <f t="shared" si="4"/>
        <v/>
      </c>
      <c r="C71" s="58" t="str">
        <f t="shared" si="5"/>
        <v/>
      </c>
      <c r="D71" s="96"/>
      <c r="E71" s="97"/>
      <c r="G71" s="19" t="str">
        <f t="shared" si="6"/>
        <v/>
      </c>
      <c r="H71" s="19" t="str">
        <f t="shared" si="7"/>
        <v/>
      </c>
      <c r="I71" s="70" t="str">
        <f t="shared" si="9"/>
        <v/>
      </c>
      <c r="J71" s="19" t="str">
        <f t="shared" si="10"/>
        <v/>
      </c>
    </row>
    <row r="72" spans="1:14" x14ac:dyDescent="0.2">
      <c r="A72" s="18" t="str">
        <f t="shared" si="8"/>
        <v/>
      </c>
      <c r="B72" s="55" t="str">
        <f t="shared" si="4"/>
        <v/>
      </c>
      <c r="C72" s="58" t="str">
        <f t="shared" si="5"/>
        <v/>
      </c>
      <c r="D72" s="96"/>
      <c r="E72" s="97"/>
      <c r="G72" s="19" t="str">
        <f t="shared" si="6"/>
        <v/>
      </c>
      <c r="H72" s="19" t="str">
        <f t="shared" si="7"/>
        <v/>
      </c>
      <c r="I72" s="70" t="str">
        <f t="shared" si="9"/>
        <v/>
      </c>
      <c r="J72" s="19" t="str">
        <f t="shared" si="10"/>
        <v/>
      </c>
    </row>
    <row r="73" spans="1:14" x14ac:dyDescent="0.2">
      <c r="A73" s="18" t="str">
        <f t="shared" si="8"/>
        <v/>
      </c>
      <c r="B73" s="55" t="str">
        <f t="shared" si="4"/>
        <v/>
      </c>
      <c r="C73" s="58" t="str">
        <f t="shared" si="5"/>
        <v/>
      </c>
      <c r="D73" s="96"/>
      <c r="E73" s="97"/>
      <c r="G73" s="19" t="str">
        <f t="shared" si="6"/>
        <v/>
      </c>
      <c r="H73" s="19" t="str">
        <f t="shared" si="7"/>
        <v/>
      </c>
      <c r="I73" s="70" t="str">
        <f t="shared" si="9"/>
        <v/>
      </c>
      <c r="J73" s="19" t="str">
        <f t="shared" si="10"/>
        <v/>
      </c>
    </row>
    <row r="74" spans="1:14" x14ac:dyDescent="0.2">
      <c r="A74" s="18" t="str">
        <f t="shared" si="8"/>
        <v/>
      </c>
      <c r="B74" s="55" t="str">
        <f t="shared" si="4"/>
        <v/>
      </c>
      <c r="C74" s="58" t="str">
        <f t="shared" si="5"/>
        <v/>
      </c>
      <c r="D74" s="96"/>
      <c r="E74" s="97"/>
      <c r="G74" s="19" t="str">
        <f t="shared" si="6"/>
        <v/>
      </c>
      <c r="H74" s="19" t="str">
        <f t="shared" si="7"/>
        <v/>
      </c>
      <c r="I74" s="70" t="str">
        <f t="shared" si="9"/>
        <v/>
      </c>
      <c r="J74" s="19" t="str">
        <f t="shared" si="10"/>
        <v/>
      </c>
    </row>
    <row r="75" spans="1:14" x14ac:dyDescent="0.2">
      <c r="A75" s="18" t="str">
        <f t="shared" si="8"/>
        <v/>
      </c>
      <c r="B75" s="55" t="str">
        <f t="shared" si="4"/>
        <v/>
      </c>
      <c r="C75" s="58" t="str">
        <f t="shared" si="5"/>
        <v/>
      </c>
      <c r="D75" s="96"/>
      <c r="E75" s="97"/>
      <c r="G75" s="19" t="str">
        <f t="shared" si="6"/>
        <v/>
      </c>
      <c r="H75" s="19" t="str">
        <f t="shared" si="7"/>
        <v/>
      </c>
      <c r="I75" s="70" t="str">
        <f t="shared" si="9"/>
        <v/>
      </c>
      <c r="J75" s="19" t="str">
        <f t="shared" si="10"/>
        <v/>
      </c>
    </row>
    <row r="76" spans="1:14" x14ac:dyDescent="0.2">
      <c r="A76" s="18" t="str">
        <f t="shared" si="8"/>
        <v/>
      </c>
      <c r="B76" s="55" t="str">
        <f t="shared" si="4"/>
        <v/>
      </c>
      <c r="C76" s="58" t="str">
        <f t="shared" si="5"/>
        <v/>
      </c>
      <c r="D76" s="96"/>
      <c r="E76" s="97"/>
      <c r="G76" s="19" t="str">
        <f t="shared" si="6"/>
        <v/>
      </c>
      <c r="H76" s="19" t="str">
        <f t="shared" si="7"/>
        <v/>
      </c>
      <c r="I76" s="70" t="str">
        <f t="shared" si="9"/>
        <v/>
      </c>
      <c r="J76" s="19" t="str">
        <f t="shared" si="10"/>
        <v/>
      </c>
    </row>
    <row r="77" spans="1:14" x14ac:dyDescent="0.2">
      <c r="A77" s="18" t="str">
        <f t="shared" si="8"/>
        <v/>
      </c>
      <c r="B77" s="55" t="str">
        <f t="shared" si="4"/>
        <v/>
      </c>
      <c r="C77" s="58" t="str">
        <f t="shared" si="5"/>
        <v/>
      </c>
      <c r="D77" s="96"/>
      <c r="E77" s="97"/>
      <c r="G77" s="19" t="str">
        <f t="shared" si="6"/>
        <v/>
      </c>
      <c r="H77" s="19" t="str">
        <f t="shared" si="7"/>
        <v/>
      </c>
      <c r="I77" s="70" t="str">
        <f t="shared" si="9"/>
        <v/>
      </c>
      <c r="J77" s="19" t="str">
        <f t="shared" si="10"/>
        <v/>
      </c>
    </row>
    <row r="78" spans="1:14" x14ac:dyDescent="0.2">
      <c r="A78" s="18" t="str">
        <f t="shared" si="8"/>
        <v/>
      </c>
      <c r="B78" s="55" t="str">
        <f t="shared" si="4"/>
        <v/>
      </c>
      <c r="C78" s="58" t="str">
        <f t="shared" si="5"/>
        <v/>
      </c>
      <c r="D78" s="96"/>
      <c r="E78" s="97"/>
      <c r="G78" s="19" t="str">
        <f t="shared" si="6"/>
        <v/>
      </c>
      <c r="H78" s="19" t="str">
        <f t="shared" si="7"/>
        <v/>
      </c>
      <c r="I78" s="70" t="str">
        <f t="shared" si="9"/>
        <v/>
      </c>
      <c r="J78" s="19" t="str">
        <f t="shared" si="10"/>
        <v/>
      </c>
    </row>
    <row r="79" spans="1:14" x14ac:dyDescent="0.2">
      <c r="A79" s="18" t="str">
        <f t="shared" si="8"/>
        <v/>
      </c>
      <c r="B79" s="55" t="str">
        <f t="shared" si="4"/>
        <v/>
      </c>
      <c r="C79" s="58" t="str">
        <f t="shared" si="5"/>
        <v/>
      </c>
      <c r="D79" s="96"/>
      <c r="E79" s="97"/>
      <c r="G79" s="19" t="str">
        <f t="shared" si="6"/>
        <v/>
      </c>
      <c r="H79" s="19" t="str">
        <f t="shared" si="7"/>
        <v/>
      </c>
      <c r="I79" s="70" t="str">
        <f t="shared" si="9"/>
        <v/>
      </c>
      <c r="J79" s="19" t="str">
        <f t="shared" si="10"/>
        <v/>
      </c>
    </row>
    <row r="80" spans="1:14" x14ac:dyDescent="0.2">
      <c r="A80" s="18" t="str">
        <f t="shared" si="8"/>
        <v/>
      </c>
      <c r="B80" s="55" t="str">
        <f t="shared" si="4"/>
        <v/>
      </c>
      <c r="C80" s="58" t="str">
        <f t="shared" si="5"/>
        <v/>
      </c>
      <c r="D80" s="96"/>
      <c r="E80" s="97"/>
      <c r="G80" s="19" t="str">
        <f t="shared" si="6"/>
        <v/>
      </c>
      <c r="H80" s="19" t="str">
        <f t="shared" si="7"/>
        <v/>
      </c>
      <c r="I80" s="70" t="str">
        <f t="shared" si="9"/>
        <v/>
      </c>
      <c r="J80" s="19" t="str">
        <f t="shared" si="10"/>
        <v/>
      </c>
    </row>
    <row r="81" spans="1:10" x14ac:dyDescent="0.2">
      <c r="A81" s="18" t="str">
        <f t="shared" si="8"/>
        <v/>
      </c>
      <c r="B81" s="55" t="str">
        <f t="shared" si="4"/>
        <v/>
      </c>
      <c r="C81" s="58" t="str">
        <f t="shared" si="5"/>
        <v/>
      </c>
      <c r="D81" s="96"/>
      <c r="E81" s="97"/>
      <c r="G81" s="19" t="str">
        <f t="shared" si="6"/>
        <v/>
      </c>
      <c r="H81" s="19" t="str">
        <f t="shared" si="7"/>
        <v/>
      </c>
      <c r="I81" s="70" t="str">
        <f t="shared" si="9"/>
        <v/>
      </c>
      <c r="J81" s="19" t="str">
        <f t="shared" si="10"/>
        <v/>
      </c>
    </row>
    <row r="82" spans="1:10" x14ac:dyDescent="0.2">
      <c r="A82" s="18" t="str">
        <f t="shared" si="8"/>
        <v/>
      </c>
      <c r="B82" s="55" t="str">
        <f t="shared" si="4"/>
        <v/>
      </c>
      <c r="C82" s="58" t="str">
        <f t="shared" si="5"/>
        <v/>
      </c>
      <c r="D82" s="96"/>
      <c r="E82" s="97"/>
      <c r="G82" s="19" t="str">
        <f t="shared" si="6"/>
        <v/>
      </c>
      <c r="H82" s="19" t="str">
        <f t="shared" si="7"/>
        <v/>
      </c>
      <c r="I82" s="70" t="str">
        <f t="shared" si="9"/>
        <v/>
      </c>
      <c r="J82" s="19" t="str">
        <f t="shared" si="10"/>
        <v/>
      </c>
    </row>
    <row r="83" spans="1:10" x14ac:dyDescent="0.2">
      <c r="A83" s="18" t="str">
        <f t="shared" si="8"/>
        <v/>
      </c>
      <c r="B83" s="55" t="str">
        <f t="shared" si="4"/>
        <v/>
      </c>
      <c r="C83" s="58" t="str">
        <f t="shared" si="5"/>
        <v/>
      </c>
      <c r="D83" s="96"/>
      <c r="E83" s="97"/>
      <c r="G83" s="19" t="str">
        <f t="shared" si="6"/>
        <v/>
      </c>
      <c r="H83" s="19" t="str">
        <f t="shared" si="7"/>
        <v/>
      </c>
      <c r="I83" s="70" t="str">
        <f t="shared" si="9"/>
        <v/>
      </c>
      <c r="J83" s="19" t="str">
        <f t="shared" si="10"/>
        <v/>
      </c>
    </row>
    <row r="84" spans="1:10" x14ac:dyDescent="0.2">
      <c r="A84" s="18" t="str">
        <f t="shared" si="8"/>
        <v/>
      </c>
      <c r="B84" s="55" t="str">
        <f t="shared" si="4"/>
        <v/>
      </c>
      <c r="C84" s="58" t="str">
        <f t="shared" si="5"/>
        <v/>
      </c>
      <c r="D84" s="96"/>
      <c r="E84" s="97"/>
      <c r="G84" s="19" t="str">
        <f t="shared" si="6"/>
        <v/>
      </c>
      <c r="H84" s="19" t="str">
        <f t="shared" si="7"/>
        <v/>
      </c>
      <c r="I84" s="70" t="str">
        <f t="shared" si="9"/>
        <v/>
      </c>
      <c r="J84" s="19" t="str">
        <f t="shared" si="10"/>
        <v/>
      </c>
    </row>
    <row r="85" spans="1:10" x14ac:dyDescent="0.2">
      <c r="A85" s="18" t="str">
        <f t="shared" si="8"/>
        <v/>
      </c>
      <c r="B85" s="55" t="str">
        <f t="shared" si="4"/>
        <v/>
      </c>
      <c r="C85" s="58" t="str">
        <f t="shared" si="5"/>
        <v/>
      </c>
      <c r="D85" s="96"/>
      <c r="E85" s="97"/>
      <c r="G85" s="19" t="str">
        <f t="shared" si="6"/>
        <v/>
      </c>
      <c r="H85" s="19" t="str">
        <f t="shared" si="7"/>
        <v/>
      </c>
      <c r="I85" s="70" t="str">
        <f t="shared" si="9"/>
        <v/>
      </c>
      <c r="J85" s="19" t="str">
        <f t="shared" si="10"/>
        <v/>
      </c>
    </row>
    <row r="86" spans="1:10" x14ac:dyDescent="0.2">
      <c r="A86" s="18" t="str">
        <f t="shared" si="8"/>
        <v/>
      </c>
      <c r="B86" s="55" t="str">
        <f t="shared" si="4"/>
        <v/>
      </c>
      <c r="C86" s="58" t="str">
        <f t="shared" si="5"/>
        <v/>
      </c>
      <c r="D86" s="96"/>
      <c r="E86" s="97"/>
      <c r="G86" s="19" t="str">
        <f t="shared" si="6"/>
        <v/>
      </c>
      <c r="H86" s="19" t="str">
        <f t="shared" si="7"/>
        <v/>
      </c>
      <c r="I86" s="70" t="str">
        <f t="shared" si="9"/>
        <v/>
      </c>
      <c r="J86" s="19" t="str">
        <f t="shared" si="10"/>
        <v/>
      </c>
    </row>
    <row r="87" spans="1:10" x14ac:dyDescent="0.2">
      <c r="A87" s="18" t="str">
        <f t="shared" si="8"/>
        <v/>
      </c>
      <c r="B87" s="55" t="str">
        <f t="shared" si="4"/>
        <v/>
      </c>
      <c r="C87" s="58" t="str">
        <f t="shared" si="5"/>
        <v/>
      </c>
      <c r="D87" s="96"/>
      <c r="E87" s="97"/>
      <c r="G87" s="19" t="str">
        <f t="shared" si="6"/>
        <v/>
      </c>
      <c r="H87" s="19" t="str">
        <f t="shared" si="7"/>
        <v/>
      </c>
      <c r="I87" s="70" t="str">
        <f t="shared" si="9"/>
        <v/>
      </c>
      <c r="J87" s="19" t="str">
        <f t="shared" si="10"/>
        <v/>
      </c>
    </row>
    <row r="88" spans="1:10" x14ac:dyDescent="0.2">
      <c r="A88" s="18" t="str">
        <f t="shared" si="8"/>
        <v/>
      </c>
      <c r="B88" s="55" t="str">
        <f t="shared" si="4"/>
        <v/>
      </c>
      <c r="C88" s="58" t="str">
        <f t="shared" si="5"/>
        <v/>
      </c>
      <c r="D88" s="96"/>
      <c r="E88" s="97"/>
      <c r="G88" s="19" t="str">
        <f t="shared" si="6"/>
        <v/>
      </c>
      <c r="H88" s="19" t="str">
        <f t="shared" si="7"/>
        <v/>
      </c>
      <c r="I88" s="70" t="str">
        <f t="shared" si="9"/>
        <v/>
      </c>
      <c r="J88" s="19" t="str">
        <f t="shared" si="10"/>
        <v/>
      </c>
    </row>
    <row r="89" spans="1:10" x14ac:dyDescent="0.2">
      <c r="A89" s="18" t="str">
        <f t="shared" si="8"/>
        <v/>
      </c>
      <c r="B89" s="55" t="str">
        <f t="shared" si="4"/>
        <v/>
      </c>
      <c r="C89" s="58" t="str">
        <f t="shared" si="5"/>
        <v/>
      </c>
      <c r="D89" s="96"/>
      <c r="E89" s="97"/>
      <c r="G89" s="19" t="str">
        <f t="shared" si="6"/>
        <v/>
      </c>
      <c r="H89" s="19" t="str">
        <f t="shared" si="7"/>
        <v/>
      </c>
      <c r="I89" s="70" t="str">
        <f t="shared" si="9"/>
        <v/>
      </c>
      <c r="J89" s="19" t="str">
        <f t="shared" si="10"/>
        <v/>
      </c>
    </row>
    <row r="90" spans="1:10" x14ac:dyDescent="0.2">
      <c r="A90" s="18" t="str">
        <f t="shared" si="8"/>
        <v/>
      </c>
      <c r="B90" s="55" t="str">
        <f t="shared" si="4"/>
        <v/>
      </c>
      <c r="C90" s="58" t="str">
        <f t="shared" si="5"/>
        <v/>
      </c>
      <c r="D90" s="96"/>
      <c r="E90" s="97"/>
      <c r="G90" s="19" t="str">
        <f t="shared" si="6"/>
        <v/>
      </c>
      <c r="H90" s="19" t="str">
        <f t="shared" si="7"/>
        <v/>
      </c>
      <c r="I90" s="70" t="str">
        <f t="shared" si="9"/>
        <v/>
      </c>
      <c r="J90" s="19" t="str">
        <f t="shared" si="10"/>
        <v/>
      </c>
    </row>
    <row r="91" spans="1:10" x14ac:dyDescent="0.2">
      <c r="A91" s="18" t="str">
        <f t="shared" si="8"/>
        <v/>
      </c>
      <c r="B91" s="55" t="str">
        <f t="shared" si="4"/>
        <v/>
      </c>
      <c r="C91" s="58" t="str">
        <f t="shared" si="5"/>
        <v/>
      </c>
      <c r="D91" s="96"/>
      <c r="E91" s="97"/>
      <c r="G91" s="19" t="str">
        <f t="shared" si="6"/>
        <v/>
      </c>
      <c r="H91" s="19" t="str">
        <f t="shared" si="7"/>
        <v/>
      </c>
      <c r="I91" s="70" t="str">
        <f t="shared" si="9"/>
        <v/>
      </c>
      <c r="J91" s="19" t="str">
        <f t="shared" si="10"/>
        <v/>
      </c>
    </row>
    <row r="92" spans="1:10" x14ac:dyDescent="0.2">
      <c r="A92" s="18" t="str">
        <f t="shared" si="8"/>
        <v/>
      </c>
      <c r="B92" s="55" t="str">
        <f t="shared" si="4"/>
        <v/>
      </c>
      <c r="C92" s="58" t="str">
        <f t="shared" si="5"/>
        <v/>
      </c>
      <c r="D92" s="96"/>
      <c r="E92" s="97"/>
      <c r="G92" s="19" t="str">
        <f t="shared" si="6"/>
        <v/>
      </c>
      <c r="H92" s="19" t="str">
        <f t="shared" si="7"/>
        <v/>
      </c>
      <c r="I92" s="70" t="str">
        <f t="shared" si="9"/>
        <v/>
      </c>
      <c r="J92" s="19" t="str">
        <f t="shared" si="10"/>
        <v/>
      </c>
    </row>
    <row r="93" spans="1:10" x14ac:dyDescent="0.2">
      <c r="A93" s="18" t="str">
        <f t="shared" si="8"/>
        <v/>
      </c>
      <c r="B93" s="55" t="str">
        <f t="shared" si="4"/>
        <v/>
      </c>
      <c r="C93" s="58" t="str">
        <f t="shared" si="5"/>
        <v/>
      </c>
      <c r="D93" s="96"/>
      <c r="E93" s="97"/>
      <c r="G93" s="19" t="str">
        <f t="shared" si="6"/>
        <v/>
      </c>
      <c r="H93" s="19" t="str">
        <f t="shared" si="7"/>
        <v/>
      </c>
      <c r="I93" s="70" t="str">
        <f t="shared" si="9"/>
        <v/>
      </c>
      <c r="J93" s="19" t="str">
        <f t="shared" si="10"/>
        <v/>
      </c>
    </row>
    <row r="94" spans="1:10" x14ac:dyDescent="0.2">
      <c r="A94" s="18" t="str">
        <f t="shared" si="8"/>
        <v/>
      </c>
      <c r="B94" s="55" t="str">
        <f t="shared" si="4"/>
        <v/>
      </c>
      <c r="C94" s="58" t="str">
        <f t="shared" si="5"/>
        <v/>
      </c>
      <c r="D94" s="96"/>
      <c r="E94" s="97"/>
      <c r="G94" s="19" t="str">
        <f t="shared" si="6"/>
        <v/>
      </c>
      <c r="H94" s="19" t="str">
        <f t="shared" si="7"/>
        <v/>
      </c>
      <c r="I94" s="70" t="str">
        <f t="shared" si="9"/>
        <v/>
      </c>
      <c r="J94" s="19" t="str">
        <f t="shared" si="10"/>
        <v/>
      </c>
    </row>
    <row r="95" spans="1:10" x14ac:dyDescent="0.2">
      <c r="A95" s="18" t="str">
        <f t="shared" si="8"/>
        <v/>
      </c>
      <c r="B95" s="55" t="str">
        <f t="shared" si="4"/>
        <v/>
      </c>
      <c r="C95" s="58" t="str">
        <f t="shared" si="5"/>
        <v/>
      </c>
      <c r="D95" s="96"/>
      <c r="E95" s="97"/>
      <c r="G95" s="19" t="str">
        <f t="shared" si="6"/>
        <v/>
      </c>
      <c r="H95" s="19" t="str">
        <f t="shared" si="7"/>
        <v/>
      </c>
      <c r="I95" s="70" t="str">
        <f t="shared" si="9"/>
        <v/>
      </c>
      <c r="J95" s="19" t="str">
        <f t="shared" si="10"/>
        <v/>
      </c>
    </row>
    <row r="96" spans="1:10" x14ac:dyDescent="0.2">
      <c r="A96" s="18" t="str">
        <f t="shared" si="8"/>
        <v/>
      </c>
      <c r="B96" s="55" t="str">
        <f t="shared" si="4"/>
        <v/>
      </c>
      <c r="C96" s="58" t="str">
        <f t="shared" si="5"/>
        <v/>
      </c>
      <c r="D96" s="96"/>
      <c r="E96" s="97"/>
      <c r="G96" s="19" t="str">
        <f t="shared" si="6"/>
        <v/>
      </c>
      <c r="H96" s="19" t="str">
        <f t="shared" si="7"/>
        <v/>
      </c>
      <c r="I96" s="70" t="str">
        <f t="shared" si="9"/>
        <v/>
      </c>
      <c r="J96" s="19" t="str">
        <f t="shared" si="10"/>
        <v/>
      </c>
    </row>
    <row r="97" spans="1:10" x14ac:dyDescent="0.2">
      <c r="A97" s="18" t="str">
        <f t="shared" si="8"/>
        <v/>
      </c>
      <c r="B97" s="55" t="str">
        <f t="shared" si="4"/>
        <v/>
      </c>
      <c r="C97" s="58" t="str">
        <f t="shared" si="5"/>
        <v/>
      </c>
      <c r="D97" s="96"/>
      <c r="E97" s="97"/>
      <c r="G97" s="19" t="str">
        <f t="shared" si="6"/>
        <v/>
      </c>
      <c r="H97" s="19" t="str">
        <f t="shared" si="7"/>
        <v/>
      </c>
      <c r="I97" s="70" t="str">
        <f t="shared" si="9"/>
        <v/>
      </c>
      <c r="J97" s="19" t="str">
        <f t="shared" si="10"/>
        <v/>
      </c>
    </row>
    <row r="98" spans="1:10" x14ac:dyDescent="0.2">
      <c r="A98" s="18" t="str">
        <f t="shared" si="8"/>
        <v/>
      </c>
      <c r="B98" s="55" t="str">
        <f t="shared" si="4"/>
        <v/>
      </c>
      <c r="C98" s="58" t="str">
        <f t="shared" si="5"/>
        <v/>
      </c>
      <c r="D98" s="96"/>
      <c r="E98" s="97"/>
      <c r="G98" s="19" t="str">
        <f t="shared" si="6"/>
        <v/>
      </c>
      <c r="H98" s="19" t="str">
        <f t="shared" si="7"/>
        <v/>
      </c>
      <c r="I98" s="70" t="str">
        <f t="shared" si="9"/>
        <v/>
      </c>
      <c r="J98" s="19" t="str">
        <f t="shared" si="10"/>
        <v/>
      </c>
    </row>
    <row r="99" spans="1:10" x14ac:dyDescent="0.2">
      <c r="A99" s="18" t="str">
        <f t="shared" si="8"/>
        <v/>
      </c>
      <c r="B99" s="55" t="str">
        <f t="shared" si="4"/>
        <v/>
      </c>
      <c r="C99" s="58" t="str">
        <f t="shared" si="5"/>
        <v/>
      </c>
      <c r="D99" s="96"/>
      <c r="E99" s="97"/>
      <c r="G99" s="19" t="str">
        <f t="shared" si="6"/>
        <v/>
      </c>
      <c r="H99" s="19" t="str">
        <f t="shared" si="7"/>
        <v/>
      </c>
      <c r="I99" s="70" t="str">
        <f t="shared" si="9"/>
        <v/>
      </c>
      <c r="J99" s="19" t="str">
        <f t="shared" si="10"/>
        <v/>
      </c>
    </row>
    <row r="100" spans="1:10" x14ac:dyDescent="0.2">
      <c r="A100" s="18" t="str">
        <f t="shared" si="8"/>
        <v/>
      </c>
      <c r="B100" s="55" t="str">
        <f t="shared" si="4"/>
        <v/>
      </c>
      <c r="C100" s="58" t="str">
        <f t="shared" si="5"/>
        <v/>
      </c>
      <c r="D100" s="96"/>
      <c r="E100" s="97"/>
      <c r="G100" s="19" t="str">
        <f t="shared" si="6"/>
        <v/>
      </c>
      <c r="H100" s="19" t="str">
        <f t="shared" si="7"/>
        <v/>
      </c>
      <c r="I100" s="70" t="str">
        <f t="shared" si="9"/>
        <v/>
      </c>
      <c r="J100" s="19" t="str">
        <f t="shared" si="10"/>
        <v/>
      </c>
    </row>
    <row r="101" spans="1:10" x14ac:dyDescent="0.2">
      <c r="A101" s="18" t="str">
        <f t="shared" si="8"/>
        <v/>
      </c>
      <c r="B101" s="55" t="str">
        <f t="shared" si="4"/>
        <v/>
      </c>
      <c r="C101" s="58" t="str">
        <f t="shared" si="5"/>
        <v/>
      </c>
      <c r="D101" s="96"/>
      <c r="E101" s="97"/>
      <c r="G101" s="19" t="str">
        <f t="shared" si="6"/>
        <v/>
      </c>
      <c r="H101" s="19" t="str">
        <f t="shared" si="7"/>
        <v/>
      </c>
      <c r="I101" s="70" t="str">
        <f t="shared" si="9"/>
        <v/>
      </c>
      <c r="J101" s="19" t="str">
        <f t="shared" si="10"/>
        <v/>
      </c>
    </row>
    <row r="102" spans="1:10" x14ac:dyDescent="0.2">
      <c r="A102" s="18" t="str">
        <f t="shared" si="8"/>
        <v/>
      </c>
      <c r="B102" s="55" t="str">
        <f t="shared" si="4"/>
        <v/>
      </c>
      <c r="C102" s="58" t="str">
        <f t="shared" si="5"/>
        <v/>
      </c>
      <c r="D102" s="96"/>
      <c r="E102" s="97"/>
      <c r="G102" s="19" t="str">
        <f t="shared" si="6"/>
        <v/>
      </c>
      <c r="H102" s="19" t="str">
        <f t="shared" si="7"/>
        <v/>
      </c>
      <c r="I102" s="70" t="str">
        <f t="shared" si="9"/>
        <v/>
      </c>
      <c r="J102" s="19" t="str">
        <f t="shared" si="10"/>
        <v/>
      </c>
    </row>
    <row r="103" spans="1:10" x14ac:dyDescent="0.2">
      <c r="A103" s="18" t="str">
        <f t="shared" si="8"/>
        <v/>
      </c>
      <c r="B103" s="55" t="str">
        <f t="shared" si="4"/>
        <v/>
      </c>
      <c r="C103" s="58" t="str">
        <f t="shared" si="5"/>
        <v/>
      </c>
      <c r="D103" s="96"/>
      <c r="E103" s="97"/>
      <c r="G103" s="19" t="str">
        <f t="shared" si="6"/>
        <v/>
      </c>
      <c r="H103" s="19" t="str">
        <f t="shared" si="7"/>
        <v/>
      </c>
      <c r="I103" s="70" t="str">
        <f t="shared" si="9"/>
        <v/>
      </c>
      <c r="J103" s="19" t="str">
        <f t="shared" si="10"/>
        <v/>
      </c>
    </row>
    <row r="104" spans="1:10" x14ac:dyDescent="0.2">
      <c r="A104" s="18" t="str">
        <f t="shared" si="8"/>
        <v/>
      </c>
      <c r="B104" s="55" t="str">
        <f t="shared" si="4"/>
        <v/>
      </c>
      <c r="C104" s="58" t="str">
        <f t="shared" si="5"/>
        <v/>
      </c>
      <c r="D104" s="96"/>
      <c r="E104" s="97"/>
      <c r="G104" s="19" t="str">
        <f t="shared" si="6"/>
        <v/>
      </c>
      <c r="H104" s="19" t="str">
        <f t="shared" si="7"/>
        <v/>
      </c>
      <c r="I104" s="70" t="str">
        <f t="shared" si="9"/>
        <v/>
      </c>
      <c r="J104" s="19" t="str">
        <f t="shared" si="10"/>
        <v/>
      </c>
    </row>
    <row r="105" spans="1:10" x14ac:dyDescent="0.2">
      <c r="A105" s="18" t="str">
        <f t="shared" si="8"/>
        <v/>
      </c>
      <c r="B105" s="55" t="str">
        <f t="shared" si="4"/>
        <v/>
      </c>
      <c r="C105" s="58" t="str">
        <f t="shared" si="5"/>
        <v/>
      </c>
      <c r="D105" s="96"/>
      <c r="E105" s="97"/>
      <c r="G105" s="19" t="str">
        <f t="shared" si="6"/>
        <v/>
      </c>
      <c r="H105" s="19" t="str">
        <f t="shared" si="7"/>
        <v/>
      </c>
      <c r="I105" s="70" t="str">
        <f t="shared" si="9"/>
        <v/>
      </c>
      <c r="J105" s="19" t="str">
        <f t="shared" si="10"/>
        <v/>
      </c>
    </row>
    <row r="106" spans="1:10" x14ac:dyDescent="0.2">
      <c r="A106" s="18" t="str">
        <f t="shared" si="8"/>
        <v/>
      </c>
      <c r="B106" s="55" t="str">
        <f t="shared" si="4"/>
        <v/>
      </c>
      <c r="C106" s="58" t="str">
        <f t="shared" si="5"/>
        <v/>
      </c>
      <c r="D106" s="96"/>
      <c r="E106" s="97"/>
      <c r="G106" s="19" t="str">
        <f t="shared" si="6"/>
        <v/>
      </c>
      <c r="H106" s="19" t="str">
        <f t="shared" si="7"/>
        <v/>
      </c>
      <c r="I106" s="70" t="str">
        <f t="shared" si="9"/>
        <v/>
      </c>
      <c r="J106" s="19" t="str">
        <f t="shared" si="10"/>
        <v/>
      </c>
    </row>
    <row r="107" spans="1:10" x14ac:dyDescent="0.2">
      <c r="A107" s="18" t="str">
        <f t="shared" si="8"/>
        <v/>
      </c>
      <c r="B107" s="55" t="str">
        <f t="shared" si="4"/>
        <v/>
      </c>
      <c r="C107" s="58" t="str">
        <f t="shared" si="5"/>
        <v/>
      </c>
      <c r="D107" s="96"/>
      <c r="E107" s="97"/>
      <c r="G107" s="19" t="str">
        <f t="shared" si="6"/>
        <v/>
      </c>
      <c r="H107" s="19" t="str">
        <f t="shared" si="7"/>
        <v/>
      </c>
      <c r="I107" s="70" t="str">
        <f t="shared" si="9"/>
        <v/>
      </c>
      <c r="J107" s="19" t="str">
        <f t="shared" si="10"/>
        <v/>
      </c>
    </row>
    <row r="108" spans="1:10" x14ac:dyDescent="0.2">
      <c r="A108" s="18" t="str">
        <f t="shared" si="8"/>
        <v/>
      </c>
      <c r="B108" s="55" t="str">
        <f t="shared" si="4"/>
        <v/>
      </c>
      <c r="C108" s="58" t="str">
        <f t="shared" si="5"/>
        <v/>
      </c>
      <c r="D108" s="96"/>
      <c r="E108" s="97"/>
      <c r="G108" s="19" t="str">
        <f t="shared" si="6"/>
        <v/>
      </c>
      <c r="H108" s="19" t="str">
        <f t="shared" si="7"/>
        <v/>
      </c>
      <c r="I108" s="70" t="str">
        <f t="shared" si="9"/>
        <v/>
      </c>
      <c r="J108" s="19" t="str">
        <f t="shared" si="10"/>
        <v/>
      </c>
    </row>
    <row r="109" spans="1:10" x14ac:dyDescent="0.2">
      <c r="A109" s="18" t="str">
        <f t="shared" si="8"/>
        <v/>
      </c>
      <c r="B109" s="55" t="str">
        <f t="shared" si="4"/>
        <v/>
      </c>
      <c r="C109" s="58" t="str">
        <f t="shared" si="5"/>
        <v/>
      </c>
      <c r="D109" s="96"/>
      <c r="E109" s="97"/>
      <c r="G109" s="19" t="str">
        <f t="shared" si="6"/>
        <v/>
      </c>
      <c r="H109" s="19" t="str">
        <f t="shared" si="7"/>
        <v/>
      </c>
      <c r="I109" s="70" t="str">
        <f t="shared" si="9"/>
        <v/>
      </c>
      <c r="J109" s="19" t="str">
        <f t="shared" si="10"/>
        <v/>
      </c>
    </row>
    <row r="110" spans="1:10" x14ac:dyDescent="0.2">
      <c r="A110" s="18" t="str">
        <f t="shared" si="8"/>
        <v/>
      </c>
      <c r="B110" s="55" t="str">
        <f t="shared" si="4"/>
        <v/>
      </c>
      <c r="C110" s="58" t="str">
        <f t="shared" si="5"/>
        <v/>
      </c>
      <c r="D110" s="96"/>
      <c r="E110" s="97"/>
      <c r="G110" s="19" t="str">
        <f t="shared" si="6"/>
        <v/>
      </c>
      <c r="H110" s="19" t="str">
        <f t="shared" si="7"/>
        <v/>
      </c>
      <c r="I110" s="70" t="str">
        <f t="shared" si="9"/>
        <v/>
      </c>
      <c r="J110" s="19" t="str">
        <f t="shared" si="10"/>
        <v/>
      </c>
    </row>
    <row r="111" spans="1:10" x14ac:dyDescent="0.2">
      <c r="A111" s="18" t="str">
        <f t="shared" si="8"/>
        <v/>
      </c>
      <c r="B111" s="55" t="str">
        <f t="shared" si="4"/>
        <v/>
      </c>
      <c r="C111" s="58" t="str">
        <f t="shared" si="5"/>
        <v/>
      </c>
      <c r="D111" s="96"/>
      <c r="E111" s="97"/>
      <c r="G111" s="19" t="str">
        <f t="shared" si="6"/>
        <v/>
      </c>
      <c r="H111" s="19" t="str">
        <f t="shared" si="7"/>
        <v/>
      </c>
      <c r="I111" s="70" t="str">
        <f t="shared" si="9"/>
        <v/>
      </c>
      <c r="J111" s="19" t="str">
        <f t="shared" si="10"/>
        <v/>
      </c>
    </row>
    <row r="112" spans="1:10" x14ac:dyDescent="0.2">
      <c r="A112" s="18" t="str">
        <f t="shared" si="8"/>
        <v/>
      </c>
      <c r="B112" s="55" t="str">
        <f t="shared" si="4"/>
        <v/>
      </c>
      <c r="C112" s="58" t="str">
        <f t="shared" si="5"/>
        <v/>
      </c>
      <c r="D112" s="96"/>
      <c r="E112" s="97"/>
      <c r="G112" s="19" t="str">
        <f t="shared" si="6"/>
        <v/>
      </c>
      <c r="H112" s="19" t="str">
        <f t="shared" si="7"/>
        <v/>
      </c>
      <c r="I112" s="70" t="str">
        <f t="shared" si="9"/>
        <v/>
      </c>
      <c r="J112" s="19" t="str">
        <f t="shared" si="10"/>
        <v/>
      </c>
    </row>
    <row r="113" spans="1:10" x14ac:dyDescent="0.2">
      <c r="A113" s="18" t="str">
        <f t="shared" si="8"/>
        <v/>
      </c>
      <c r="B113" s="55" t="str">
        <f t="shared" si="4"/>
        <v/>
      </c>
      <c r="C113" s="58" t="str">
        <f t="shared" si="5"/>
        <v/>
      </c>
      <c r="D113" s="96"/>
      <c r="E113" s="97"/>
      <c r="G113" s="19" t="str">
        <f t="shared" si="6"/>
        <v/>
      </c>
      <c r="H113" s="19" t="str">
        <f t="shared" si="7"/>
        <v/>
      </c>
      <c r="I113" s="70" t="str">
        <f t="shared" si="9"/>
        <v/>
      </c>
      <c r="J113" s="19" t="str">
        <f t="shared" si="10"/>
        <v/>
      </c>
    </row>
    <row r="114" spans="1:10" x14ac:dyDescent="0.2">
      <c r="A114" s="18" t="str">
        <f t="shared" si="8"/>
        <v/>
      </c>
      <c r="B114" s="55" t="str">
        <f t="shared" si="4"/>
        <v/>
      </c>
      <c r="C114" s="58" t="str">
        <f t="shared" si="5"/>
        <v/>
      </c>
      <c r="D114" s="96"/>
      <c r="E114" s="97"/>
      <c r="G114" s="19" t="str">
        <f t="shared" si="6"/>
        <v/>
      </c>
      <c r="H114" s="19" t="str">
        <f t="shared" si="7"/>
        <v/>
      </c>
      <c r="I114" s="70" t="str">
        <f t="shared" si="9"/>
        <v/>
      </c>
      <c r="J114" s="19" t="str">
        <f t="shared" si="10"/>
        <v/>
      </c>
    </row>
    <row r="115" spans="1:10" x14ac:dyDescent="0.2">
      <c r="A115" s="18" t="str">
        <f t="shared" si="8"/>
        <v/>
      </c>
      <c r="B115" s="55" t="str">
        <f t="shared" si="4"/>
        <v/>
      </c>
      <c r="C115" s="58" t="str">
        <f t="shared" si="5"/>
        <v/>
      </c>
      <c r="D115" s="96"/>
      <c r="E115" s="97"/>
      <c r="G115" s="19" t="str">
        <f t="shared" si="6"/>
        <v/>
      </c>
      <c r="H115" s="19" t="str">
        <f t="shared" si="7"/>
        <v/>
      </c>
      <c r="I115" s="70" t="str">
        <f t="shared" si="9"/>
        <v/>
      </c>
      <c r="J115" s="19" t="str">
        <f t="shared" si="10"/>
        <v/>
      </c>
    </row>
    <row r="116" spans="1:10" x14ac:dyDescent="0.2">
      <c r="A116" s="18" t="str">
        <f t="shared" si="8"/>
        <v/>
      </c>
      <c r="B116" s="55" t="str">
        <f t="shared" si="4"/>
        <v/>
      </c>
      <c r="C116" s="58" t="str">
        <f t="shared" si="5"/>
        <v/>
      </c>
      <c r="D116" s="96"/>
      <c r="E116" s="97"/>
      <c r="G116" s="19" t="str">
        <f t="shared" si="6"/>
        <v/>
      </c>
      <c r="H116" s="19" t="str">
        <f t="shared" si="7"/>
        <v/>
      </c>
      <c r="I116" s="70" t="str">
        <f t="shared" si="9"/>
        <v/>
      </c>
      <c r="J116" s="19" t="str">
        <f t="shared" si="10"/>
        <v/>
      </c>
    </row>
    <row r="117" spans="1:10" x14ac:dyDescent="0.2">
      <c r="A117" s="18" t="str">
        <f t="shared" si="8"/>
        <v/>
      </c>
      <c r="B117" s="55" t="str">
        <f t="shared" si="4"/>
        <v/>
      </c>
      <c r="C117" s="58" t="str">
        <f t="shared" si="5"/>
        <v/>
      </c>
      <c r="D117" s="96"/>
      <c r="E117" s="97"/>
      <c r="G117" s="19" t="str">
        <f t="shared" si="6"/>
        <v/>
      </c>
      <c r="H117" s="19" t="str">
        <f t="shared" si="7"/>
        <v/>
      </c>
      <c r="I117" s="70" t="str">
        <f t="shared" si="9"/>
        <v/>
      </c>
      <c r="J117" s="19" t="str">
        <f t="shared" si="10"/>
        <v/>
      </c>
    </row>
    <row r="118" spans="1:10" x14ac:dyDescent="0.2">
      <c r="A118" s="18" t="str">
        <f t="shared" si="8"/>
        <v/>
      </c>
      <c r="B118" s="55" t="str">
        <f t="shared" si="4"/>
        <v/>
      </c>
      <c r="C118" s="58" t="str">
        <f t="shared" si="5"/>
        <v/>
      </c>
      <c r="D118" s="96"/>
      <c r="E118" s="97"/>
      <c r="G118" s="19" t="str">
        <f t="shared" si="6"/>
        <v/>
      </c>
      <c r="H118" s="19" t="str">
        <f t="shared" si="7"/>
        <v/>
      </c>
      <c r="I118" s="70" t="str">
        <f t="shared" si="9"/>
        <v/>
      </c>
      <c r="J118" s="19" t="str">
        <f t="shared" si="10"/>
        <v/>
      </c>
    </row>
    <row r="119" spans="1:10" x14ac:dyDescent="0.2">
      <c r="A119" s="18" t="str">
        <f t="shared" si="8"/>
        <v/>
      </c>
      <c r="B119" s="55" t="str">
        <f t="shared" si="4"/>
        <v/>
      </c>
      <c r="C119" s="58" t="str">
        <f t="shared" si="5"/>
        <v/>
      </c>
      <c r="D119" s="96"/>
      <c r="E119" s="97"/>
      <c r="G119" s="19" t="str">
        <f t="shared" si="6"/>
        <v/>
      </c>
      <c r="H119" s="19" t="str">
        <f t="shared" si="7"/>
        <v/>
      </c>
      <c r="I119" s="70" t="str">
        <f t="shared" si="9"/>
        <v/>
      </c>
      <c r="J119" s="19" t="str">
        <f t="shared" si="10"/>
        <v/>
      </c>
    </row>
    <row r="120" spans="1:10" x14ac:dyDescent="0.2">
      <c r="A120" s="18" t="str">
        <f t="shared" si="8"/>
        <v/>
      </c>
      <c r="B120" s="55" t="str">
        <f t="shared" si="4"/>
        <v/>
      </c>
      <c r="C120" s="58" t="str">
        <f t="shared" si="5"/>
        <v/>
      </c>
      <c r="D120" s="96"/>
      <c r="E120" s="97"/>
      <c r="G120" s="19" t="str">
        <f t="shared" si="6"/>
        <v/>
      </c>
      <c r="H120" s="19" t="str">
        <f t="shared" si="7"/>
        <v/>
      </c>
      <c r="I120" s="70" t="str">
        <f t="shared" si="9"/>
        <v/>
      </c>
      <c r="J120" s="19" t="str">
        <f t="shared" si="10"/>
        <v/>
      </c>
    </row>
    <row r="121" spans="1:10" x14ac:dyDescent="0.2">
      <c r="A121" s="18" t="str">
        <f t="shared" si="8"/>
        <v/>
      </c>
      <c r="B121" s="55" t="str">
        <f t="shared" si="4"/>
        <v/>
      </c>
      <c r="C121" s="58" t="str">
        <f t="shared" si="5"/>
        <v/>
      </c>
      <c r="D121" s="96"/>
      <c r="E121" s="97"/>
      <c r="G121" s="19" t="str">
        <f t="shared" si="6"/>
        <v/>
      </c>
      <c r="H121" s="19" t="str">
        <f t="shared" si="7"/>
        <v/>
      </c>
      <c r="I121" s="70" t="str">
        <f t="shared" si="9"/>
        <v/>
      </c>
      <c r="J121" s="19" t="str">
        <f t="shared" si="10"/>
        <v/>
      </c>
    </row>
    <row r="122" spans="1:10" x14ac:dyDescent="0.2">
      <c r="A122" s="18" t="str">
        <f t="shared" si="8"/>
        <v/>
      </c>
      <c r="B122" s="55" t="str">
        <f t="shared" si="4"/>
        <v/>
      </c>
      <c r="C122" s="58" t="str">
        <f t="shared" si="5"/>
        <v/>
      </c>
      <c r="D122" s="96"/>
      <c r="E122" s="97"/>
      <c r="G122" s="19" t="str">
        <f t="shared" si="6"/>
        <v/>
      </c>
      <c r="H122" s="19" t="str">
        <f t="shared" si="7"/>
        <v/>
      </c>
      <c r="I122" s="70" t="str">
        <f t="shared" si="9"/>
        <v/>
      </c>
      <c r="J122" s="19" t="str">
        <f t="shared" si="10"/>
        <v/>
      </c>
    </row>
    <row r="123" spans="1:10" x14ac:dyDescent="0.2">
      <c r="A123" s="18" t="str">
        <f t="shared" si="8"/>
        <v/>
      </c>
      <c r="B123" s="55" t="str">
        <f t="shared" si="4"/>
        <v/>
      </c>
      <c r="C123" s="58" t="str">
        <f t="shared" si="5"/>
        <v/>
      </c>
      <c r="D123" s="96"/>
      <c r="E123" s="97"/>
      <c r="G123" s="19" t="str">
        <f t="shared" si="6"/>
        <v/>
      </c>
      <c r="H123" s="19" t="str">
        <f t="shared" si="7"/>
        <v/>
      </c>
      <c r="I123" s="70" t="str">
        <f t="shared" si="9"/>
        <v/>
      </c>
      <c r="J123" s="19" t="str">
        <f t="shared" si="10"/>
        <v/>
      </c>
    </row>
    <row r="124" spans="1:10" x14ac:dyDescent="0.2">
      <c r="A124" s="18" t="str">
        <f t="shared" si="8"/>
        <v/>
      </c>
      <c r="B124" s="55" t="str">
        <f t="shared" si="4"/>
        <v/>
      </c>
      <c r="C124" s="58" t="str">
        <f t="shared" si="5"/>
        <v/>
      </c>
      <c r="D124" s="96"/>
      <c r="E124" s="97"/>
      <c r="G124" s="19" t="str">
        <f t="shared" si="6"/>
        <v/>
      </c>
      <c r="H124" s="19" t="str">
        <f t="shared" si="7"/>
        <v/>
      </c>
      <c r="I124" s="70" t="str">
        <f t="shared" si="9"/>
        <v/>
      </c>
      <c r="J124" s="19" t="str">
        <f t="shared" si="10"/>
        <v/>
      </c>
    </row>
    <row r="125" spans="1:10" x14ac:dyDescent="0.2">
      <c r="A125" s="18" t="str">
        <f t="shared" si="8"/>
        <v/>
      </c>
      <c r="B125" s="55" t="str">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58" t="str">
        <f t="shared" ref="C125:C188" si="12">IF(A125="","",IF(roundOpt,IF(OR(A125=nper,payment&gt;ROUND((1+rate)*J124,2)),ROUND((1+rate)*J124,2),payment),IF(OR(A125=nper,payment&gt;(1+rate)*J124),(1+rate)*J124,payment)))</f>
        <v/>
      </c>
      <c r="D125" s="96"/>
      <c r="E125" s="97"/>
      <c r="G125" s="19" t="str">
        <f t="shared" ref="G125:G188" si="13">IF(NOT(ISBLANK(E125)),IF(A125="","",IF(AND(A125=1,pmtType=1),0,IF(roundOpt,ROUND(rate*J124,2),rate*J124))),"")</f>
        <v/>
      </c>
      <c r="H125" s="19" t="str">
        <f t="shared" ref="H125:H188" si="14">IF(NOT(ISBLANK(E125)),MIN(E125,G125),"")</f>
        <v/>
      </c>
      <c r="I125" s="70" t="str">
        <f t="shared" si="9"/>
        <v/>
      </c>
      <c r="J125" s="19" t="str">
        <f t="shared" si="10"/>
        <v/>
      </c>
    </row>
    <row r="126" spans="1:10" x14ac:dyDescent="0.2">
      <c r="A126" s="18" t="str">
        <f t="shared" ref="A126:A189" si="15">IF(NOT(ISBLANK(E125)),IF(J125="","",IF(roundOpt,IF(OR(A125&gt;=nper,ROUND(J125,2)&lt;=0),"",A125+1),IF(OR(A125&gt;=nper,J125&lt;=0),"",A125+1))),"")</f>
        <v/>
      </c>
      <c r="B126" s="55" t="str">
        <f t="shared" si="11"/>
        <v/>
      </c>
      <c r="C126" s="58" t="str">
        <f t="shared" si="12"/>
        <v/>
      </c>
      <c r="D126" s="96"/>
      <c r="E126" s="97"/>
      <c r="G126" s="19" t="str">
        <f t="shared" si="13"/>
        <v/>
      </c>
      <c r="H126" s="19" t="str">
        <f t="shared" si="14"/>
        <v/>
      </c>
      <c r="I126" s="70" t="str">
        <f t="shared" ref="I126:I189" si="16">IF(NOT(ISBLANK(E126)),E126-G126,"")</f>
        <v/>
      </c>
      <c r="J126" s="19" t="str">
        <f t="shared" ref="J126:J189" si="17">IF(NOT(ISBLANK(E126)),J125-I126,"")</f>
        <v/>
      </c>
    </row>
    <row r="127" spans="1:10" x14ac:dyDescent="0.2">
      <c r="A127" s="18" t="str">
        <f t="shared" si="15"/>
        <v/>
      </c>
      <c r="B127" s="55" t="str">
        <f t="shared" si="11"/>
        <v/>
      </c>
      <c r="C127" s="58" t="str">
        <f t="shared" si="12"/>
        <v/>
      </c>
      <c r="D127" s="96"/>
      <c r="E127" s="97"/>
      <c r="G127" s="19" t="str">
        <f t="shared" si="13"/>
        <v/>
      </c>
      <c r="H127" s="19" t="str">
        <f t="shared" si="14"/>
        <v/>
      </c>
      <c r="I127" s="70" t="str">
        <f t="shared" si="16"/>
        <v/>
      </c>
      <c r="J127" s="19" t="str">
        <f t="shared" si="17"/>
        <v/>
      </c>
    </row>
    <row r="128" spans="1:10" x14ac:dyDescent="0.2">
      <c r="A128" s="18" t="str">
        <f t="shared" si="15"/>
        <v/>
      </c>
      <c r="B128" s="55" t="str">
        <f t="shared" si="11"/>
        <v/>
      </c>
      <c r="C128" s="58" t="str">
        <f t="shared" si="12"/>
        <v/>
      </c>
      <c r="D128" s="96"/>
      <c r="E128" s="97"/>
      <c r="G128" s="19" t="str">
        <f t="shared" si="13"/>
        <v/>
      </c>
      <c r="H128" s="19" t="str">
        <f t="shared" si="14"/>
        <v/>
      </c>
      <c r="I128" s="70" t="str">
        <f t="shared" si="16"/>
        <v/>
      </c>
      <c r="J128" s="19" t="str">
        <f t="shared" si="17"/>
        <v/>
      </c>
    </row>
    <row r="129" spans="1:10" x14ac:dyDescent="0.2">
      <c r="A129" s="18" t="str">
        <f t="shared" si="15"/>
        <v/>
      </c>
      <c r="B129" s="55" t="str">
        <f t="shared" si="11"/>
        <v/>
      </c>
      <c r="C129" s="58" t="str">
        <f t="shared" si="12"/>
        <v/>
      </c>
      <c r="D129" s="96"/>
      <c r="E129" s="97"/>
      <c r="G129" s="19" t="str">
        <f t="shared" si="13"/>
        <v/>
      </c>
      <c r="H129" s="19" t="str">
        <f t="shared" si="14"/>
        <v/>
      </c>
      <c r="I129" s="70" t="str">
        <f t="shared" si="16"/>
        <v/>
      </c>
      <c r="J129" s="19" t="str">
        <f t="shared" si="17"/>
        <v/>
      </c>
    </row>
    <row r="130" spans="1:10" x14ac:dyDescent="0.2">
      <c r="A130" s="18" t="str">
        <f t="shared" si="15"/>
        <v/>
      </c>
      <c r="B130" s="55" t="str">
        <f t="shared" si="11"/>
        <v/>
      </c>
      <c r="C130" s="58" t="str">
        <f t="shared" si="12"/>
        <v/>
      </c>
      <c r="D130" s="96"/>
      <c r="E130" s="97"/>
      <c r="G130" s="19" t="str">
        <f t="shared" si="13"/>
        <v/>
      </c>
      <c r="H130" s="19" t="str">
        <f t="shared" si="14"/>
        <v/>
      </c>
      <c r="I130" s="70" t="str">
        <f t="shared" si="16"/>
        <v/>
      </c>
      <c r="J130" s="19" t="str">
        <f t="shared" si="17"/>
        <v/>
      </c>
    </row>
    <row r="131" spans="1:10" x14ac:dyDescent="0.2">
      <c r="A131" s="18" t="str">
        <f t="shared" si="15"/>
        <v/>
      </c>
      <c r="B131" s="55" t="str">
        <f t="shared" si="11"/>
        <v/>
      </c>
      <c r="C131" s="58" t="str">
        <f t="shared" si="12"/>
        <v/>
      </c>
      <c r="D131" s="96"/>
      <c r="E131" s="97"/>
      <c r="G131" s="19" t="str">
        <f t="shared" si="13"/>
        <v/>
      </c>
      <c r="H131" s="19" t="str">
        <f t="shared" si="14"/>
        <v/>
      </c>
      <c r="I131" s="70" t="str">
        <f t="shared" si="16"/>
        <v/>
      </c>
      <c r="J131" s="19" t="str">
        <f t="shared" si="17"/>
        <v/>
      </c>
    </row>
    <row r="132" spans="1:10" x14ac:dyDescent="0.2">
      <c r="A132" s="18" t="str">
        <f t="shared" si="15"/>
        <v/>
      </c>
      <c r="B132" s="55" t="str">
        <f t="shared" si="11"/>
        <v/>
      </c>
      <c r="C132" s="58" t="str">
        <f t="shared" si="12"/>
        <v/>
      </c>
      <c r="D132" s="96"/>
      <c r="E132" s="97"/>
      <c r="G132" s="19" t="str">
        <f t="shared" si="13"/>
        <v/>
      </c>
      <c r="H132" s="19" t="str">
        <f t="shared" si="14"/>
        <v/>
      </c>
      <c r="I132" s="70" t="str">
        <f t="shared" si="16"/>
        <v/>
      </c>
      <c r="J132" s="19" t="str">
        <f t="shared" si="17"/>
        <v/>
      </c>
    </row>
    <row r="133" spans="1:10" x14ac:dyDescent="0.2">
      <c r="A133" s="18" t="str">
        <f t="shared" si="15"/>
        <v/>
      </c>
      <c r="B133" s="55" t="str">
        <f t="shared" si="11"/>
        <v/>
      </c>
      <c r="C133" s="58" t="str">
        <f t="shared" si="12"/>
        <v/>
      </c>
      <c r="D133" s="96"/>
      <c r="E133" s="97"/>
      <c r="G133" s="19" t="str">
        <f t="shared" si="13"/>
        <v/>
      </c>
      <c r="H133" s="19" t="str">
        <f t="shared" si="14"/>
        <v/>
      </c>
      <c r="I133" s="70" t="str">
        <f t="shared" si="16"/>
        <v/>
      </c>
      <c r="J133" s="19" t="str">
        <f t="shared" si="17"/>
        <v/>
      </c>
    </row>
    <row r="134" spans="1:10" x14ac:dyDescent="0.2">
      <c r="A134" s="18" t="str">
        <f t="shared" si="15"/>
        <v/>
      </c>
      <c r="B134" s="55" t="str">
        <f t="shared" si="11"/>
        <v/>
      </c>
      <c r="C134" s="58" t="str">
        <f t="shared" si="12"/>
        <v/>
      </c>
      <c r="D134" s="96"/>
      <c r="E134" s="97"/>
      <c r="G134" s="19" t="str">
        <f t="shared" si="13"/>
        <v/>
      </c>
      <c r="H134" s="19" t="str">
        <f t="shared" si="14"/>
        <v/>
      </c>
      <c r="I134" s="70" t="str">
        <f t="shared" si="16"/>
        <v/>
      </c>
      <c r="J134" s="19" t="str">
        <f t="shared" si="17"/>
        <v/>
      </c>
    </row>
    <row r="135" spans="1:10" x14ac:dyDescent="0.2">
      <c r="A135" s="18" t="str">
        <f t="shared" si="15"/>
        <v/>
      </c>
      <c r="B135" s="55" t="str">
        <f t="shared" si="11"/>
        <v/>
      </c>
      <c r="C135" s="58" t="str">
        <f t="shared" si="12"/>
        <v/>
      </c>
      <c r="D135" s="96"/>
      <c r="E135" s="97"/>
      <c r="G135" s="19" t="str">
        <f t="shared" si="13"/>
        <v/>
      </c>
      <c r="H135" s="19" t="str">
        <f t="shared" si="14"/>
        <v/>
      </c>
      <c r="I135" s="70" t="str">
        <f t="shared" si="16"/>
        <v/>
      </c>
      <c r="J135" s="19" t="str">
        <f t="shared" si="17"/>
        <v/>
      </c>
    </row>
    <row r="136" spans="1:10" x14ac:dyDescent="0.2">
      <c r="A136" s="18" t="str">
        <f t="shared" si="15"/>
        <v/>
      </c>
      <c r="B136" s="55" t="str">
        <f t="shared" si="11"/>
        <v/>
      </c>
      <c r="C136" s="58" t="str">
        <f t="shared" si="12"/>
        <v/>
      </c>
      <c r="D136" s="96"/>
      <c r="E136" s="97"/>
      <c r="G136" s="19" t="str">
        <f t="shared" si="13"/>
        <v/>
      </c>
      <c r="H136" s="19" t="str">
        <f t="shared" si="14"/>
        <v/>
      </c>
      <c r="I136" s="70" t="str">
        <f t="shared" si="16"/>
        <v/>
      </c>
      <c r="J136" s="19" t="str">
        <f t="shared" si="17"/>
        <v/>
      </c>
    </row>
    <row r="137" spans="1:10" x14ac:dyDescent="0.2">
      <c r="A137" s="18" t="str">
        <f t="shared" si="15"/>
        <v/>
      </c>
      <c r="B137" s="55" t="str">
        <f t="shared" si="11"/>
        <v/>
      </c>
      <c r="C137" s="58" t="str">
        <f t="shared" si="12"/>
        <v/>
      </c>
      <c r="D137" s="96"/>
      <c r="E137" s="97"/>
      <c r="G137" s="19" t="str">
        <f t="shared" si="13"/>
        <v/>
      </c>
      <c r="H137" s="19" t="str">
        <f t="shared" si="14"/>
        <v/>
      </c>
      <c r="I137" s="70" t="str">
        <f t="shared" si="16"/>
        <v/>
      </c>
      <c r="J137" s="19" t="str">
        <f t="shared" si="17"/>
        <v/>
      </c>
    </row>
    <row r="138" spans="1:10" x14ac:dyDescent="0.2">
      <c r="A138" s="18" t="str">
        <f t="shared" si="15"/>
        <v/>
      </c>
      <c r="B138" s="55" t="str">
        <f t="shared" si="11"/>
        <v/>
      </c>
      <c r="C138" s="58" t="str">
        <f t="shared" si="12"/>
        <v/>
      </c>
      <c r="D138" s="96"/>
      <c r="E138" s="97"/>
      <c r="G138" s="19" t="str">
        <f t="shared" si="13"/>
        <v/>
      </c>
      <c r="H138" s="19" t="str">
        <f t="shared" si="14"/>
        <v/>
      </c>
      <c r="I138" s="70" t="str">
        <f t="shared" si="16"/>
        <v/>
      </c>
      <c r="J138" s="19" t="str">
        <f t="shared" si="17"/>
        <v/>
      </c>
    </row>
    <row r="139" spans="1:10" x14ac:dyDescent="0.2">
      <c r="A139" s="18" t="str">
        <f t="shared" si="15"/>
        <v/>
      </c>
      <c r="B139" s="55" t="str">
        <f t="shared" si="11"/>
        <v/>
      </c>
      <c r="C139" s="58" t="str">
        <f t="shared" si="12"/>
        <v/>
      </c>
      <c r="D139" s="96"/>
      <c r="E139" s="97"/>
      <c r="G139" s="19" t="str">
        <f t="shared" si="13"/>
        <v/>
      </c>
      <c r="H139" s="19" t="str">
        <f t="shared" si="14"/>
        <v/>
      </c>
      <c r="I139" s="70" t="str">
        <f t="shared" si="16"/>
        <v/>
      </c>
      <c r="J139" s="19" t="str">
        <f t="shared" si="17"/>
        <v/>
      </c>
    </row>
    <row r="140" spans="1:10" x14ac:dyDescent="0.2">
      <c r="A140" s="18" t="str">
        <f t="shared" si="15"/>
        <v/>
      </c>
      <c r="B140" s="55" t="str">
        <f t="shared" si="11"/>
        <v/>
      </c>
      <c r="C140" s="58" t="str">
        <f t="shared" si="12"/>
        <v/>
      </c>
      <c r="D140" s="96"/>
      <c r="E140" s="97"/>
      <c r="G140" s="19" t="str">
        <f t="shared" si="13"/>
        <v/>
      </c>
      <c r="H140" s="19" t="str">
        <f t="shared" si="14"/>
        <v/>
      </c>
      <c r="I140" s="70" t="str">
        <f t="shared" si="16"/>
        <v/>
      </c>
      <c r="J140" s="19" t="str">
        <f t="shared" si="17"/>
        <v/>
      </c>
    </row>
    <row r="141" spans="1:10" x14ac:dyDescent="0.2">
      <c r="A141" s="18" t="str">
        <f t="shared" si="15"/>
        <v/>
      </c>
      <c r="B141" s="55" t="str">
        <f t="shared" si="11"/>
        <v/>
      </c>
      <c r="C141" s="58" t="str">
        <f t="shared" si="12"/>
        <v/>
      </c>
      <c r="D141" s="96"/>
      <c r="E141" s="97"/>
      <c r="G141" s="19" t="str">
        <f t="shared" si="13"/>
        <v/>
      </c>
      <c r="H141" s="19" t="str">
        <f t="shared" si="14"/>
        <v/>
      </c>
      <c r="I141" s="70" t="str">
        <f t="shared" si="16"/>
        <v/>
      </c>
      <c r="J141" s="19" t="str">
        <f t="shared" si="17"/>
        <v/>
      </c>
    </row>
    <row r="142" spans="1:10" x14ac:dyDescent="0.2">
      <c r="A142" s="18" t="str">
        <f t="shared" si="15"/>
        <v/>
      </c>
      <c r="B142" s="55" t="str">
        <f t="shared" si="11"/>
        <v/>
      </c>
      <c r="C142" s="58" t="str">
        <f t="shared" si="12"/>
        <v/>
      </c>
      <c r="D142" s="96"/>
      <c r="E142" s="97"/>
      <c r="G142" s="19" t="str">
        <f t="shared" si="13"/>
        <v/>
      </c>
      <c r="H142" s="19" t="str">
        <f t="shared" si="14"/>
        <v/>
      </c>
      <c r="I142" s="70" t="str">
        <f t="shared" si="16"/>
        <v/>
      </c>
      <c r="J142" s="19" t="str">
        <f t="shared" si="17"/>
        <v/>
      </c>
    </row>
    <row r="143" spans="1:10" x14ac:dyDescent="0.2">
      <c r="A143" s="18" t="str">
        <f t="shared" si="15"/>
        <v/>
      </c>
      <c r="B143" s="55" t="str">
        <f t="shared" si="11"/>
        <v/>
      </c>
      <c r="C143" s="58" t="str">
        <f t="shared" si="12"/>
        <v/>
      </c>
      <c r="D143" s="96"/>
      <c r="E143" s="97"/>
      <c r="G143" s="19" t="str">
        <f t="shared" si="13"/>
        <v/>
      </c>
      <c r="H143" s="19" t="str">
        <f t="shared" si="14"/>
        <v/>
      </c>
      <c r="I143" s="70" t="str">
        <f t="shared" si="16"/>
        <v/>
      </c>
      <c r="J143" s="19" t="str">
        <f t="shared" si="17"/>
        <v/>
      </c>
    </row>
    <row r="144" spans="1:10" x14ac:dyDescent="0.2">
      <c r="A144" s="18" t="str">
        <f t="shared" si="15"/>
        <v/>
      </c>
      <c r="B144" s="55" t="str">
        <f t="shared" si="11"/>
        <v/>
      </c>
      <c r="C144" s="58" t="str">
        <f t="shared" si="12"/>
        <v/>
      </c>
      <c r="D144" s="96"/>
      <c r="E144" s="97"/>
      <c r="G144" s="19" t="str">
        <f t="shared" si="13"/>
        <v/>
      </c>
      <c r="H144" s="19" t="str">
        <f t="shared" si="14"/>
        <v/>
      </c>
      <c r="I144" s="70" t="str">
        <f t="shared" si="16"/>
        <v/>
      </c>
      <c r="J144" s="19" t="str">
        <f t="shared" si="17"/>
        <v/>
      </c>
    </row>
    <row r="145" spans="1:10" x14ac:dyDescent="0.2">
      <c r="A145" s="18" t="str">
        <f t="shared" si="15"/>
        <v/>
      </c>
      <c r="B145" s="55" t="str">
        <f t="shared" si="11"/>
        <v/>
      </c>
      <c r="C145" s="58" t="str">
        <f t="shared" si="12"/>
        <v/>
      </c>
      <c r="D145" s="96"/>
      <c r="E145" s="97"/>
      <c r="G145" s="19" t="str">
        <f t="shared" si="13"/>
        <v/>
      </c>
      <c r="H145" s="19" t="str">
        <f t="shared" si="14"/>
        <v/>
      </c>
      <c r="I145" s="70" t="str">
        <f t="shared" si="16"/>
        <v/>
      </c>
      <c r="J145" s="19" t="str">
        <f t="shared" si="17"/>
        <v/>
      </c>
    </row>
    <row r="146" spans="1:10" x14ac:dyDescent="0.2">
      <c r="A146" s="18" t="str">
        <f t="shared" si="15"/>
        <v/>
      </c>
      <c r="B146" s="55" t="str">
        <f t="shared" si="11"/>
        <v/>
      </c>
      <c r="C146" s="58" t="str">
        <f t="shared" si="12"/>
        <v/>
      </c>
      <c r="D146" s="96"/>
      <c r="E146" s="97"/>
      <c r="G146" s="19" t="str">
        <f t="shared" si="13"/>
        <v/>
      </c>
      <c r="H146" s="19" t="str">
        <f t="shared" si="14"/>
        <v/>
      </c>
      <c r="I146" s="70" t="str">
        <f t="shared" si="16"/>
        <v/>
      </c>
      <c r="J146" s="19" t="str">
        <f t="shared" si="17"/>
        <v/>
      </c>
    </row>
    <row r="147" spans="1:10" x14ac:dyDescent="0.2">
      <c r="A147" s="18" t="str">
        <f t="shared" si="15"/>
        <v/>
      </c>
      <c r="B147" s="55" t="str">
        <f t="shared" si="11"/>
        <v/>
      </c>
      <c r="C147" s="58" t="str">
        <f t="shared" si="12"/>
        <v/>
      </c>
      <c r="D147" s="96"/>
      <c r="E147" s="97"/>
      <c r="G147" s="19" t="str">
        <f t="shared" si="13"/>
        <v/>
      </c>
      <c r="H147" s="19" t="str">
        <f t="shared" si="14"/>
        <v/>
      </c>
      <c r="I147" s="70" t="str">
        <f t="shared" si="16"/>
        <v/>
      </c>
      <c r="J147" s="19" t="str">
        <f t="shared" si="17"/>
        <v/>
      </c>
    </row>
    <row r="148" spans="1:10" x14ac:dyDescent="0.2">
      <c r="A148" s="18" t="str">
        <f t="shared" si="15"/>
        <v/>
      </c>
      <c r="B148" s="55" t="str">
        <f t="shared" si="11"/>
        <v/>
      </c>
      <c r="C148" s="58" t="str">
        <f t="shared" si="12"/>
        <v/>
      </c>
      <c r="D148" s="96"/>
      <c r="E148" s="97"/>
      <c r="G148" s="19" t="str">
        <f t="shared" si="13"/>
        <v/>
      </c>
      <c r="H148" s="19" t="str">
        <f t="shared" si="14"/>
        <v/>
      </c>
      <c r="I148" s="70" t="str">
        <f t="shared" si="16"/>
        <v/>
      </c>
      <c r="J148" s="19" t="str">
        <f t="shared" si="17"/>
        <v/>
      </c>
    </row>
    <row r="149" spans="1:10" x14ac:dyDescent="0.2">
      <c r="A149" s="18" t="str">
        <f t="shared" si="15"/>
        <v/>
      </c>
      <c r="B149" s="55" t="str">
        <f t="shared" si="11"/>
        <v/>
      </c>
      <c r="C149" s="58" t="str">
        <f t="shared" si="12"/>
        <v/>
      </c>
      <c r="D149" s="96"/>
      <c r="E149" s="97"/>
      <c r="G149" s="19" t="str">
        <f t="shared" si="13"/>
        <v/>
      </c>
      <c r="H149" s="19" t="str">
        <f t="shared" si="14"/>
        <v/>
      </c>
      <c r="I149" s="70" t="str">
        <f t="shared" si="16"/>
        <v/>
      </c>
      <c r="J149" s="19" t="str">
        <f t="shared" si="17"/>
        <v/>
      </c>
    </row>
    <row r="150" spans="1:10" x14ac:dyDescent="0.2">
      <c r="A150" s="18" t="str">
        <f t="shared" si="15"/>
        <v/>
      </c>
      <c r="B150" s="55" t="str">
        <f t="shared" si="11"/>
        <v/>
      </c>
      <c r="C150" s="58" t="str">
        <f t="shared" si="12"/>
        <v/>
      </c>
      <c r="D150" s="96"/>
      <c r="E150" s="97"/>
      <c r="G150" s="19" t="str">
        <f t="shared" si="13"/>
        <v/>
      </c>
      <c r="H150" s="19" t="str">
        <f t="shared" si="14"/>
        <v/>
      </c>
      <c r="I150" s="70" t="str">
        <f t="shared" si="16"/>
        <v/>
      </c>
      <c r="J150" s="19" t="str">
        <f t="shared" si="17"/>
        <v/>
      </c>
    </row>
    <row r="151" spans="1:10" x14ac:dyDescent="0.2">
      <c r="A151" s="18" t="str">
        <f t="shared" si="15"/>
        <v/>
      </c>
      <c r="B151" s="55" t="str">
        <f t="shared" si="11"/>
        <v/>
      </c>
      <c r="C151" s="58" t="str">
        <f t="shared" si="12"/>
        <v/>
      </c>
      <c r="D151" s="96"/>
      <c r="E151" s="97"/>
      <c r="G151" s="19" t="str">
        <f t="shared" si="13"/>
        <v/>
      </c>
      <c r="H151" s="19" t="str">
        <f t="shared" si="14"/>
        <v/>
      </c>
      <c r="I151" s="70" t="str">
        <f t="shared" si="16"/>
        <v/>
      </c>
      <c r="J151" s="19" t="str">
        <f t="shared" si="17"/>
        <v/>
      </c>
    </row>
    <row r="152" spans="1:10" x14ac:dyDescent="0.2">
      <c r="A152" s="18" t="str">
        <f t="shared" si="15"/>
        <v/>
      </c>
      <c r="B152" s="55" t="str">
        <f t="shared" si="11"/>
        <v/>
      </c>
      <c r="C152" s="58" t="str">
        <f t="shared" si="12"/>
        <v/>
      </c>
      <c r="D152" s="96"/>
      <c r="E152" s="97"/>
      <c r="G152" s="19" t="str">
        <f t="shared" si="13"/>
        <v/>
      </c>
      <c r="H152" s="19" t="str">
        <f t="shared" si="14"/>
        <v/>
      </c>
      <c r="I152" s="70" t="str">
        <f t="shared" si="16"/>
        <v/>
      </c>
      <c r="J152" s="19" t="str">
        <f t="shared" si="17"/>
        <v/>
      </c>
    </row>
    <row r="153" spans="1:10" x14ac:dyDescent="0.2">
      <c r="A153" s="18" t="str">
        <f t="shared" si="15"/>
        <v/>
      </c>
      <c r="B153" s="55" t="str">
        <f t="shared" si="11"/>
        <v/>
      </c>
      <c r="C153" s="58" t="str">
        <f t="shared" si="12"/>
        <v/>
      </c>
      <c r="D153" s="96"/>
      <c r="E153" s="97"/>
      <c r="G153" s="19" t="str">
        <f t="shared" si="13"/>
        <v/>
      </c>
      <c r="H153" s="19" t="str">
        <f t="shared" si="14"/>
        <v/>
      </c>
      <c r="I153" s="70" t="str">
        <f t="shared" si="16"/>
        <v/>
      </c>
      <c r="J153" s="19" t="str">
        <f t="shared" si="17"/>
        <v/>
      </c>
    </row>
    <row r="154" spans="1:10" x14ac:dyDescent="0.2">
      <c r="A154" s="18" t="str">
        <f t="shared" si="15"/>
        <v/>
      </c>
      <c r="B154" s="55" t="str">
        <f t="shared" si="11"/>
        <v/>
      </c>
      <c r="C154" s="58" t="str">
        <f t="shared" si="12"/>
        <v/>
      </c>
      <c r="D154" s="96"/>
      <c r="E154" s="97"/>
      <c r="G154" s="19" t="str">
        <f t="shared" si="13"/>
        <v/>
      </c>
      <c r="H154" s="19" t="str">
        <f t="shared" si="14"/>
        <v/>
      </c>
      <c r="I154" s="70" t="str">
        <f t="shared" si="16"/>
        <v/>
      </c>
      <c r="J154" s="19" t="str">
        <f t="shared" si="17"/>
        <v/>
      </c>
    </row>
    <row r="155" spans="1:10" x14ac:dyDescent="0.2">
      <c r="A155" s="18" t="str">
        <f t="shared" si="15"/>
        <v/>
      </c>
      <c r="B155" s="55" t="str">
        <f t="shared" si="11"/>
        <v/>
      </c>
      <c r="C155" s="58" t="str">
        <f t="shared" si="12"/>
        <v/>
      </c>
      <c r="D155" s="96"/>
      <c r="E155" s="97"/>
      <c r="G155" s="19" t="str">
        <f t="shared" si="13"/>
        <v/>
      </c>
      <c r="H155" s="19" t="str">
        <f t="shared" si="14"/>
        <v/>
      </c>
      <c r="I155" s="70" t="str">
        <f t="shared" si="16"/>
        <v/>
      </c>
      <c r="J155" s="19" t="str">
        <f t="shared" si="17"/>
        <v/>
      </c>
    </row>
    <row r="156" spans="1:10" x14ac:dyDescent="0.2">
      <c r="A156" s="18" t="str">
        <f t="shared" si="15"/>
        <v/>
      </c>
      <c r="B156" s="55" t="str">
        <f t="shared" si="11"/>
        <v/>
      </c>
      <c r="C156" s="58" t="str">
        <f t="shared" si="12"/>
        <v/>
      </c>
      <c r="D156" s="96"/>
      <c r="E156" s="97"/>
      <c r="G156" s="19" t="str">
        <f t="shared" si="13"/>
        <v/>
      </c>
      <c r="H156" s="19" t="str">
        <f t="shared" si="14"/>
        <v/>
      </c>
      <c r="I156" s="70" t="str">
        <f t="shared" si="16"/>
        <v/>
      </c>
      <c r="J156" s="19" t="str">
        <f t="shared" si="17"/>
        <v/>
      </c>
    </row>
    <row r="157" spans="1:10" x14ac:dyDescent="0.2">
      <c r="A157" s="18" t="str">
        <f t="shared" si="15"/>
        <v/>
      </c>
      <c r="B157" s="55" t="str">
        <f t="shared" si="11"/>
        <v/>
      </c>
      <c r="C157" s="58" t="str">
        <f t="shared" si="12"/>
        <v/>
      </c>
      <c r="D157" s="96"/>
      <c r="E157" s="97"/>
      <c r="G157" s="19" t="str">
        <f t="shared" si="13"/>
        <v/>
      </c>
      <c r="H157" s="19" t="str">
        <f t="shared" si="14"/>
        <v/>
      </c>
      <c r="I157" s="70" t="str">
        <f t="shared" si="16"/>
        <v/>
      </c>
      <c r="J157" s="19" t="str">
        <f t="shared" si="17"/>
        <v/>
      </c>
    </row>
    <row r="158" spans="1:10" x14ac:dyDescent="0.2">
      <c r="A158" s="18" t="str">
        <f t="shared" si="15"/>
        <v/>
      </c>
      <c r="B158" s="55" t="str">
        <f t="shared" si="11"/>
        <v/>
      </c>
      <c r="C158" s="58" t="str">
        <f t="shared" si="12"/>
        <v/>
      </c>
      <c r="D158" s="96"/>
      <c r="E158" s="97"/>
      <c r="G158" s="19" t="str">
        <f t="shared" si="13"/>
        <v/>
      </c>
      <c r="H158" s="19" t="str">
        <f t="shared" si="14"/>
        <v/>
      </c>
      <c r="I158" s="70" t="str">
        <f t="shared" si="16"/>
        <v/>
      </c>
      <c r="J158" s="19" t="str">
        <f t="shared" si="17"/>
        <v/>
      </c>
    </row>
    <row r="159" spans="1:10" x14ac:dyDescent="0.2">
      <c r="A159" s="18" t="str">
        <f t="shared" si="15"/>
        <v/>
      </c>
      <c r="B159" s="55" t="str">
        <f t="shared" si="11"/>
        <v/>
      </c>
      <c r="C159" s="58" t="str">
        <f t="shared" si="12"/>
        <v/>
      </c>
      <c r="D159" s="96"/>
      <c r="E159" s="97"/>
      <c r="G159" s="19" t="str">
        <f t="shared" si="13"/>
        <v/>
      </c>
      <c r="H159" s="19" t="str">
        <f t="shared" si="14"/>
        <v/>
      </c>
      <c r="I159" s="70" t="str">
        <f t="shared" si="16"/>
        <v/>
      </c>
      <c r="J159" s="19" t="str">
        <f t="shared" si="17"/>
        <v/>
      </c>
    </row>
    <row r="160" spans="1:10" x14ac:dyDescent="0.2">
      <c r="A160" s="18" t="str">
        <f t="shared" si="15"/>
        <v/>
      </c>
      <c r="B160" s="55" t="str">
        <f t="shared" si="11"/>
        <v/>
      </c>
      <c r="C160" s="58" t="str">
        <f t="shared" si="12"/>
        <v/>
      </c>
      <c r="D160" s="96"/>
      <c r="E160" s="97"/>
      <c r="G160" s="19" t="str">
        <f t="shared" si="13"/>
        <v/>
      </c>
      <c r="H160" s="19" t="str">
        <f t="shared" si="14"/>
        <v/>
      </c>
      <c r="I160" s="70" t="str">
        <f t="shared" si="16"/>
        <v/>
      </c>
      <c r="J160" s="19" t="str">
        <f t="shared" si="17"/>
        <v/>
      </c>
    </row>
    <row r="161" spans="1:10" x14ac:dyDescent="0.2">
      <c r="A161" s="18" t="str">
        <f t="shared" si="15"/>
        <v/>
      </c>
      <c r="B161" s="55" t="str">
        <f t="shared" si="11"/>
        <v/>
      </c>
      <c r="C161" s="58" t="str">
        <f t="shared" si="12"/>
        <v/>
      </c>
      <c r="D161" s="96"/>
      <c r="E161" s="97"/>
      <c r="G161" s="19" t="str">
        <f t="shared" si="13"/>
        <v/>
      </c>
      <c r="H161" s="19" t="str">
        <f t="shared" si="14"/>
        <v/>
      </c>
      <c r="I161" s="70" t="str">
        <f t="shared" si="16"/>
        <v/>
      </c>
      <c r="J161" s="19" t="str">
        <f t="shared" si="17"/>
        <v/>
      </c>
    </row>
    <row r="162" spans="1:10" x14ac:dyDescent="0.2">
      <c r="A162" s="18" t="str">
        <f t="shared" si="15"/>
        <v/>
      </c>
      <c r="B162" s="55" t="str">
        <f t="shared" si="11"/>
        <v/>
      </c>
      <c r="C162" s="58" t="str">
        <f t="shared" si="12"/>
        <v/>
      </c>
      <c r="D162" s="96"/>
      <c r="E162" s="97"/>
      <c r="G162" s="19" t="str">
        <f t="shared" si="13"/>
        <v/>
      </c>
      <c r="H162" s="19" t="str">
        <f t="shared" si="14"/>
        <v/>
      </c>
      <c r="I162" s="70" t="str">
        <f t="shared" si="16"/>
        <v/>
      </c>
      <c r="J162" s="19" t="str">
        <f t="shared" si="17"/>
        <v/>
      </c>
    </row>
    <row r="163" spans="1:10" x14ac:dyDescent="0.2">
      <c r="A163" s="18" t="str">
        <f t="shared" si="15"/>
        <v/>
      </c>
      <c r="B163" s="55" t="str">
        <f t="shared" si="11"/>
        <v/>
      </c>
      <c r="C163" s="58" t="str">
        <f t="shared" si="12"/>
        <v/>
      </c>
      <c r="D163" s="96"/>
      <c r="E163" s="97"/>
      <c r="G163" s="19" t="str">
        <f t="shared" si="13"/>
        <v/>
      </c>
      <c r="H163" s="19" t="str">
        <f t="shared" si="14"/>
        <v/>
      </c>
      <c r="I163" s="70" t="str">
        <f t="shared" si="16"/>
        <v/>
      </c>
      <c r="J163" s="19" t="str">
        <f t="shared" si="17"/>
        <v/>
      </c>
    </row>
    <row r="164" spans="1:10" x14ac:dyDescent="0.2">
      <c r="A164" s="18" t="str">
        <f t="shared" si="15"/>
        <v/>
      </c>
      <c r="B164" s="55" t="str">
        <f t="shared" si="11"/>
        <v/>
      </c>
      <c r="C164" s="58" t="str">
        <f t="shared" si="12"/>
        <v/>
      </c>
      <c r="D164" s="96"/>
      <c r="E164" s="97"/>
      <c r="G164" s="19" t="str">
        <f t="shared" si="13"/>
        <v/>
      </c>
      <c r="H164" s="19" t="str">
        <f t="shared" si="14"/>
        <v/>
      </c>
      <c r="I164" s="70" t="str">
        <f t="shared" si="16"/>
        <v/>
      </c>
      <c r="J164" s="19" t="str">
        <f t="shared" si="17"/>
        <v/>
      </c>
    </row>
    <row r="165" spans="1:10" x14ac:dyDescent="0.2">
      <c r="A165" s="18" t="str">
        <f t="shared" si="15"/>
        <v/>
      </c>
      <c r="B165" s="55" t="str">
        <f t="shared" si="11"/>
        <v/>
      </c>
      <c r="C165" s="58" t="str">
        <f t="shared" si="12"/>
        <v/>
      </c>
      <c r="D165" s="96"/>
      <c r="E165" s="97"/>
      <c r="G165" s="19" t="str">
        <f t="shared" si="13"/>
        <v/>
      </c>
      <c r="H165" s="19" t="str">
        <f t="shared" si="14"/>
        <v/>
      </c>
      <c r="I165" s="70" t="str">
        <f t="shared" si="16"/>
        <v/>
      </c>
      <c r="J165" s="19" t="str">
        <f t="shared" si="17"/>
        <v/>
      </c>
    </row>
    <row r="166" spans="1:10" x14ac:dyDescent="0.2">
      <c r="A166" s="18" t="str">
        <f t="shared" si="15"/>
        <v/>
      </c>
      <c r="B166" s="55" t="str">
        <f t="shared" si="11"/>
        <v/>
      </c>
      <c r="C166" s="58" t="str">
        <f t="shared" si="12"/>
        <v/>
      </c>
      <c r="D166" s="96"/>
      <c r="E166" s="97"/>
      <c r="G166" s="19" t="str">
        <f t="shared" si="13"/>
        <v/>
      </c>
      <c r="H166" s="19" t="str">
        <f t="shared" si="14"/>
        <v/>
      </c>
      <c r="I166" s="70" t="str">
        <f t="shared" si="16"/>
        <v/>
      </c>
      <c r="J166" s="19" t="str">
        <f t="shared" si="17"/>
        <v/>
      </c>
    </row>
    <row r="167" spans="1:10" x14ac:dyDescent="0.2">
      <c r="A167" s="18" t="str">
        <f t="shared" si="15"/>
        <v/>
      </c>
      <c r="B167" s="55" t="str">
        <f t="shared" si="11"/>
        <v/>
      </c>
      <c r="C167" s="58" t="str">
        <f t="shared" si="12"/>
        <v/>
      </c>
      <c r="D167" s="96"/>
      <c r="E167" s="97"/>
      <c r="G167" s="19" t="str">
        <f t="shared" si="13"/>
        <v/>
      </c>
      <c r="H167" s="19" t="str">
        <f t="shared" si="14"/>
        <v/>
      </c>
      <c r="I167" s="70" t="str">
        <f t="shared" si="16"/>
        <v/>
      </c>
      <c r="J167" s="19" t="str">
        <f t="shared" si="17"/>
        <v/>
      </c>
    </row>
    <row r="168" spans="1:10" x14ac:dyDescent="0.2">
      <c r="A168" s="18" t="str">
        <f t="shared" si="15"/>
        <v/>
      </c>
      <c r="B168" s="55" t="str">
        <f t="shared" si="11"/>
        <v/>
      </c>
      <c r="C168" s="58" t="str">
        <f t="shared" si="12"/>
        <v/>
      </c>
      <c r="D168" s="96"/>
      <c r="E168" s="97"/>
      <c r="G168" s="19" t="str">
        <f t="shared" si="13"/>
        <v/>
      </c>
      <c r="H168" s="19" t="str">
        <f t="shared" si="14"/>
        <v/>
      </c>
      <c r="I168" s="70" t="str">
        <f t="shared" si="16"/>
        <v/>
      </c>
      <c r="J168" s="19" t="str">
        <f t="shared" si="17"/>
        <v/>
      </c>
    </row>
    <row r="169" spans="1:10" x14ac:dyDescent="0.2">
      <c r="A169" s="18" t="str">
        <f t="shared" si="15"/>
        <v/>
      </c>
      <c r="B169" s="55" t="str">
        <f t="shared" si="11"/>
        <v/>
      </c>
      <c r="C169" s="58" t="str">
        <f t="shared" si="12"/>
        <v/>
      </c>
      <c r="D169" s="96"/>
      <c r="E169" s="97"/>
      <c r="G169" s="19" t="str">
        <f t="shared" si="13"/>
        <v/>
      </c>
      <c r="H169" s="19" t="str">
        <f t="shared" si="14"/>
        <v/>
      </c>
      <c r="I169" s="70" t="str">
        <f t="shared" si="16"/>
        <v/>
      </c>
      <c r="J169" s="19" t="str">
        <f t="shared" si="17"/>
        <v/>
      </c>
    </row>
    <row r="170" spans="1:10" x14ac:dyDescent="0.2">
      <c r="A170" s="18" t="str">
        <f t="shared" si="15"/>
        <v/>
      </c>
      <c r="B170" s="55" t="str">
        <f t="shared" si="11"/>
        <v/>
      </c>
      <c r="C170" s="58" t="str">
        <f t="shared" si="12"/>
        <v/>
      </c>
      <c r="D170" s="96"/>
      <c r="E170" s="97"/>
      <c r="G170" s="19" t="str">
        <f t="shared" si="13"/>
        <v/>
      </c>
      <c r="H170" s="19" t="str">
        <f t="shared" si="14"/>
        <v/>
      </c>
      <c r="I170" s="70" t="str">
        <f t="shared" si="16"/>
        <v/>
      </c>
      <c r="J170" s="19" t="str">
        <f t="shared" si="17"/>
        <v/>
      </c>
    </row>
    <row r="171" spans="1:10" x14ac:dyDescent="0.2">
      <c r="A171" s="18" t="str">
        <f t="shared" si="15"/>
        <v/>
      </c>
      <c r="B171" s="55" t="str">
        <f t="shared" si="11"/>
        <v/>
      </c>
      <c r="C171" s="58" t="str">
        <f t="shared" si="12"/>
        <v/>
      </c>
      <c r="D171" s="96"/>
      <c r="E171" s="97"/>
      <c r="G171" s="19" t="str">
        <f t="shared" si="13"/>
        <v/>
      </c>
      <c r="H171" s="19" t="str">
        <f t="shared" si="14"/>
        <v/>
      </c>
      <c r="I171" s="70" t="str">
        <f t="shared" si="16"/>
        <v/>
      </c>
      <c r="J171" s="19" t="str">
        <f t="shared" si="17"/>
        <v/>
      </c>
    </row>
    <row r="172" spans="1:10" x14ac:dyDescent="0.2">
      <c r="A172" s="18" t="str">
        <f t="shared" si="15"/>
        <v/>
      </c>
      <c r="B172" s="55" t="str">
        <f t="shared" si="11"/>
        <v/>
      </c>
      <c r="C172" s="58" t="str">
        <f t="shared" si="12"/>
        <v/>
      </c>
      <c r="D172" s="96"/>
      <c r="E172" s="97"/>
      <c r="G172" s="19" t="str">
        <f t="shared" si="13"/>
        <v/>
      </c>
      <c r="H172" s="19" t="str">
        <f t="shared" si="14"/>
        <v/>
      </c>
      <c r="I172" s="70" t="str">
        <f t="shared" si="16"/>
        <v/>
      </c>
      <c r="J172" s="19" t="str">
        <f t="shared" si="17"/>
        <v/>
      </c>
    </row>
    <row r="173" spans="1:10" x14ac:dyDescent="0.2">
      <c r="A173" s="18" t="str">
        <f t="shared" si="15"/>
        <v/>
      </c>
      <c r="B173" s="55" t="str">
        <f t="shared" si="11"/>
        <v/>
      </c>
      <c r="C173" s="58" t="str">
        <f t="shared" si="12"/>
        <v/>
      </c>
      <c r="D173" s="96"/>
      <c r="E173" s="97"/>
      <c r="G173" s="19" t="str">
        <f t="shared" si="13"/>
        <v/>
      </c>
      <c r="H173" s="19" t="str">
        <f t="shared" si="14"/>
        <v/>
      </c>
      <c r="I173" s="70" t="str">
        <f t="shared" si="16"/>
        <v/>
      </c>
      <c r="J173" s="19" t="str">
        <f t="shared" si="17"/>
        <v/>
      </c>
    </row>
    <row r="174" spans="1:10" x14ac:dyDescent="0.2">
      <c r="A174" s="18" t="str">
        <f t="shared" si="15"/>
        <v/>
      </c>
      <c r="B174" s="55" t="str">
        <f t="shared" si="11"/>
        <v/>
      </c>
      <c r="C174" s="58" t="str">
        <f t="shared" si="12"/>
        <v/>
      </c>
      <c r="D174" s="96"/>
      <c r="E174" s="97"/>
      <c r="G174" s="19" t="str">
        <f t="shared" si="13"/>
        <v/>
      </c>
      <c r="H174" s="19" t="str">
        <f t="shared" si="14"/>
        <v/>
      </c>
      <c r="I174" s="70" t="str">
        <f t="shared" si="16"/>
        <v/>
      </c>
      <c r="J174" s="19" t="str">
        <f t="shared" si="17"/>
        <v/>
      </c>
    </row>
    <row r="175" spans="1:10" x14ac:dyDescent="0.2">
      <c r="A175" s="18" t="str">
        <f t="shared" si="15"/>
        <v/>
      </c>
      <c r="B175" s="55" t="str">
        <f t="shared" si="11"/>
        <v/>
      </c>
      <c r="C175" s="58" t="str">
        <f t="shared" si="12"/>
        <v/>
      </c>
      <c r="D175" s="96"/>
      <c r="E175" s="97"/>
      <c r="G175" s="19" t="str">
        <f t="shared" si="13"/>
        <v/>
      </c>
      <c r="H175" s="19" t="str">
        <f t="shared" si="14"/>
        <v/>
      </c>
      <c r="I175" s="70" t="str">
        <f t="shared" si="16"/>
        <v/>
      </c>
      <c r="J175" s="19" t="str">
        <f t="shared" si="17"/>
        <v/>
      </c>
    </row>
    <row r="176" spans="1:10" x14ac:dyDescent="0.2">
      <c r="A176" s="18" t="str">
        <f t="shared" si="15"/>
        <v/>
      </c>
      <c r="B176" s="55" t="str">
        <f t="shared" si="11"/>
        <v/>
      </c>
      <c r="C176" s="58" t="str">
        <f t="shared" si="12"/>
        <v/>
      </c>
      <c r="D176" s="96"/>
      <c r="E176" s="97"/>
      <c r="G176" s="19" t="str">
        <f t="shared" si="13"/>
        <v/>
      </c>
      <c r="H176" s="19" t="str">
        <f t="shared" si="14"/>
        <v/>
      </c>
      <c r="I176" s="70" t="str">
        <f t="shared" si="16"/>
        <v/>
      </c>
      <c r="J176" s="19" t="str">
        <f t="shared" si="17"/>
        <v/>
      </c>
    </row>
    <row r="177" spans="1:10" x14ac:dyDescent="0.2">
      <c r="A177" s="18" t="str">
        <f t="shared" si="15"/>
        <v/>
      </c>
      <c r="B177" s="55" t="str">
        <f t="shared" si="11"/>
        <v/>
      </c>
      <c r="C177" s="58" t="str">
        <f t="shared" si="12"/>
        <v/>
      </c>
      <c r="D177" s="96"/>
      <c r="E177" s="97"/>
      <c r="G177" s="19" t="str">
        <f t="shared" si="13"/>
        <v/>
      </c>
      <c r="H177" s="19" t="str">
        <f t="shared" si="14"/>
        <v/>
      </c>
      <c r="I177" s="70" t="str">
        <f t="shared" si="16"/>
        <v/>
      </c>
      <c r="J177" s="19" t="str">
        <f t="shared" si="17"/>
        <v/>
      </c>
    </row>
    <row r="178" spans="1:10" x14ac:dyDescent="0.2">
      <c r="A178" s="18" t="str">
        <f t="shared" si="15"/>
        <v/>
      </c>
      <c r="B178" s="55" t="str">
        <f t="shared" si="11"/>
        <v/>
      </c>
      <c r="C178" s="58" t="str">
        <f t="shared" si="12"/>
        <v/>
      </c>
      <c r="D178" s="96"/>
      <c r="E178" s="97"/>
      <c r="G178" s="19" t="str">
        <f t="shared" si="13"/>
        <v/>
      </c>
      <c r="H178" s="19" t="str">
        <f t="shared" si="14"/>
        <v/>
      </c>
      <c r="I178" s="70" t="str">
        <f t="shared" si="16"/>
        <v/>
      </c>
      <c r="J178" s="19" t="str">
        <f t="shared" si="17"/>
        <v/>
      </c>
    </row>
    <row r="179" spans="1:10" x14ac:dyDescent="0.2">
      <c r="A179" s="18" t="str">
        <f t="shared" si="15"/>
        <v/>
      </c>
      <c r="B179" s="55" t="str">
        <f t="shared" si="11"/>
        <v/>
      </c>
      <c r="C179" s="58" t="str">
        <f t="shared" si="12"/>
        <v/>
      </c>
      <c r="D179" s="96"/>
      <c r="E179" s="97"/>
      <c r="G179" s="19" t="str">
        <f t="shared" si="13"/>
        <v/>
      </c>
      <c r="H179" s="19" t="str">
        <f t="shared" si="14"/>
        <v/>
      </c>
      <c r="I179" s="70" t="str">
        <f t="shared" si="16"/>
        <v/>
      </c>
      <c r="J179" s="19" t="str">
        <f t="shared" si="17"/>
        <v/>
      </c>
    </row>
    <row r="180" spans="1:10" x14ac:dyDescent="0.2">
      <c r="A180" s="18" t="str">
        <f t="shared" si="15"/>
        <v/>
      </c>
      <c r="B180" s="55" t="str">
        <f t="shared" si="11"/>
        <v/>
      </c>
      <c r="C180" s="58" t="str">
        <f t="shared" si="12"/>
        <v/>
      </c>
      <c r="D180" s="96"/>
      <c r="E180" s="97"/>
      <c r="G180" s="19" t="str">
        <f t="shared" si="13"/>
        <v/>
      </c>
      <c r="H180" s="19" t="str">
        <f t="shared" si="14"/>
        <v/>
      </c>
      <c r="I180" s="70" t="str">
        <f t="shared" si="16"/>
        <v/>
      </c>
      <c r="J180" s="19" t="str">
        <f t="shared" si="17"/>
        <v/>
      </c>
    </row>
    <row r="181" spans="1:10" x14ac:dyDescent="0.2">
      <c r="A181" s="18" t="str">
        <f t="shared" si="15"/>
        <v/>
      </c>
      <c r="B181" s="55" t="str">
        <f t="shared" si="11"/>
        <v/>
      </c>
      <c r="C181" s="58" t="str">
        <f t="shared" si="12"/>
        <v/>
      </c>
      <c r="D181" s="96"/>
      <c r="E181" s="97"/>
      <c r="G181" s="19" t="str">
        <f t="shared" si="13"/>
        <v/>
      </c>
      <c r="H181" s="19" t="str">
        <f t="shared" si="14"/>
        <v/>
      </c>
      <c r="I181" s="70" t="str">
        <f t="shared" si="16"/>
        <v/>
      </c>
      <c r="J181" s="19" t="str">
        <f t="shared" si="17"/>
        <v/>
      </c>
    </row>
    <row r="182" spans="1:10" x14ac:dyDescent="0.2">
      <c r="A182" s="18" t="str">
        <f t="shared" si="15"/>
        <v/>
      </c>
      <c r="B182" s="55" t="str">
        <f t="shared" si="11"/>
        <v/>
      </c>
      <c r="C182" s="58" t="str">
        <f t="shared" si="12"/>
        <v/>
      </c>
      <c r="D182" s="96"/>
      <c r="E182" s="97"/>
      <c r="G182" s="19" t="str">
        <f t="shared" si="13"/>
        <v/>
      </c>
      <c r="H182" s="19" t="str">
        <f t="shared" si="14"/>
        <v/>
      </c>
      <c r="I182" s="70" t="str">
        <f t="shared" si="16"/>
        <v/>
      </c>
      <c r="J182" s="19" t="str">
        <f t="shared" si="17"/>
        <v/>
      </c>
    </row>
    <row r="183" spans="1:10" x14ac:dyDescent="0.2">
      <c r="A183" s="18" t="str">
        <f t="shared" si="15"/>
        <v/>
      </c>
      <c r="B183" s="55" t="str">
        <f t="shared" si="11"/>
        <v/>
      </c>
      <c r="C183" s="58" t="str">
        <f t="shared" si="12"/>
        <v/>
      </c>
      <c r="D183" s="96"/>
      <c r="E183" s="97"/>
      <c r="G183" s="19" t="str">
        <f t="shared" si="13"/>
        <v/>
      </c>
      <c r="H183" s="19" t="str">
        <f t="shared" si="14"/>
        <v/>
      </c>
      <c r="I183" s="70" t="str">
        <f t="shared" si="16"/>
        <v/>
      </c>
      <c r="J183" s="19" t="str">
        <f t="shared" si="17"/>
        <v/>
      </c>
    </row>
    <row r="184" spans="1:10" x14ac:dyDescent="0.2">
      <c r="A184" s="18" t="str">
        <f t="shared" si="15"/>
        <v/>
      </c>
      <c r="B184" s="55" t="str">
        <f t="shared" si="11"/>
        <v/>
      </c>
      <c r="C184" s="58" t="str">
        <f t="shared" si="12"/>
        <v/>
      </c>
      <c r="D184" s="96"/>
      <c r="E184" s="97"/>
      <c r="G184" s="19" t="str">
        <f t="shared" si="13"/>
        <v/>
      </c>
      <c r="H184" s="19" t="str">
        <f t="shared" si="14"/>
        <v/>
      </c>
      <c r="I184" s="70" t="str">
        <f t="shared" si="16"/>
        <v/>
      </c>
      <c r="J184" s="19" t="str">
        <f t="shared" si="17"/>
        <v/>
      </c>
    </row>
    <row r="185" spans="1:10" x14ac:dyDescent="0.2">
      <c r="A185" s="18" t="str">
        <f t="shared" si="15"/>
        <v/>
      </c>
      <c r="B185" s="55" t="str">
        <f t="shared" si="11"/>
        <v/>
      </c>
      <c r="C185" s="58" t="str">
        <f t="shared" si="12"/>
        <v/>
      </c>
      <c r="D185" s="96"/>
      <c r="E185" s="97"/>
      <c r="G185" s="19" t="str">
        <f t="shared" si="13"/>
        <v/>
      </c>
      <c r="H185" s="19" t="str">
        <f t="shared" si="14"/>
        <v/>
      </c>
      <c r="I185" s="70" t="str">
        <f t="shared" si="16"/>
        <v/>
      </c>
      <c r="J185" s="19" t="str">
        <f t="shared" si="17"/>
        <v/>
      </c>
    </row>
    <row r="186" spans="1:10" x14ac:dyDescent="0.2">
      <c r="A186" s="18" t="str">
        <f t="shared" si="15"/>
        <v/>
      </c>
      <c r="B186" s="55" t="str">
        <f t="shared" si="11"/>
        <v/>
      </c>
      <c r="C186" s="58" t="str">
        <f t="shared" si="12"/>
        <v/>
      </c>
      <c r="D186" s="96"/>
      <c r="E186" s="97"/>
      <c r="G186" s="19" t="str">
        <f t="shared" si="13"/>
        <v/>
      </c>
      <c r="H186" s="19" t="str">
        <f t="shared" si="14"/>
        <v/>
      </c>
      <c r="I186" s="70" t="str">
        <f t="shared" si="16"/>
        <v/>
      </c>
      <c r="J186" s="19" t="str">
        <f t="shared" si="17"/>
        <v/>
      </c>
    </row>
    <row r="187" spans="1:10" x14ac:dyDescent="0.2">
      <c r="A187" s="18" t="str">
        <f t="shared" si="15"/>
        <v/>
      </c>
      <c r="B187" s="55" t="str">
        <f t="shared" si="11"/>
        <v/>
      </c>
      <c r="C187" s="58" t="str">
        <f t="shared" si="12"/>
        <v/>
      </c>
      <c r="D187" s="96"/>
      <c r="E187" s="97"/>
      <c r="G187" s="19" t="str">
        <f t="shared" si="13"/>
        <v/>
      </c>
      <c r="H187" s="19" t="str">
        <f t="shared" si="14"/>
        <v/>
      </c>
      <c r="I187" s="70" t="str">
        <f t="shared" si="16"/>
        <v/>
      </c>
      <c r="J187" s="19" t="str">
        <f t="shared" si="17"/>
        <v/>
      </c>
    </row>
    <row r="188" spans="1:10" x14ac:dyDescent="0.2">
      <c r="A188" s="18" t="str">
        <f t="shared" si="15"/>
        <v/>
      </c>
      <c r="B188" s="55" t="str">
        <f t="shared" si="11"/>
        <v/>
      </c>
      <c r="C188" s="58" t="str">
        <f t="shared" si="12"/>
        <v/>
      </c>
      <c r="D188" s="96"/>
      <c r="E188" s="97"/>
      <c r="G188" s="19" t="str">
        <f t="shared" si="13"/>
        <v/>
      </c>
      <c r="H188" s="19" t="str">
        <f t="shared" si="14"/>
        <v/>
      </c>
      <c r="I188" s="70" t="str">
        <f t="shared" si="16"/>
        <v/>
      </c>
      <c r="J188" s="19" t="str">
        <f t="shared" si="17"/>
        <v/>
      </c>
    </row>
    <row r="189" spans="1:10" x14ac:dyDescent="0.2">
      <c r="A189" s="18" t="str">
        <f t="shared" si="15"/>
        <v/>
      </c>
      <c r="B189" s="55" t="str">
        <f t="shared" ref="B189:B252" si="18">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58" t="str">
        <f t="shared" ref="C189:C252" si="19">IF(A189="","",IF(roundOpt,IF(OR(A189=nper,payment&gt;ROUND((1+rate)*J188,2)),ROUND((1+rate)*J188,2),payment),IF(OR(A189=nper,payment&gt;(1+rate)*J188),(1+rate)*J188,payment)))</f>
        <v/>
      </c>
      <c r="D189" s="96"/>
      <c r="E189" s="97"/>
      <c r="G189" s="19" t="str">
        <f t="shared" ref="G189:G252" si="20">IF(NOT(ISBLANK(E189)),IF(A189="","",IF(AND(A189=1,pmtType=1),0,IF(roundOpt,ROUND(rate*J188,2),rate*J188))),"")</f>
        <v/>
      </c>
      <c r="H189" s="19" t="str">
        <f t="shared" ref="H189:H252" si="21">IF(NOT(ISBLANK(E189)),MIN(E189,G189),"")</f>
        <v/>
      </c>
      <c r="I189" s="70" t="str">
        <f t="shared" si="16"/>
        <v/>
      </c>
      <c r="J189" s="19" t="str">
        <f t="shared" si="17"/>
        <v/>
      </c>
    </row>
    <row r="190" spans="1:10" x14ac:dyDescent="0.2">
      <c r="A190" s="18" t="str">
        <f t="shared" ref="A190:A253" si="22">IF(NOT(ISBLANK(E189)),IF(J189="","",IF(roundOpt,IF(OR(A189&gt;=nper,ROUND(J189,2)&lt;=0),"",A189+1),IF(OR(A189&gt;=nper,J189&lt;=0),"",A189+1))),"")</f>
        <v/>
      </c>
      <c r="B190" s="55" t="str">
        <f t="shared" si="18"/>
        <v/>
      </c>
      <c r="C190" s="58" t="str">
        <f t="shared" si="19"/>
        <v/>
      </c>
      <c r="D190" s="96"/>
      <c r="E190" s="97"/>
      <c r="G190" s="19" t="str">
        <f t="shared" si="20"/>
        <v/>
      </c>
      <c r="H190" s="19" t="str">
        <f t="shared" si="21"/>
        <v/>
      </c>
      <c r="I190" s="70" t="str">
        <f t="shared" ref="I190:I253" si="23">IF(NOT(ISBLANK(E190)),E190-G190,"")</f>
        <v/>
      </c>
      <c r="J190" s="19" t="str">
        <f t="shared" ref="J190:J253" si="24">IF(NOT(ISBLANK(E190)),J189-I190,"")</f>
        <v/>
      </c>
    </row>
    <row r="191" spans="1:10" x14ac:dyDescent="0.2">
      <c r="A191" s="18" t="str">
        <f t="shared" si="22"/>
        <v/>
      </c>
      <c r="B191" s="55" t="str">
        <f t="shared" si="18"/>
        <v/>
      </c>
      <c r="C191" s="58" t="str">
        <f t="shared" si="19"/>
        <v/>
      </c>
      <c r="D191" s="96"/>
      <c r="E191" s="97"/>
      <c r="G191" s="19" t="str">
        <f t="shared" si="20"/>
        <v/>
      </c>
      <c r="H191" s="19" t="str">
        <f t="shared" si="21"/>
        <v/>
      </c>
      <c r="I191" s="70" t="str">
        <f t="shared" si="23"/>
        <v/>
      </c>
      <c r="J191" s="19" t="str">
        <f t="shared" si="24"/>
        <v/>
      </c>
    </row>
    <row r="192" spans="1:10" x14ac:dyDescent="0.2">
      <c r="A192" s="18" t="str">
        <f t="shared" si="22"/>
        <v/>
      </c>
      <c r="B192" s="55" t="str">
        <f t="shared" si="18"/>
        <v/>
      </c>
      <c r="C192" s="58" t="str">
        <f t="shared" si="19"/>
        <v/>
      </c>
      <c r="D192" s="96"/>
      <c r="E192" s="97"/>
      <c r="G192" s="19" t="str">
        <f t="shared" si="20"/>
        <v/>
      </c>
      <c r="H192" s="19" t="str">
        <f t="shared" si="21"/>
        <v/>
      </c>
      <c r="I192" s="70" t="str">
        <f t="shared" si="23"/>
        <v/>
      </c>
      <c r="J192" s="19" t="str">
        <f t="shared" si="24"/>
        <v/>
      </c>
    </row>
    <row r="193" spans="1:10" x14ac:dyDescent="0.2">
      <c r="A193" s="18" t="str">
        <f t="shared" si="22"/>
        <v/>
      </c>
      <c r="B193" s="55" t="str">
        <f t="shared" si="18"/>
        <v/>
      </c>
      <c r="C193" s="58" t="str">
        <f t="shared" si="19"/>
        <v/>
      </c>
      <c r="D193" s="96"/>
      <c r="E193" s="97"/>
      <c r="G193" s="19" t="str">
        <f t="shared" si="20"/>
        <v/>
      </c>
      <c r="H193" s="19" t="str">
        <f t="shared" si="21"/>
        <v/>
      </c>
      <c r="I193" s="70" t="str">
        <f t="shared" si="23"/>
        <v/>
      </c>
      <c r="J193" s="19" t="str">
        <f t="shared" si="24"/>
        <v/>
      </c>
    </row>
    <row r="194" spans="1:10" x14ac:dyDescent="0.2">
      <c r="A194" s="18" t="str">
        <f t="shared" si="22"/>
        <v/>
      </c>
      <c r="B194" s="55" t="str">
        <f t="shared" si="18"/>
        <v/>
      </c>
      <c r="C194" s="58" t="str">
        <f t="shared" si="19"/>
        <v/>
      </c>
      <c r="D194" s="96"/>
      <c r="E194" s="97"/>
      <c r="G194" s="19" t="str">
        <f t="shared" si="20"/>
        <v/>
      </c>
      <c r="H194" s="19" t="str">
        <f t="shared" si="21"/>
        <v/>
      </c>
      <c r="I194" s="70" t="str">
        <f t="shared" si="23"/>
        <v/>
      </c>
      <c r="J194" s="19" t="str">
        <f t="shared" si="24"/>
        <v/>
      </c>
    </row>
    <row r="195" spans="1:10" x14ac:dyDescent="0.2">
      <c r="A195" s="18" t="str">
        <f t="shared" si="22"/>
        <v/>
      </c>
      <c r="B195" s="55" t="str">
        <f t="shared" si="18"/>
        <v/>
      </c>
      <c r="C195" s="58" t="str">
        <f t="shared" si="19"/>
        <v/>
      </c>
      <c r="D195" s="96"/>
      <c r="E195" s="97"/>
      <c r="G195" s="19" t="str">
        <f t="shared" si="20"/>
        <v/>
      </c>
      <c r="H195" s="19" t="str">
        <f t="shared" si="21"/>
        <v/>
      </c>
      <c r="I195" s="70" t="str">
        <f t="shared" si="23"/>
        <v/>
      </c>
      <c r="J195" s="19" t="str">
        <f t="shared" si="24"/>
        <v/>
      </c>
    </row>
    <row r="196" spans="1:10" x14ac:dyDescent="0.2">
      <c r="A196" s="18" t="str">
        <f t="shared" si="22"/>
        <v/>
      </c>
      <c r="B196" s="55" t="str">
        <f t="shared" si="18"/>
        <v/>
      </c>
      <c r="C196" s="58" t="str">
        <f t="shared" si="19"/>
        <v/>
      </c>
      <c r="D196" s="96"/>
      <c r="E196" s="97"/>
      <c r="G196" s="19" t="str">
        <f t="shared" si="20"/>
        <v/>
      </c>
      <c r="H196" s="19" t="str">
        <f t="shared" si="21"/>
        <v/>
      </c>
      <c r="I196" s="70" t="str">
        <f t="shared" si="23"/>
        <v/>
      </c>
      <c r="J196" s="19" t="str">
        <f t="shared" si="24"/>
        <v/>
      </c>
    </row>
    <row r="197" spans="1:10" x14ac:dyDescent="0.2">
      <c r="A197" s="18" t="str">
        <f t="shared" si="22"/>
        <v/>
      </c>
      <c r="B197" s="55" t="str">
        <f t="shared" si="18"/>
        <v/>
      </c>
      <c r="C197" s="58" t="str">
        <f t="shared" si="19"/>
        <v/>
      </c>
      <c r="D197" s="96"/>
      <c r="E197" s="97"/>
      <c r="G197" s="19" t="str">
        <f t="shared" si="20"/>
        <v/>
      </c>
      <c r="H197" s="19" t="str">
        <f t="shared" si="21"/>
        <v/>
      </c>
      <c r="I197" s="70" t="str">
        <f t="shared" si="23"/>
        <v/>
      </c>
      <c r="J197" s="19" t="str">
        <f t="shared" si="24"/>
        <v/>
      </c>
    </row>
    <row r="198" spans="1:10" x14ac:dyDescent="0.2">
      <c r="A198" s="18" t="str">
        <f t="shared" si="22"/>
        <v/>
      </c>
      <c r="B198" s="55" t="str">
        <f t="shared" si="18"/>
        <v/>
      </c>
      <c r="C198" s="58" t="str">
        <f t="shared" si="19"/>
        <v/>
      </c>
      <c r="D198" s="96"/>
      <c r="E198" s="97"/>
      <c r="G198" s="19" t="str">
        <f t="shared" si="20"/>
        <v/>
      </c>
      <c r="H198" s="19" t="str">
        <f t="shared" si="21"/>
        <v/>
      </c>
      <c r="I198" s="70" t="str">
        <f t="shared" si="23"/>
        <v/>
      </c>
      <c r="J198" s="19" t="str">
        <f t="shared" si="24"/>
        <v/>
      </c>
    </row>
    <row r="199" spans="1:10" x14ac:dyDescent="0.2">
      <c r="A199" s="18" t="str">
        <f t="shared" si="22"/>
        <v/>
      </c>
      <c r="B199" s="55" t="str">
        <f t="shared" si="18"/>
        <v/>
      </c>
      <c r="C199" s="58" t="str">
        <f t="shared" si="19"/>
        <v/>
      </c>
      <c r="D199" s="96"/>
      <c r="E199" s="97"/>
      <c r="G199" s="19" t="str">
        <f t="shared" si="20"/>
        <v/>
      </c>
      <c r="H199" s="19" t="str">
        <f t="shared" si="21"/>
        <v/>
      </c>
      <c r="I199" s="70" t="str">
        <f t="shared" si="23"/>
        <v/>
      </c>
      <c r="J199" s="19" t="str">
        <f t="shared" si="24"/>
        <v/>
      </c>
    </row>
    <row r="200" spans="1:10" x14ac:dyDescent="0.2">
      <c r="A200" s="18" t="str">
        <f t="shared" si="22"/>
        <v/>
      </c>
      <c r="B200" s="55" t="str">
        <f t="shared" si="18"/>
        <v/>
      </c>
      <c r="C200" s="58" t="str">
        <f t="shared" si="19"/>
        <v/>
      </c>
      <c r="D200" s="96"/>
      <c r="E200" s="97"/>
      <c r="G200" s="19" t="str">
        <f t="shared" si="20"/>
        <v/>
      </c>
      <c r="H200" s="19" t="str">
        <f t="shared" si="21"/>
        <v/>
      </c>
      <c r="I200" s="70" t="str">
        <f t="shared" si="23"/>
        <v/>
      </c>
      <c r="J200" s="19" t="str">
        <f t="shared" si="24"/>
        <v/>
      </c>
    </row>
    <row r="201" spans="1:10" x14ac:dyDescent="0.2">
      <c r="A201" s="18" t="str">
        <f t="shared" si="22"/>
        <v/>
      </c>
      <c r="B201" s="55" t="str">
        <f t="shared" si="18"/>
        <v/>
      </c>
      <c r="C201" s="58" t="str">
        <f t="shared" si="19"/>
        <v/>
      </c>
      <c r="D201" s="96"/>
      <c r="E201" s="97"/>
      <c r="G201" s="19" t="str">
        <f t="shared" si="20"/>
        <v/>
      </c>
      <c r="H201" s="19" t="str">
        <f t="shared" si="21"/>
        <v/>
      </c>
      <c r="I201" s="70" t="str">
        <f t="shared" si="23"/>
        <v/>
      </c>
      <c r="J201" s="19" t="str">
        <f t="shared" si="24"/>
        <v/>
      </c>
    </row>
    <row r="202" spans="1:10" x14ac:dyDescent="0.2">
      <c r="A202" s="18" t="str">
        <f t="shared" si="22"/>
        <v/>
      </c>
      <c r="B202" s="55" t="str">
        <f t="shared" si="18"/>
        <v/>
      </c>
      <c r="C202" s="58" t="str">
        <f t="shared" si="19"/>
        <v/>
      </c>
      <c r="D202" s="96"/>
      <c r="E202" s="97"/>
      <c r="G202" s="19" t="str">
        <f t="shared" si="20"/>
        <v/>
      </c>
      <c r="H202" s="19" t="str">
        <f t="shared" si="21"/>
        <v/>
      </c>
      <c r="I202" s="70" t="str">
        <f t="shared" si="23"/>
        <v/>
      </c>
      <c r="J202" s="19" t="str">
        <f t="shared" si="24"/>
        <v/>
      </c>
    </row>
    <row r="203" spans="1:10" x14ac:dyDescent="0.2">
      <c r="A203" s="18" t="str">
        <f t="shared" si="22"/>
        <v/>
      </c>
      <c r="B203" s="55" t="str">
        <f t="shared" si="18"/>
        <v/>
      </c>
      <c r="C203" s="58" t="str">
        <f t="shared" si="19"/>
        <v/>
      </c>
      <c r="D203" s="96"/>
      <c r="E203" s="97"/>
      <c r="G203" s="19" t="str">
        <f t="shared" si="20"/>
        <v/>
      </c>
      <c r="H203" s="19" t="str">
        <f t="shared" si="21"/>
        <v/>
      </c>
      <c r="I203" s="70" t="str">
        <f t="shared" si="23"/>
        <v/>
      </c>
      <c r="J203" s="19" t="str">
        <f t="shared" si="24"/>
        <v/>
      </c>
    </row>
    <row r="204" spans="1:10" x14ac:dyDescent="0.2">
      <c r="A204" s="18" t="str">
        <f t="shared" si="22"/>
        <v/>
      </c>
      <c r="B204" s="55" t="str">
        <f t="shared" si="18"/>
        <v/>
      </c>
      <c r="C204" s="58" t="str">
        <f t="shared" si="19"/>
        <v/>
      </c>
      <c r="D204" s="96"/>
      <c r="E204" s="97"/>
      <c r="G204" s="19" t="str">
        <f t="shared" si="20"/>
        <v/>
      </c>
      <c r="H204" s="19" t="str">
        <f t="shared" si="21"/>
        <v/>
      </c>
      <c r="I204" s="70" t="str">
        <f t="shared" si="23"/>
        <v/>
      </c>
      <c r="J204" s="19" t="str">
        <f t="shared" si="24"/>
        <v/>
      </c>
    </row>
    <row r="205" spans="1:10" x14ac:dyDescent="0.2">
      <c r="A205" s="18" t="str">
        <f t="shared" si="22"/>
        <v/>
      </c>
      <c r="B205" s="55" t="str">
        <f t="shared" si="18"/>
        <v/>
      </c>
      <c r="C205" s="58" t="str">
        <f t="shared" si="19"/>
        <v/>
      </c>
      <c r="D205" s="96"/>
      <c r="E205" s="97"/>
      <c r="G205" s="19" t="str">
        <f t="shared" si="20"/>
        <v/>
      </c>
      <c r="H205" s="19" t="str">
        <f t="shared" si="21"/>
        <v/>
      </c>
      <c r="I205" s="70" t="str">
        <f t="shared" si="23"/>
        <v/>
      </c>
      <c r="J205" s="19" t="str">
        <f t="shared" si="24"/>
        <v/>
      </c>
    </row>
    <row r="206" spans="1:10" x14ac:dyDescent="0.2">
      <c r="A206" s="18" t="str">
        <f t="shared" si="22"/>
        <v/>
      </c>
      <c r="B206" s="55" t="str">
        <f t="shared" si="18"/>
        <v/>
      </c>
      <c r="C206" s="58" t="str">
        <f t="shared" si="19"/>
        <v/>
      </c>
      <c r="D206" s="96"/>
      <c r="E206" s="97"/>
      <c r="G206" s="19" t="str">
        <f t="shared" si="20"/>
        <v/>
      </c>
      <c r="H206" s="19" t="str">
        <f t="shared" si="21"/>
        <v/>
      </c>
      <c r="I206" s="70" t="str">
        <f t="shared" si="23"/>
        <v/>
      </c>
      <c r="J206" s="19" t="str">
        <f t="shared" si="24"/>
        <v/>
      </c>
    </row>
    <row r="207" spans="1:10" x14ac:dyDescent="0.2">
      <c r="A207" s="18" t="str">
        <f t="shared" si="22"/>
        <v/>
      </c>
      <c r="B207" s="55" t="str">
        <f t="shared" si="18"/>
        <v/>
      </c>
      <c r="C207" s="58" t="str">
        <f t="shared" si="19"/>
        <v/>
      </c>
      <c r="D207" s="96"/>
      <c r="E207" s="97"/>
      <c r="G207" s="19" t="str">
        <f t="shared" si="20"/>
        <v/>
      </c>
      <c r="H207" s="19" t="str">
        <f t="shared" si="21"/>
        <v/>
      </c>
      <c r="I207" s="70" t="str">
        <f t="shared" si="23"/>
        <v/>
      </c>
      <c r="J207" s="19" t="str">
        <f t="shared" si="24"/>
        <v/>
      </c>
    </row>
    <row r="208" spans="1:10" x14ac:dyDescent="0.2">
      <c r="A208" s="18" t="str">
        <f t="shared" si="22"/>
        <v/>
      </c>
      <c r="B208" s="55" t="str">
        <f t="shared" si="18"/>
        <v/>
      </c>
      <c r="C208" s="58" t="str">
        <f t="shared" si="19"/>
        <v/>
      </c>
      <c r="D208" s="96"/>
      <c r="E208" s="97"/>
      <c r="G208" s="19" t="str">
        <f t="shared" si="20"/>
        <v/>
      </c>
      <c r="H208" s="19" t="str">
        <f t="shared" si="21"/>
        <v/>
      </c>
      <c r="I208" s="70" t="str">
        <f t="shared" si="23"/>
        <v/>
      </c>
      <c r="J208" s="19" t="str">
        <f t="shared" si="24"/>
        <v/>
      </c>
    </row>
    <row r="209" spans="1:10" x14ac:dyDescent="0.2">
      <c r="A209" s="18" t="str">
        <f t="shared" si="22"/>
        <v/>
      </c>
      <c r="B209" s="55" t="str">
        <f t="shared" si="18"/>
        <v/>
      </c>
      <c r="C209" s="58" t="str">
        <f t="shared" si="19"/>
        <v/>
      </c>
      <c r="D209" s="96"/>
      <c r="E209" s="97"/>
      <c r="G209" s="19" t="str">
        <f t="shared" si="20"/>
        <v/>
      </c>
      <c r="H209" s="19" t="str">
        <f t="shared" si="21"/>
        <v/>
      </c>
      <c r="I209" s="70" t="str">
        <f t="shared" si="23"/>
        <v/>
      </c>
      <c r="J209" s="19" t="str">
        <f t="shared" si="24"/>
        <v/>
      </c>
    </row>
    <row r="210" spans="1:10" x14ac:dyDescent="0.2">
      <c r="A210" s="18" t="str">
        <f t="shared" si="22"/>
        <v/>
      </c>
      <c r="B210" s="55" t="str">
        <f t="shared" si="18"/>
        <v/>
      </c>
      <c r="C210" s="58" t="str">
        <f t="shared" si="19"/>
        <v/>
      </c>
      <c r="D210" s="96"/>
      <c r="E210" s="97"/>
      <c r="G210" s="19" t="str">
        <f t="shared" si="20"/>
        <v/>
      </c>
      <c r="H210" s="19" t="str">
        <f t="shared" si="21"/>
        <v/>
      </c>
      <c r="I210" s="70" t="str">
        <f t="shared" si="23"/>
        <v/>
      </c>
      <c r="J210" s="19" t="str">
        <f t="shared" si="24"/>
        <v/>
      </c>
    </row>
    <row r="211" spans="1:10" x14ac:dyDescent="0.2">
      <c r="A211" s="18" t="str">
        <f t="shared" si="22"/>
        <v/>
      </c>
      <c r="B211" s="55" t="str">
        <f t="shared" si="18"/>
        <v/>
      </c>
      <c r="C211" s="58" t="str">
        <f t="shared" si="19"/>
        <v/>
      </c>
      <c r="D211" s="96"/>
      <c r="E211" s="97"/>
      <c r="G211" s="19" t="str">
        <f t="shared" si="20"/>
        <v/>
      </c>
      <c r="H211" s="19" t="str">
        <f t="shared" si="21"/>
        <v/>
      </c>
      <c r="I211" s="70" t="str">
        <f t="shared" si="23"/>
        <v/>
      </c>
      <c r="J211" s="19" t="str">
        <f t="shared" si="24"/>
        <v/>
      </c>
    </row>
    <row r="212" spans="1:10" x14ac:dyDescent="0.2">
      <c r="A212" s="18" t="str">
        <f t="shared" si="22"/>
        <v/>
      </c>
      <c r="B212" s="55" t="str">
        <f t="shared" si="18"/>
        <v/>
      </c>
      <c r="C212" s="58" t="str">
        <f t="shared" si="19"/>
        <v/>
      </c>
      <c r="D212" s="96"/>
      <c r="E212" s="97"/>
      <c r="G212" s="19" t="str">
        <f t="shared" si="20"/>
        <v/>
      </c>
      <c r="H212" s="19" t="str">
        <f t="shared" si="21"/>
        <v/>
      </c>
      <c r="I212" s="70" t="str">
        <f t="shared" si="23"/>
        <v/>
      </c>
      <c r="J212" s="19" t="str">
        <f t="shared" si="24"/>
        <v/>
      </c>
    </row>
    <row r="213" spans="1:10" x14ac:dyDescent="0.2">
      <c r="A213" s="18" t="str">
        <f t="shared" si="22"/>
        <v/>
      </c>
      <c r="B213" s="55" t="str">
        <f t="shared" si="18"/>
        <v/>
      </c>
      <c r="C213" s="58" t="str">
        <f t="shared" si="19"/>
        <v/>
      </c>
      <c r="D213" s="96"/>
      <c r="E213" s="97"/>
      <c r="G213" s="19" t="str">
        <f t="shared" si="20"/>
        <v/>
      </c>
      <c r="H213" s="19" t="str">
        <f t="shared" si="21"/>
        <v/>
      </c>
      <c r="I213" s="70" t="str">
        <f t="shared" si="23"/>
        <v/>
      </c>
      <c r="J213" s="19" t="str">
        <f t="shared" si="24"/>
        <v/>
      </c>
    </row>
    <row r="214" spans="1:10" x14ac:dyDescent="0.2">
      <c r="A214" s="18" t="str">
        <f t="shared" si="22"/>
        <v/>
      </c>
      <c r="B214" s="55" t="str">
        <f t="shared" si="18"/>
        <v/>
      </c>
      <c r="C214" s="58" t="str">
        <f t="shared" si="19"/>
        <v/>
      </c>
      <c r="D214" s="96"/>
      <c r="E214" s="97"/>
      <c r="G214" s="19" t="str">
        <f t="shared" si="20"/>
        <v/>
      </c>
      <c r="H214" s="19" t="str">
        <f t="shared" si="21"/>
        <v/>
      </c>
      <c r="I214" s="70" t="str">
        <f t="shared" si="23"/>
        <v/>
      </c>
      <c r="J214" s="19" t="str">
        <f t="shared" si="24"/>
        <v/>
      </c>
    </row>
    <row r="215" spans="1:10" x14ac:dyDescent="0.2">
      <c r="A215" s="18" t="str">
        <f t="shared" si="22"/>
        <v/>
      </c>
      <c r="B215" s="55" t="str">
        <f t="shared" si="18"/>
        <v/>
      </c>
      <c r="C215" s="58" t="str">
        <f t="shared" si="19"/>
        <v/>
      </c>
      <c r="D215" s="96"/>
      <c r="E215" s="97"/>
      <c r="G215" s="19" t="str">
        <f t="shared" si="20"/>
        <v/>
      </c>
      <c r="H215" s="19" t="str">
        <f t="shared" si="21"/>
        <v/>
      </c>
      <c r="I215" s="70" t="str">
        <f t="shared" si="23"/>
        <v/>
      </c>
      <c r="J215" s="19" t="str">
        <f t="shared" si="24"/>
        <v/>
      </c>
    </row>
    <row r="216" spans="1:10" x14ac:dyDescent="0.2">
      <c r="A216" s="18" t="str">
        <f t="shared" si="22"/>
        <v/>
      </c>
      <c r="B216" s="55" t="str">
        <f t="shared" si="18"/>
        <v/>
      </c>
      <c r="C216" s="58" t="str">
        <f t="shared" si="19"/>
        <v/>
      </c>
      <c r="D216" s="96"/>
      <c r="E216" s="97"/>
      <c r="G216" s="19" t="str">
        <f t="shared" si="20"/>
        <v/>
      </c>
      <c r="H216" s="19" t="str">
        <f t="shared" si="21"/>
        <v/>
      </c>
      <c r="I216" s="70" t="str">
        <f t="shared" si="23"/>
        <v/>
      </c>
      <c r="J216" s="19" t="str">
        <f t="shared" si="24"/>
        <v/>
      </c>
    </row>
    <row r="217" spans="1:10" x14ac:dyDescent="0.2">
      <c r="A217" s="18" t="str">
        <f t="shared" si="22"/>
        <v/>
      </c>
      <c r="B217" s="55" t="str">
        <f t="shared" si="18"/>
        <v/>
      </c>
      <c r="C217" s="58" t="str">
        <f t="shared" si="19"/>
        <v/>
      </c>
      <c r="D217" s="96"/>
      <c r="E217" s="97"/>
      <c r="G217" s="19" t="str">
        <f t="shared" si="20"/>
        <v/>
      </c>
      <c r="H217" s="19" t="str">
        <f t="shared" si="21"/>
        <v/>
      </c>
      <c r="I217" s="70" t="str">
        <f t="shared" si="23"/>
        <v/>
      </c>
      <c r="J217" s="19" t="str">
        <f t="shared" si="24"/>
        <v/>
      </c>
    </row>
    <row r="218" spans="1:10" x14ac:dyDescent="0.2">
      <c r="A218" s="18" t="str">
        <f t="shared" si="22"/>
        <v/>
      </c>
      <c r="B218" s="55" t="str">
        <f t="shared" si="18"/>
        <v/>
      </c>
      <c r="C218" s="58" t="str">
        <f t="shared" si="19"/>
        <v/>
      </c>
      <c r="D218" s="96"/>
      <c r="E218" s="97"/>
      <c r="G218" s="19" t="str">
        <f t="shared" si="20"/>
        <v/>
      </c>
      <c r="H218" s="19" t="str">
        <f t="shared" si="21"/>
        <v/>
      </c>
      <c r="I218" s="70" t="str">
        <f t="shared" si="23"/>
        <v/>
      </c>
      <c r="J218" s="19" t="str">
        <f t="shared" si="24"/>
        <v/>
      </c>
    </row>
    <row r="219" spans="1:10" x14ac:dyDescent="0.2">
      <c r="A219" s="18" t="str">
        <f t="shared" si="22"/>
        <v/>
      </c>
      <c r="B219" s="55" t="str">
        <f t="shared" si="18"/>
        <v/>
      </c>
      <c r="C219" s="58" t="str">
        <f t="shared" si="19"/>
        <v/>
      </c>
      <c r="D219" s="96"/>
      <c r="E219" s="97"/>
      <c r="G219" s="19" t="str">
        <f t="shared" si="20"/>
        <v/>
      </c>
      <c r="H219" s="19" t="str">
        <f t="shared" si="21"/>
        <v/>
      </c>
      <c r="I219" s="70" t="str">
        <f t="shared" si="23"/>
        <v/>
      </c>
      <c r="J219" s="19" t="str">
        <f t="shared" si="24"/>
        <v/>
      </c>
    </row>
    <row r="220" spans="1:10" x14ac:dyDescent="0.2">
      <c r="A220" s="18" t="str">
        <f t="shared" si="22"/>
        <v/>
      </c>
      <c r="B220" s="55" t="str">
        <f t="shared" si="18"/>
        <v/>
      </c>
      <c r="C220" s="58" t="str">
        <f t="shared" si="19"/>
        <v/>
      </c>
      <c r="D220" s="96"/>
      <c r="E220" s="97"/>
      <c r="G220" s="19" t="str">
        <f t="shared" si="20"/>
        <v/>
      </c>
      <c r="H220" s="19" t="str">
        <f t="shared" si="21"/>
        <v/>
      </c>
      <c r="I220" s="70" t="str">
        <f t="shared" si="23"/>
        <v/>
      </c>
      <c r="J220" s="19" t="str">
        <f t="shared" si="24"/>
        <v/>
      </c>
    </row>
    <row r="221" spans="1:10" x14ac:dyDescent="0.2">
      <c r="A221" s="18" t="str">
        <f t="shared" si="22"/>
        <v/>
      </c>
      <c r="B221" s="55" t="str">
        <f t="shared" si="18"/>
        <v/>
      </c>
      <c r="C221" s="58" t="str">
        <f t="shared" si="19"/>
        <v/>
      </c>
      <c r="D221" s="96"/>
      <c r="E221" s="97"/>
      <c r="G221" s="19" t="str">
        <f t="shared" si="20"/>
        <v/>
      </c>
      <c r="H221" s="19" t="str">
        <f t="shared" si="21"/>
        <v/>
      </c>
      <c r="I221" s="70" t="str">
        <f t="shared" si="23"/>
        <v/>
      </c>
      <c r="J221" s="19" t="str">
        <f t="shared" si="24"/>
        <v/>
      </c>
    </row>
    <row r="222" spans="1:10" x14ac:dyDescent="0.2">
      <c r="A222" s="18" t="str">
        <f t="shared" si="22"/>
        <v/>
      </c>
      <c r="B222" s="55" t="str">
        <f t="shared" si="18"/>
        <v/>
      </c>
      <c r="C222" s="58" t="str">
        <f t="shared" si="19"/>
        <v/>
      </c>
      <c r="D222" s="96"/>
      <c r="E222" s="97"/>
      <c r="G222" s="19" t="str">
        <f t="shared" si="20"/>
        <v/>
      </c>
      <c r="H222" s="19" t="str">
        <f t="shared" si="21"/>
        <v/>
      </c>
      <c r="I222" s="70" t="str">
        <f t="shared" si="23"/>
        <v/>
      </c>
      <c r="J222" s="19" t="str">
        <f t="shared" si="24"/>
        <v/>
      </c>
    </row>
    <row r="223" spans="1:10" x14ac:dyDescent="0.2">
      <c r="A223" s="18" t="str">
        <f t="shared" si="22"/>
        <v/>
      </c>
      <c r="B223" s="55" t="str">
        <f t="shared" si="18"/>
        <v/>
      </c>
      <c r="C223" s="58" t="str">
        <f t="shared" si="19"/>
        <v/>
      </c>
      <c r="D223" s="96"/>
      <c r="E223" s="97"/>
      <c r="G223" s="19" t="str">
        <f t="shared" si="20"/>
        <v/>
      </c>
      <c r="H223" s="19" t="str">
        <f t="shared" si="21"/>
        <v/>
      </c>
      <c r="I223" s="70" t="str">
        <f t="shared" si="23"/>
        <v/>
      </c>
      <c r="J223" s="19" t="str">
        <f t="shared" si="24"/>
        <v/>
      </c>
    </row>
    <row r="224" spans="1:10" x14ac:dyDescent="0.2">
      <c r="A224" s="18" t="str">
        <f t="shared" si="22"/>
        <v/>
      </c>
      <c r="B224" s="55" t="str">
        <f t="shared" si="18"/>
        <v/>
      </c>
      <c r="C224" s="58" t="str">
        <f t="shared" si="19"/>
        <v/>
      </c>
      <c r="D224" s="96"/>
      <c r="E224" s="97"/>
      <c r="G224" s="19" t="str">
        <f t="shared" si="20"/>
        <v/>
      </c>
      <c r="H224" s="19" t="str">
        <f t="shared" si="21"/>
        <v/>
      </c>
      <c r="I224" s="70" t="str">
        <f t="shared" si="23"/>
        <v/>
      </c>
      <c r="J224" s="19" t="str">
        <f t="shared" si="24"/>
        <v/>
      </c>
    </row>
    <row r="225" spans="1:10" x14ac:dyDescent="0.2">
      <c r="A225" s="18" t="str">
        <f t="shared" si="22"/>
        <v/>
      </c>
      <c r="B225" s="55" t="str">
        <f t="shared" si="18"/>
        <v/>
      </c>
      <c r="C225" s="58" t="str">
        <f t="shared" si="19"/>
        <v/>
      </c>
      <c r="D225" s="96"/>
      <c r="E225" s="97"/>
      <c r="G225" s="19" t="str">
        <f t="shared" si="20"/>
        <v/>
      </c>
      <c r="H225" s="19" t="str">
        <f t="shared" si="21"/>
        <v/>
      </c>
      <c r="I225" s="70" t="str">
        <f t="shared" si="23"/>
        <v/>
      </c>
      <c r="J225" s="19" t="str">
        <f t="shared" si="24"/>
        <v/>
      </c>
    </row>
    <row r="226" spans="1:10" x14ac:dyDescent="0.2">
      <c r="A226" s="18" t="str">
        <f t="shared" si="22"/>
        <v/>
      </c>
      <c r="B226" s="55" t="str">
        <f t="shared" si="18"/>
        <v/>
      </c>
      <c r="C226" s="58" t="str">
        <f t="shared" si="19"/>
        <v/>
      </c>
      <c r="D226" s="96"/>
      <c r="E226" s="97"/>
      <c r="G226" s="19" t="str">
        <f t="shared" si="20"/>
        <v/>
      </c>
      <c r="H226" s="19" t="str">
        <f t="shared" si="21"/>
        <v/>
      </c>
      <c r="I226" s="70" t="str">
        <f t="shared" si="23"/>
        <v/>
      </c>
      <c r="J226" s="19" t="str">
        <f t="shared" si="24"/>
        <v/>
      </c>
    </row>
    <row r="227" spans="1:10" x14ac:dyDescent="0.2">
      <c r="A227" s="18" t="str">
        <f t="shared" si="22"/>
        <v/>
      </c>
      <c r="B227" s="55" t="str">
        <f t="shared" si="18"/>
        <v/>
      </c>
      <c r="C227" s="58" t="str">
        <f t="shared" si="19"/>
        <v/>
      </c>
      <c r="D227" s="96"/>
      <c r="E227" s="97"/>
      <c r="G227" s="19" t="str">
        <f t="shared" si="20"/>
        <v/>
      </c>
      <c r="H227" s="19" t="str">
        <f t="shared" si="21"/>
        <v/>
      </c>
      <c r="I227" s="70" t="str">
        <f t="shared" si="23"/>
        <v/>
      </c>
      <c r="J227" s="19" t="str">
        <f t="shared" si="24"/>
        <v/>
      </c>
    </row>
    <row r="228" spans="1:10" x14ac:dyDescent="0.2">
      <c r="A228" s="18" t="str">
        <f t="shared" si="22"/>
        <v/>
      </c>
      <c r="B228" s="55" t="str">
        <f t="shared" si="18"/>
        <v/>
      </c>
      <c r="C228" s="58" t="str">
        <f t="shared" si="19"/>
        <v/>
      </c>
      <c r="D228" s="96"/>
      <c r="E228" s="97"/>
      <c r="G228" s="19" t="str">
        <f t="shared" si="20"/>
        <v/>
      </c>
      <c r="H228" s="19" t="str">
        <f t="shared" si="21"/>
        <v/>
      </c>
      <c r="I228" s="70" t="str">
        <f t="shared" si="23"/>
        <v/>
      </c>
      <c r="J228" s="19" t="str">
        <f t="shared" si="24"/>
        <v/>
      </c>
    </row>
    <row r="229" spans="1:10" x14ac:dyDescent="0.2">
      <c r="A229" s="18" t="str">
        <f t="shared" si="22"/>
        <v/>
      </c>
      <c r="B229" s="55" t="str">
        <f t="shared" si="18"/>
        <v/>
      </c>
      <c r="C229" s="58" t="str">
        <f t="shared" si="19"/>
        <v/>
      </c>
      <c r="D229" s="96"/>
      <c r="E229" s="97"/>
      <c r="G229" s="19" t="str">
        <f t="shared" si="20"/>
        <v/>
      </c>
      <c r="H229" s="19" t="str">
        <f t="shared" si="21"/>
        <v/>
      </c>
      <c r="I229" s="70" t="str">
        <f t="shared" si="23"/>
        <v/>
      </c>
      <c r="J229" s="19" t="str">
        <f t="shared" si="24"/>
        <v/>
      </c>
    </row>
    <row r="230" spans="1:10" x14ac:dyDescent="0.2">
      <c r="A230" s="18" t="str">
        <f t="shared" si="22"/>
        <v/>
      </c>
      <c r="B230" s="55" t="str">
        <f t="shared" si="18"/>
        <v/>
      </c>
      <c r="C230" s="58" t="str">
        <f t="shared" si="19"/>
        <v/>
      </c>
      <c r="D230" s="96"/>
      <c r="E230" s="97"/>
      <c r="G230" s="19" t="str">
        <f t="shared" si="20"/>
        <v/>
      </c>
      <c r="H230" s="19" t="str">
        <f t="shared" si="21"/>
        <v/>
      </c>
      <c r="I230" s="70" t="str">
        <f t="shared" si="23"/>
        <v/>
      </c>
      <c r="J230" s="19" t="str">
        <f t="shared" si="24"/>
        <v/>
      </c>
    </row>
    <row r="231" spans="1:10" x14ac:dyDescent="0.2">
      <c r="A231" s="18" t="str">
        <f t="shared" si="22"/>
        <v/>
      </c>
      <c r="B231" s="55" t="str">
        <f t="shared" si="18"/>
        <v/>
      </c>
      <c r="C231" s="58" t="str">
        <f t="shared" si="19"/>
        <v/>
      </c>
      <c r="D231" s="96"/>
      <c r="E231" s="97"/>
      <c r="G231" s="19" t="str">
        <f t="shared" si="20"/>
        <v/>
      </c>
      <c r="H231" s="19" t="str">
        <f t="shared" si="21"/>
        <v/>
      </c>
      <c r="I231" s="70" t="str">
        <f t="shared" si="23"/>
        <v/>
      </c>
      <c r="J231" s="19" t="str">
        <f t="shared" si="24"/>
        <v/>
      </c>
    </row>
    <row r="232" spans="1:10" x14ac:dyDescent="0.2">
      <c r="A232" s="18" t="str">
        <f t="shared" si="22"/>
        <v/>
      </c>
      <c r="B232" s="55" t="str">
        <f t="shared" si="18"/>
        <v/>
      </c>
      <c r="C232" s="58" t="str">
        <f t="shared" si="19"/>
        <v/>
      </c>
      <c r="D232" s="96"/>
      <c r="E232" s="97"/>
      <c r="G232" s="19" t="str">
        <f t="shared" si="20"/>
        <v/>
      </c>
      <c r="H232" s="19" t="str">
        <f t="shared" si="21"/>
        <v/>
      </c>
      <c r="I232" s="70" t="str">
        <f t="shared" si="23"/>
        <v/>
      </c>
      <c r="J232" s="19" t="str">
        <f t="shared" si="24"/>
        <v/>
      </c>
    </row>
    <row r="233" spans="1:10" x14ac:dyDescent="0.2">
      <c r="A233" s="18" t="str">
        <f t="shared" si="22"/>
        <v/>
      </c>
      <c r="B233" s="55" t="str">
        <f t="shared" si="18"/>
        <v/>
      </c>
      <c r="C233" s="58" t="str">
        <f t="shared" si="19"/>
        <v/>
      </c>
      <c r="D233" s="96"/>
      <c r="E233" s="97"/>
      <c r="G233" s="19" t="str">
        <f t="shared" si="20"/>
        <v/>
      </c>
      <c r="H233" s="19" t="str">
        <f t="shared" si="21"/>
        <v/>
      </c>
      <c r="I233" s="70" t="str">
        <f t="shared" si="23"/>
        <v/>
      </c>
      <c r="J233" s="19" t="str">
        <f t="shared" si="24"/>
        <v/>
      </c>
    </row>
    <row r="234" spans="1:10" x14ac:dyDescent="0.2">
      <c r="A234" s="18" t="str">
        <f t="shared" si="22"/>
        <v/>
      </c>
      <c r="B234" s="55" t="str">
        <f t="shared" si="18"/>
        <v/>
      </c>
      <c r="C234" s="58" t="str">
        <f t="shared" si="19"/>
        <v/>
      </c>
      <c r="D234" s="96"/>
      <c r="E234" s="97"/>
      <c r="G234" s="19" t="str">
        <f t="shared" si="20"/>
        <v/>
      </c>
      <c r="H234" s="19" t="str">
        <f t="shared" si="21"/>
        <v/>
      </c>
      <c r="I234" s="70" t="str">
        <f t="shared" si="23"/>
        <v/>
      </c>
      <c r="J234" s="19" t="str">
        <f t="shared" si="24"/>
        <v/>
      </c>
    </row>
    <row r="235" spans="1:10" x14ac:dyDescent="0.2">
      <c r="A235" s="18" t="str">
        <f t="shared" si="22"/>
        <v/>
      </c>
      <c r="B235" s="55" t="str">
        <f t="shared" si="18"/>
        <v/>
      </c>
      <c r="C235" s="58" t="str">
        <f t="shared" si="19"/>
        <v/>
      </c>
      <c r="D235" s="96"/>
      <c r="E235" s="97"/>
      <c r="G235" s="19" t="str">
        <f t="shared" si="20"/>
        <v/>
      </c>
      <c r="H235" s="19" t="str">
        <f t="shared" si="21"/>
        <v/>
      </c>
      <c r="I235" s="70" t="str">
        <f t="shared" si="23"/>
        <v/>
      </c>
      <c r="J235" s="19" t="str">
        <f t="shared" si="24"/>
        <v/>
      </c>
    </row>
    <row r="236" spans="1:10" x14ac:dyDescent="0.2">
      <c r="A236" s="18" t="str">
        <f t="shared" si="22"/>
        <v/>
      </c>
      <c r="B236" s="55" t="str">
        <f t="shared" si="18"/>
        <v/>
      </c>
      <c r="C236" s="58" t="str">
        <f t="shared" si="19"/>
        <v/>
      </c>
      <c r="D236" s="96"/>
      <c r="E236" s="97"/>
      <c r="G236" s="19" t="str">
        <f t="shared" si="20"/>
        <v/>
      </c>
      <c r="H236" s="19" t="str">
        <f t="shared" si="21"/>
        <v/>
      </c>
      <c r="I236" s="70" t="str">
        <f t="shared" si="23"/>
        <v/>
      </c>
      <c r="J236" s="19" t="str">
        <f t="shared" si="24"/>
        <v/>
      </c>
    </row>
    <row r="237" spans="1:10" x14ac:dyDescent="0.2">
      <c r="A237" s="18" t="str">
        <f t="shared" si="22"/>
        <v/>
      </c>
      <c r="B237" s="55" t="str">
        <f t="shared" si="18"/>
        <v/>
      </c>
      <c r="C237" s="58" t="str">
        <f t="shared" si="19"/>
        <v/>
      </c>
      <c r="D237" s="96"/>
      <c r="E237" s="97"/>
      <c r="G237" s="19" t="str">
        <f t="shared" si="20"/>
        <v/>
      </c>
      <c r="H237" s="19" t="str">
        <f t="shared" si="21"/>
        <v/>
      </c>
      <c r="I237" s="70" t="str">
        <f t="shared" si="23"/>
        <v/>
      </c>
      <c r="J237" s="19" t="str">
        <f t="shared" si="24"/>
        <v/>
      </c>
    </row>
    <row r="238" spans="1:10" x14ac:dyDescent="0.2">
      <c r="A238" s="18" t="str">
        <f t="shared" si="22"/>
        <v/>
      </c>
      <c r="B238" s="55" t="str">
        <f t="shared" si="18"/>
        <v/>
      </c>
      <c r="C238" s="58" t="str">
        <f t="shared" si="19"/>
        <v/>
      </c>
      <c r="D238" s="96"/>
      <c r="E238" s="97"/>
      <c r="G238" s="19" t="str">
        <f t="shared" si="20"/>
        <v/>
      </c>
      <c r="H238" s="19" t="str">
        <f t="shared" si="21"/>
        <v/>
      </c>
      <c r="I238" s="70" t="str">
        <f t="shared" si="23"/>
        <v/>
      </c>
      <c r="J238" s="19" t="str">
        <f t="shared" si="24"/>
        <v/>
      </c>
    </row>
    <row r="239" spans="1:10" x14ac:dyDescent="0.2">
      <c r="A239" s="18" t="str">
        <f t="shared" si="22"/>
        <v/>
      </c>
      <c r="B239" s="55" t="str">
        <f t="shared" si="18"/>
        <v/>
      </c>
      <c r="C239" s="58" t="str">
        <f t="shared" si="19"/>
        <v/>
      </c>
      <c r="D239" s="96"/>
      <c r="E239" s="97"/>
      <c r="G239" s="19" t="str">
        <f t="shared" si="20"/>
        <v/>
      </c>
      <c r="H239" s="19" t="str">
        <f t="shared" si="21"/>
        <v/>
      </c>
      <c r="I239" s="70" t="str">
        <f t="shared" si="23"/>
        <v/>
      </c>
      <c r="J239" s="19" t="str">
        <f t="shared" si="24"/>
        <v/>
      </c>
    </row>
    <row r="240" spans="1:10" x14ac:dyDescent="0.2">
      <c r="A240" s="18" t="str">
        <f t="shared" si="22"/>
        <v/>
      </c>
      <c r="B240" s="55" t="str">
        <f t="shared" si="18"/>
        <v/>
      </c>
      <c r="C240" s="58" t="str">
        <f t="shared" si="19"/>
        <v/>
      </c>
      <c r="D240" s="96"/>
      <c r="E240" s="97"/>
      <c r="G240" s="19" t="str">
        <f t="shared" si="20"/>
        <v/>
      </c>
      <c r="H240" s="19" t="str">
        <f t="shared" si="21"/>
        <v/>
      </c>
      <c r="I240" s="70" t="str">
        <f t="shared" si="23"/>
        <v/>
      </c>
      <c r="J240" s="19" t="str">
        <f t="shared" si="24"/>
        <v/>
      </c>
    </row>
    <row r="241" spans="1:10" x14ac:dyDescent="0.2">
      <c r="A241" s="18" t="str">
        <f t="shared" si="22"/>
        <v/>
      </c>
      <c r="B241" s="55" t="str">
        <f t="shared" si="18"/>
        <v/>
      </c>
      <c r="C241" s="58" t="str">
        <f t="shared" si="19"/>
        <v/>
      </c>
      <c r="D241" s="96"/>
      <c r="E241" s="97"/>
      <c r="G241" s="19" t="str">
        <f t="shared" si="20"/>
        <v/>
      </c>
      <c r="H241" s="19" t="str">
        <f t="shared" si="21"/>
        <v/>
      </c>
      <c r="I241" s="70" t="str">
        <f t="shared" si="23"/>
        <v/>
      </c>
      <c r="J241" s="19" t="str">
        <f t="shared" si="24"/>
        <v/>
      </c>
    </row>
    <row r="242" spans="1:10" x14ac:dyDescent="0.2">
      <c r="A242" s="18" t="str">
        <f t="shared" si="22"/>
        <v/>
      </c>
      <c r="B242" s="55" t="str">
        <f t="shared" si="18"/>
        <v/>
      </c>
      <c r="C242" s="58" t="str">
        <f t="shared" si="19"/>
        <v/>
      </c>
      <c r="D242" s="96"/>
      <c r="E242" s="97"/>
      <c r="G242" s="19" t="str">
        <f t="shared" si="20"/>
        <v/>
      </c>
      <c r="H242" s="19" t="str">
        <f t="shared" si="21"/>
        <v/>
      </c>
      <c r="I242" s="70" t="str">
        <f t="shared" si="23"/>
        <v/>
      </c>
      <c r="J242" s="19" t="str">
        <f t="shared" si="24"/>
        <v/>
      </c>
    </row>
    <row r="243" spans="1:10" x14ac:dyDescent="0.2">
      <c r="A243" s="18" t="str">
        <f t="shared" si="22"/>
        <v/>
      </c>
      <c r="B243" s="55" t="str">
        <f t="shared" si="18"/>
        <v/>
      </c>
      <c r="C243" s="58" t="str">
        <f t="shared" si="19"/>
        <v/>
      </c>
      <c r="D243" s="96"/>
      <c r="E243" s="97"/>
      <c r="G243" s="19" t="str">
        <f t="shared" si="20"/>
        <v/>
      </c>
      <c r="H243" s="19" t="str">
        <f t="shared" si="21"/>
        <v/>
      </c>
      <c r="I243" s="70" t="str">
        <f t="shared" si="23"/>
        <v/>
      </c>
      <c r="J243" s="19" t="str">
        <f t="shared" si="24"/>
        <v/>
      </c>
    </row>
    <row r="244" spans="1:10" x14ac:dyDescent="0.2">
      <c r="A244" s="18" t="str">
        <f t="shared" si="22"/>
        <v/>
      </c>
      <c r="B244" s="55" t="str">
        <f t="shared" si="18"/>
        <v/>
      </c>
      <c r="C244" s="58" t="str">
        <f t="shared" si="19"/>
        <v/>
      </c>
      <c r="D244" s="96"/>
      <c r="E244" s="97"/>
      <c r="G244" s="19" t="str">
        <f t="shared" si="20"/>
        <v/>
      </c>
      <c r="H244" s="19" t="str">
        <f t="shared" si="21"/>
        <v/>
      </c>
      <c r="I244" s="70" t="str">
        <f t="shared" si="23"/>
        <v/>
      </c>
      <c r="J244" s="19" t="str">
        <f t="shared" si="24"/>
        <v/>
      </c>
    </row>
    <row r="245" spans="1:10" x14ac:dyDescent="0.2">
      <c r="A245" s="18" t="str">
        <f t="shared" si="22"/>
        <v/>
      </c>
      <c r="B245" s="55" t="str">
        <f t="shared" si="18"/>
        <v/>
      </c>
      <c r="C245" s="58" t="str">
        <f t="shared" si="19"/>
        <v/>
      </c>
      <c r="D245" s="96"/>
      <c r="E245" s="97"/>
      <c r="G245" s="19" t="str">
        <f t="shared" si="20"/>
        <v/>
      </c>
      <c r="H245" s="19" t="str">
        <f t="shared" si="21"/>
        <v/>
      </c>
      <c r="I245" s="70" t="str">
        <f t="shared" si="23"/>
        <v/>
      </c>
      <c r="J245" s="19" t="str">
        <f t="shared" si="24"/>
        <v/>
      </c>
    </row>
    <row r="246" spans="1:10" x14ac:dyDescent="0.2">
      <c r="A246" s="18" t="str">
        <f t="shared" si="22"/>
        <v/>
      </c>
      <c r="B246" s="55" t="str">
        <f t="shared" si="18"/>
        <v/>
      </c>
      <c r="C246" s="58" t="str">
        <f t="shared" si="19"/>
        <v/>
      </c>
      <c r="D246" s="96"/>
      <c r="E246" s="97"/>
      <c r="G246" s="19" t="str">
        <f t="shared" si="20"/>
        <v/>
      </c>
      <c r="H246" s="19" t="str">
        <f t="shared" si="21"/>
        <v/>
      </c>
      <c r="I246" s="70" t="str">
        <f t="shared" si="23"/>
        <v/>
      </c>
      <c r="J246" s="19" t="str">
        <f t="shared" si="24"/>
        <v/>
      </c>
    </row>
    <row r="247" spans="1:10" x14ac:dyDescent="0.2">
      <c r="A247" s="18" t="str">
        <f t="shared" si="22"/>
        <v/>
      </c>
      <c r="B247" s="55" t="str">
        <f t="shared" si="18"/>
        <v/>
      </c>
      <c r="C247" s="58" t="str">
        <f t="shared" si="19"/>
        <v/>
      </c>
      <c r="D247" s="96"/>
      <c r="E247" s="97"/>
      <c r="G247" s="19" t="str">
        <f t="shared" si="20"/>
        <v/>
      </c>
      <c r="H247" s="19" t="str">
        <f t="shared" si="21"/>
        <v/>
      </c>
      <c r="I247" s="70" t="str">
        <f t="shared" si="23"/>
        <v/>
      </c>
      <c r="J247" s="19" t="str">
        <f t="shared" si="24"/>
        <v/>
      </c>
    </row>
    <row r="248" spans="1:10" x14ac:dyDescent="0.2">
      <c r="A248" s="18" t="str">
        <f t="shared" si="22"/>
        <v/>
      </c>
      <c r="B248" s="55" t="str">
        <f t="shared" si="18"/>
        <v/>
      </c>
      <c r="C248" s="58" t="str">
        <f t="shared" si="19"/>
        <v/>
      </c>
      <c r="D248" s="96"/>
      <c r="E248" s="97"/>
      <c r="G248" s="19" t="str">
        <f t="shared" si="20"/>
        <v/>
      </c>
      <c r="H248" s="19" t="str">
        <f t="shared" si="21"/>
        <v/>
      </c>
      <c r="I248" s="70" t="str">
        <f t="shared" si="23"/>
        <v/>
      </c>
      <c r="J248" s="19" t="str">
        <f t="shared" si="24"/>
        <v/>
      </c>
    </row>
    <row r="249" spans="1:10" x14ac:dyDescent="0.2">
      <c r="A249" s="18" t="str">
        <f t="shared" si="22"/>
        <v/>
      </c>
      <c r="B249" s="55" t="str">
        <f t="shared" si="18"/>
        <v/>
      </c>
      <c r="C249" s="58" t="str">
        <f t="shared" si="19"/>
        <v/>
      </c>
      <c r="D249" s="96"/>
      <c r="E249" s="97"/>
      <c r="G249" s="19" t="str">
        <f t="shared" si="20"/>
        <v/>
      </c>
      <c r="H249" s="19" t="str">
        <f t="shared" si="21"/>
        <v/>
      </c>
      <c r="I249" s="70" t="str">
        <f t="shared" si="23"/>
        <v/>
      </c>
      <c r="J249" s="19" t="str">
        <f t="shared" si="24"/>
        <v/>
      </c>
    </row>
    <row r="250" spans="1:10" x14ac:dyDescent="0.2">
      <c r="A250" s="18" t="str">
        <f t="shared" si="22"/>
        <v/>
      </c>
      <c r="B250" s="55" t="str">
        <f t="shared" si="18"/>
        <v/>
      </c>
      <c r="C250" s="58" t="str">
        <f t="shared" si="19"/>
        <v/>
      </c>
      <c r="D250" s="96"/>
      <c r="E250" s="97"/>
      <c r="G250" s="19" t="str">
        <f t="shared" si="20"/>
        <v/>
      </c>
      <c r="H250" s="19" t="str">
        <f t="shared" si="21"/>
        <v/>
      </c>
      <c r="I250" s="70" t="str">
        <f t="shared" si="23"/>
        <v/>
      </c>
      <c r="J250" s="19" t="str">
        <f t="shared" si="24"/>
        <v/>
      </c>
    </row>
    <row r="251" spans="1:10" x14ac:dyDescent="0.2">
      <c r="A251" s="18" t="str">
        <f t="shared" si="22"/>
        <v/>
      </c>
      <c r="B251" s="55" t="str">
        <f t="shared" si="18"/>
        <v/>
      </c>
      <c r="C251" s="58" t="str">
        <f t="shared" si="19"/>
        <v/>
      </c>
      <c r="D251" s="96"/>
      <c r="E251" s="97"/>
      <c r="G251" s="19" t="str">
        <f t="shared" si="20"/>
        <v/>
      </c>
      <c r="H251" s="19" t="str">
        <f t="shared" si="21"/>
        <v/>
      </c>
      <c r="I251" s="70" t="str">
        <f t="shared" si="23"/>
        <v/>
      </c>
      <c r="J251" s="19" t="str">
        <f t="shared" si="24"/>
        <v/>
      </c>
    </row>
    <row r="252" spans="1:10" x14ac:dyDescent="0.2">
      <c r="A252" s="18" t="str">
        <f t="shared" si="22"/>
        <v/>
      </c>
      <c r="B252" s="55" t="str">
        <f t="shared" si="18"/>
        <v/>
      </c>
      <c r="C252" s="58" t="str">
        <f t="shared" si="19"/>
        <v/>
      </c>
      <c r="D252" s="96"/>
      <c r="E252" s="97"/>
      <c r="G252" s="19" t="str">
        <f t="shared" si="20"/>
        <v/>
      </c>
      <c r="H252" s="19" t="str">
        <f t="shared" si="21"/>
        <v/>
      </c>
      <c r="I252" s="70" t="str">
        <f t="shared" si="23"/>
        <v/>
      </c>
      <c r="J252" s="19" t="str">
        <f t="shared" si="24"/>
        <v/>
      </c>
    </row>
    <row r="253" spans="1:10" x14ac:dyDescent="0.2">
      <c r="A253" s="18" t="str">
        <f t="shared" si="22"/>
        <v/>
      </c>
      <c r="B253" s="55" t="str">
        <f t="shared" ref="B253:B316" si="25">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58" t="str">
        <f t="shared" ref="C253:C316" si="26">IF(A253="","",IF(roundOpt,IF(OR(A253=nper,payment&gt;ROUND((1+rate)*J252,2)),ROUND((1+rate)*J252,2),payment),IF(OR(A253=nper,payment&gt;(1+rate)*J252),(1+rate)*J252,payment)))</f>
        <v/>
      </c>
      <c r="D253" s="96"/>
      <c r="E253" s="97"/>
      <c r="G253" s="19" t="str">
        <f t="shared" ref="G253:G316" si="27">IF(NOT(ISBLANK(E253)),IF(A253="","",IF(AND(A253=1,pmtType=1),0,IF(roundOpt,ROUND(rate*J252,2),rate*J252))),"")</f>
        <v/>
      </c>
      <c r="H253" s="19" t="str">
        <f t="shared" ref="H253:H316" si="28">IF(NOT(ISBLANK(E253)),MIN(E253,G253),"")</f>
        <v/>
      </c>
      <c r="I253" s="70" t="str">
        <f t="shared" si="23"/>
        <v/>
      </c>
      <c r="J253" s="19" t="str">
        <f t="shared" si="24"/>
        <v/>
      </c>
    </row>
    <row r="254" spans="1:10" x14ac:dyDescent="0.2">
      <c r="A254" s="18" t="str">
        <f t="shared" ref="A254:A317" si="29">IF(NOT(ISBLANK(E253)),IF(J253="","",IF(roundOpt,IF(OR(A253&gt;=nper,ROUND(J253,2)&lt;=0),"",A253+1),IF(OR(A253&gt;=nper,J253&lt;=0),"",A253+1))),"")</f>
        <v/>
      </c>
      <c r="B254" s="55" t="str">
        <f t="shared" si="25"/>
        <v/>
      </c>
      <c r="C254" s="58" t="str">
        <f t="shared" si="26"/>
        <v/>
      </c>
      <c r="D254" s="96"/>
      <c r="E254" s="97"/>
      <c r="G254" s="19" t="str">
        <f t="shared" si="27"/>
        <v/>
      </c>
      <c r="H254" s="19" t="str">
        <f t="shared" si="28"/>
        <v/>
      </c>
      <c r="I254" s="70" t="str">
        <f t="shared" ref="I254:I317" si="30">IF(NOT(ISBLANK(E254)),E254-G254,"")</f>
        <v/>
      </c>
      <c r="J254" s="19" t="str">
        <f t="shared" ref="J254:J317" si="31">IF(NOT(ISBLANK(E254)),J253-I254,"")</f>
        <v/>
      </c>
    </row>
    <row r="255" spans="1:10" x14ac:dyDescent="0.2">
      <c r="A255" s="18" t="str">
        <f t="shared" si="29"/>
        <v/>
      </c>
      <c r="B255" s="55" t="str">
        <f t="shared" si="25"/>
        <v/>
      </c>
      <c r="C255" s="58" t="str">
        <f t="shared" si="26"/>
        <v/>
      </c>
      <c r="D255" s="96"/>
      <c r="E255" s="97"/>
      <c r="G255" s="19" t="str">
        <f t="shared" si="27"/>
        <v/>
      </c>
      <c r="H255" s="19" t="str">
        <f t="shared" si="28"/>
        <v/>
      </c>
      <c r="I255" s="70" t="str">
        <f t="shared" si="30"/>
        <v/>
      </c>
      <c r="J255" s="19" t="str">
        <f t="shared" si="31"/>
        <v/>
      </c>
    </row>
    <row r="256" spans="1:10" x14ac:dyDescent="0.2">
      <c r="A256" s="18" t="str">
        <f t="shared" si="29"/>
        <v/>
      </c>
      <c r="B256" s="55" t="str">
        <f t="shared" si="25"/>
        <v/>
      </c>
      <c r="C256" s="58" t="str">
        <f t="shared" si="26"/>
        <v/>
      </c>
      <c r="D256" s="96"/>
      <c r="E256" s="97"/>
      <c r="G256" s="19" t="str">
        <f t="shared" si="27"/>
        <v/>
      </c>
      <c r="H256" s="19" t="str">
        <f t="shared" si="28"/>
        <v/>
      </c>
      <c r="I256" s="70" t="str">
        <f t="shared" si="30"/>
        <v/>
      </c>
      <c r="J256" s="19" t="str">
        <f t="shared" si="31"/>
        <v/>
      </c>
    </row>
    <row r="257" spans="1:10" x14ac:dyDescent="0.2">
      <c r="A257" s="18" t="str">
        <f t="shared" si="29"/>
        <v/>
      </c>
      <c r="B257" s="55" t="str">
        <f t="shared" si="25"/>
        <v/>
      </c>
      <c r="C257" s="58" t="str">
        <f t="shared" si="26"/>
        <v/>
      </c>
      <c r="D257" s="96"/>
      <c r="E257" s="97"/>
      <c r="G257" s="19" t="str">
        <f t="shared" si="27"/>
        <v/>
      </c>
      <c r="H257" s="19" t="str">
        <f t="shared" si="28"/>
        <v/>
      </c>
      <c r="I257" s="70" t="str">
        <f t="shared" si="30"/>
        <v/>
      </c>
      <c r="J257" s="19" t="str">
        <f t="shared" si="31"/>
        <v/>
      </c>
    </row>
    <row r="258" spans="1:10" x14ac:dyDescent="0.2">
      <c r="A258" s="18" t="str">
        <f t="shared" si="29"/>
        <v/>
      </c>
      <c r="B258" s="55" t="str">
        <f t="shared" si="25"/>
        <v/>
      </c>
      <c r="C258" s="58" t="str">
        <f t="shared" si="26"/>
        <v/>
      </c>
      <c r="D258" s="96"/>
      <c r="E258" s="97"/>
      <c r="G258" s="19" t="str">
        <f t="shared" si="27"/>
        <v/>
      </c>
      <c r="H258" s="19" t="str">
        <f t="shared" si="28"/>
        <v/>
      </c>
      <c r="I258" s="70" t="str">
        <f t="shared" si="30"/>
        <v/>
      </c>
      <c r="J258" s="19" t="str">
        <f t="shared" si="31"/>
        <v/>
      </c>
    </row>
    <row r="259" spans="1:10" x14ac:dyDescent="0.2">
      <c r="A259" s="18" t="str">
        <f t="shared" si="29"/>
        <v/>
      </c>
      <c r="B259" s="55" t="str">
        <f t="shared" si="25"/>
        <v/>
      </c>
      <c r="C259" s="58" t="str">
        <f t="shared" si="26"/>
        <v/>
      </c>
      <c r="D259" s="96"/>
      <c r="E259" s="97"/>
      <c r="G259" s="19" t="str">
        <f t="shared" si="27"/>
        <v/>
      </c>
      <c r="H259" s="19" t="str">
        <f t="shared" si="28"/>
        <v/>
      </c>
      <c r="I259" s="70" t="str">
        <f t="shared" si="30"/>
        <v/>
      </c>
      <c r="J259" s="19" t="str">
        <f t="shared" si="31"/>
        <v/>
      </c>
    </row>
    <row r="260" spans="1:10" x14ac:dyDescent="0.2">
      <c r="A260" s="18" t="str">
        <f t="shared" si="29"/>
        <v/>
      </c>
      <c r="B260" s="55" t="str">
        <f t="shared" si="25"/>
        <v/>
      </c>
      <c r="C260" s="58" t="str">
        <f t="shared" si="26"/>
        <v/>
      </c>
      <c r="D260" s="96"/>
      <c r="E260" s="97"/>
      <c r="G260" s="19" t="str">
        <f t="shared" si="27"/>
        <v/>
      </c>
      <c r="H260" s="19" t="str">
        <f t="shared" si="28"/>
        <v/>
      </c>
      <c r="I260" s="70" t="str">
        <f t="shared" si="30"/>
        <v/>
      </c>
      <c r="J260" s="19" t="str">
        <f t="shared" si="31"/>
        <v/>
      </c>
    </row>
    <row r="261" spans="1:10" x14ac:dyDescent="0.2">
      <c r="A261" s="18" t="str">
        <f t="shared" si="29"/>
        <v/>
      </c>
      <c r="B261" s="55" t="str">
        <f t="shared" si="25"/>
        <v/>
      </c>
      <c r="C261" s="58" t="str">
        <f t="shared" si="26"/>
        <v/>
      </c>
      <c r="D261" s="96"/>
      <c r="E261" s="97"/>
      <c r="G261" s="19" t="str">
        <f t="shared" si="27"/>
        <v/>
      </c>
      <c r="H261" s="19" t="str">
        <f t="shared" si="28"/>
        <v/>
      </c>
      <c r="I261" s="70" t="str">
        <f t="shared" si="30"/>
        <v/>
      </c>
      <c r="J261" s="19" t="str">
        <f t="shared" si="31"/>
        <v/>
      </c>
    </row>
    <row r="262" spans="1:10" x14ac:dyDescent="0.2">
      <c r="A262" s="18" t="str">
        <f t="shared" si="29"/>
        <v/>
      </c>
      <c r="B262" s="55" t="str">
        <f t="shared" si="25"/>
        <v/>
      </c>
      <c r="C262" s="58" t="str">
        <f t="shared" si="26"/>
        <v/>
      </c>
      <c r="D262" s="96"/>
      <c r="E262" s="97"/>
      <c r="G262" s="19" t="str">
        <f t="shared" si="27"/>
        <v/>
      </c>
      <c r="H262" s="19" t="str">
        <f t="shared" si="28"/>
        <v/>
      </c>
      <c r="I262" s="70" t="str">
        <f t="shared" si="30"/>
        <v/>
      </c>
      <c r="J262" s="19" t="str">
        <f t="shared" si="31"/>
        <v/>
      </c>
    </row>
    <row r="263" spans="1:10" x14ac:dyDescent="0.2">
      <c r="A263" s="18" t="str">
        <f t="shared" si="29"/>
        <v/>
      </c>
      <c r="B263" s="55" t="str">
        <f t="shared" si="25"/>
        <v/>
      </c>
      <c r="C263" s="58" t="str">
        <f t="shared" si="26"/>
        <v/>
      </c>
      <c r="D263" s="96"/>
      <c r="E263" s="97"/>
      <c r="G263" s="19" t="str">
        <f t="shared" si="27"/>
        <v/>
      </c>
      <c r="H263" s="19" t="str">
        <f t="shared" si="28"/>
        <v/>
      </c>
      <c r="I263" s="70" t="str">
        <f t="shared" si="30"/>
        <v/>
      </c>
      <c r="J263" s="19" t="str">
        <f t="shared" si="31"/>
        <v/>
      </c>
    </row>
    <row r="264" spans="1:10" x14ac:dyDescent="0.2">
      <c r="A264" s="18" t="str">
        <f t="shared" si="29"/>
        <v/>
      </c>
      <c r="B264" s="55" t="str">
        <f t="shared" si="25"/>
        <v/>
      </c>
      <c r="C264" s="58" t="str">
        <f t="shared" si="26"/>
        <v/>
      </c>
      <c r="D264" s="96"/>
      <c r="E264" s="97"/>
      <c r="G264" s="19" t="str">
        <f t="shared" si="27"/>
        <v/>
      </c>
      <c r="H264" s="19" t="str">
        <f t="shared" si="28"/>
        <v/>
      </c>
      <c r="I264" s="70" t="str">
        <f t="shared" si="30"/>
        <v/>
      </c>
      <c r="J264" s="19" t="str">
        <f t="shared" si="31"/>
        <v/>
      </c>
    </row>
    <row r="265" spans="1:10" x14ac:dyDescent="0.2">
      <c r="A265" s="18" t="str">
        <f t="shared" si="29"/>
        <v/>
      </c>
      <c r="B265" s="55" t="str">
        <f t="shared" si="25"/>
        <v/>
      </c>
      <c r="C265" s="58" t="str">
        <f t="shared" si="26"/>
        <v/>
      </c>
      <c r="D265" s="96"/>
      <c r="E265" s="97"/>
      <c r="G265" s="19" t="str">
        <f t="shared" si="27"/>
        <v/>
      </c>
      <c r="H265" s="19" t="str">
        <f t="shared" si="28"/>
        <v/>
      </c>
      <c r="I265" s="70" t="str">
        <f t="shared" si="30"/>
        <v/>
      </c>
      <c r="J265" s="19" t="str">
        <f t="shared" si="31"/>
        <v/>
      </c>
    </row>
    <row r="266" spans="1:10" x14ac:dyDescent="0.2">
      <c r="A266" s="18" t="str">
        <f t="shared" si="29"/>
        <v/>
      </c>
      <c r="B266" s="55" t="str">
        <f t="shared" si="25"/>
        <v/>
      </c>
      <c r="C266" s="58" t="str">
        <f t="shared" si="26"/>
        <v/>
      </c>
      <c r="D266" s="96"/>
      <c r="E266" s="97"/>
      <c r="G266" s="19" t="str">
        <f t="shared" si="27"/>
        <v/>
      </c>
      <c r="H266" s="19" t="str">
        <f t="shared" si="28"/>
        <v/>
      </c>
      <c r="I266" s="70" t="str">
        <f t="shared" si="30"/>
        <v/>
      </c>
      <c r="J266" s="19" t="str">
        <f t="shared" si="31"/>
        <v/>
      </c>
    </row>
    <row r="267" spans="1:10" x14ac:dyDescent="0.2">
      <c r="A267" s="18" t="str">
        <f t="shared" si="29"/>
        <v/>
      </c>
      <c r="B267" s="55" t="str">
        <f t="shared" si="25"/>
        <v/>
      </c>
      <c r="C267" s="58" t="str">
        <f t="shared" si="26"/>
        <v/>
      </c>
      <c r="D267" s="96"/>
      <c r="E267" s="97"/>
      <c r="G267" s="19" t="str">
        <f t="shared" si="27"/>
        <v/>
      </c>
      <c r="H267" s="19" t="str">
        <f t="shared" si="28"/>
        <v/>
      </c>
      <c r="I267" s="70" t="str">
        <f t="shared" si="30"/>
        <v/>
      </c>
      <c r="J267" s="19" t="str">
        <f t="shared" si="31"/>
        <v/>
      </c>
    </row>
    <row r="268" spans="1:10" x14ac:dyDescent="0.2">
      <c r="A268" s="18" t="str">
        <f t="shared" si="29"/>
        <v/>
      </c>
      <c r="B268" s="55" t="str">
        <f t="shared" si="25"/>
        <v/>
      </c>
      <c r="C268" s="58" t="str">
        <f t="shared" si="26"/>
        <v/>
      </c>
      <c r="D268" s="96"/>
      <c r="E268" s="97"/>
      <c r="G268" s="19" t="str">
        <f t="shared" si="27"/>
        <v/>
      </c>
      <c r="H268" s="19" t="str">
        <f t="shared" si="28"/>
        <v/>
      </c>
      <c r="I268" s="70" t="str">
        <f t="shared" si="30"/>
        <v/>
      </c>
      <c r="J268" s="19" t="str">
        <f t="shared" si="31"/>
        <v/>
      </c>
    </row>
    <row r="269" spans="1:10" x14ac:dyDescent="0.2">
      <c r="A269" s="18" t="str">
        <f t="shared" si="29"/>
        <v/>
      </c>
      <c r="B269" s="55" t="str">
        <f t="shared" si="25"/>
        <v/>
      </c>
      <c r="C269" s="58" t="str">
        <f t="shared" si="26"/>
        <v/>
      </c>
      <c r="D269" s="96"/>
      <c r="E269" s="97"/>
      <c r="G269" s="19" t="str">
        <f t="shared" si="27"/>
        <v/>
      </c>
      <c r="H269" s="19" t="str">
        <f t="shared" si="28"/>
        <v/>
      </c>
      <c r="I269" s="70" t="str">
        <f t="shared" si="30"/>
        <v/>
      </c>
      <c r="J269" s="19" t="str">
        <f t="shared" si="31"/>
        <v/>
      </c>
    </row>
    <row r="270" spans="1:10" x14ac:dyDescent="0.2">
      <c r="A270" s="18" t="str">
        <f t="shared" si="29"/>
        <v/>
      </c>
      <c r="B270" s="55" t="str">
        <f t="shared" si="25"/>
        <v/>
      </c>
      <c r="C270" s="58" t="str">
        <f t="shared" si="26"/>
        <v/>
      </c>
      <c r="D270" s="96"/>
      <c r="E270" s="97"/>
      <c r="G270" s="19" t="str">
        <f t="shared" si="27"/>
        <v/>
      </c>
      <c r="H270" s="19" t="str">
        <f t="shared" si="28"/>
        <v/>
      </c>
      <c r="I270" s="70" t="str">
        <f t="shared" si="30"/>
        <v/>
      </c>
      <c r="J270" s="19" t="str">
        <f t="shared" si="31"/>
        <v/>
      </c>
    </row>
    <row r="271" spans="1:10" x14ac:dyDescent="0.2">
      <c r="A271" s="18" t="str">
        <f t="shared" si="29"/>
        <v/>
      </c>
      <c r="B271" s="55" t="str">
        <f t="shared" si="25"/>
        <v/>
      </c>
      <c r="C271" s="58" t="str">
        <f t="shared" si="26"/>
        <v/>
      </c>
      <c r="D271" s="96"/>
      <c r="E271" s="97"/>
      <c r="G271" s="19" t="str">
        <f t="shared" si="27"/>
        <v/>
      </c>
      <c r="H271" s="19" t="str">
        <f t="shared" si="28"/>
        <v/>
      </c>
      <c r="I271" s="70" t="str">
        <f t="shared" si="30"/>
        <v/>
      </c>
      <c r="J271" s="19" t="str">
        <f t="shared" si="31"/>
        <v/>
      </c>
    </row>
    <row r="272" spans="1:10" x14ac:dyDescent="0.2">
      <c r="A272" s="18" t="str">
        <f t="shared" si="29"/>
        <v/>
      </c>
      <c r="B272" s="55" t="str">
        <f t="shared" si="25"/>
        <v/>
      </c>
      <c r="C272" s="58" t="str">
        <f t="shared" si="26"/>
        <v/>
      </c>
      <c r="D272" s="96"/>
      <c r="E272" s="97"/>
      <c r="G272" s="19" t="str">
        <f t="shared" si="27"/>
        <v/>
      </c>
      <c r="H272" s="19" t="str">
        <f t="shared" si="28"/>
        <v/>
      </c>
      <c r="I272" s="70" t="str">
        <f t="shared" si="30"/>
        <v/>
      </c>
      <c r="J272" s="19" t="str">
        <f t="shared" si="31"/>
        <v/>
      </c>
    </row>
    <row r="273" spans="1:10" x14ac:dyDescent="0.2">
      <c r="A273" s="18" t="str">
        <f t="shared" si="29"/>
        <v/>
      </c>
      <c r="B273" s="55" t="str">
        <f t="shared" si="25"/>
        <v/>
      </c>
      <c r="C273" s="58" t="str">
        <f t="shared" si="26"/>
        <v/>
      </c>
      <c r="D273" s="96"/>
      <c r="E273" s="97"/>
      <c r="G273" s="19" t="str">
        <f t="shared" si="27"/>
        <v/>
      </c>
      <c r="H273" s="19" t="str">
        <f t="shared" si="28"/>
        <v/>
      </c>
      <c r="I273" s="70" t="str">
        <f t="shared" si="30"/>
        <v/>
      </c>
      <c r="J273" s="19" t="str">
        <f t="shared" si="31"/>
        <v/>
      </c>
    </row>
    <row r="274" spans="1:10" x14ac:dyDescent="0.2">
      <c r="A274" s="18" t="str">
        <f t="shared" si="29"/>
        <v/>
      </c>
      <c r="B274" s="55" t="str">
        <f t="shared" si="25"/>
        <v/>
      </c>
      <c r="C274" s="58" t="str">
        <f t="shared" si="26"/>
        <v/>
      </c>
      <c r="D274" s="96"/>
      <c r="E274" s="97"/>
      <c r="G274" s="19" t="str">
        <f t="shared" si="27"/>
        <v/>
      </c>
      <c r="H274" s="19" t="str">
        <f t="shared" si="28"/>
        <v/>
      </c>
      <c r="I274" s="70" t="str">
        <f t="shared" si="30"/>
        <v/>
      </c>
      <c r="J274" s="19" t="str">
        <f t="shared" si="31"/>
        <v/>
      </c>
    </row>
    <row r="275" spans="1:10" x14ac:dyDescent="0.2">
      <c r="A275" s="18" t="str">
        <f t="shared" si="29"/>
        <v/>
      </c>
      <c r="B275" s="55" t="str">
        <f t="shared" si="25"/>
        <v/>
      </c>
      <c r="C275" s="58" t="str">
        <f t="shared" si="26"/>
        <v/>
      </c>
      <c r="D275" s="96"/>
      <c r="E275" s="97"/>
      <c r="G275" s="19" t="str">
        <f t="shared" si="27"/>
        <v/>
      </c>
      <c r="H275" s="19" t="str">
        <f t="shared" si="28"/>
        <v/>
      </c>
      <c r="I275" s="70" t="str">
        <f t="shared" si="30"/>
        <v/>
      </c>
      <c r="J275" s="19" t="str">
        <f t="shared" si="31"/>
        <v/>
      </c>
    </row>
    <row r="276" spans="1:10" x14ac:dyDescent="0.2">
      <c r="A276" s="18" t="str">
        <f t="shared" si="29"/>
        <v/>
      </c>
      <c r="B276" s="55" t="str">
        <f t="shared" si="25"/>
        <v/>
      </c>
      <c r="C276" s="58" t="str">
        <f t="shared" si="26"/>
        <v/>
      </c>
      <c r="D276" s="96"/>
      <c r="E276" s="97"/>
      <c r="G276" s="19" t="str">
        <f t="shared" si="27"/>
        <v/>
      </c>
      <c r="H276" s="19" t="str">
        <f t="shared" si="28"/>
        <v/>
      </c>
      <c r="I276" s="70" t="str">
        <f t="shared" si="30"/>
        <v/>
      </c>
      <c r="J276" s="19" t="str">
        <f t="shared" si="31"/>
        <v/>
      </c>
    </row>
    <row r="277" spans="1:10" x14ac:dyDescent="0.2">
      <c r="A277" s="18" t="str">
        <f t="shared" si="29"/>
        <v/>
      </c>
      <c r="B277" s="55" t="str">
        <f t="shared" si="25"/>
        <v/>
      </c>
      <c r="C277" s="58" t="str">
        <f t="shared" si="26"/>
        <v/>
      </c>
      <c r="D277" s="96"/>
      <c r="E277" s="97"/>
      <c r="G277" s="19" t="str">
        <f t="shared" si="27"/>
        <v/>
      </c>
      <c r="H277" s="19" t="str">
        <f t="shared" si="28"/>
        <v/>
      </c>
      <c r="I277" s="70" t="str">
        <f t="shared" si="30"/>
        <v/>
      </c>
      <c r="J277" s="19" t="str">
        <f t="shared" si="31"/>
        <v/>
      </c>
    </row>
    <row r="278" spans="1:10" x14ac:dyDescent="0.2">
      <c r="A278" s="18" t="str">
        <f t="shared" si="29"/>
        <v/>
      </c>
      <c r="B278" s="55" t="str">
        <f t="shared" si="25"/>
        <v/>
      </c>
      <c r="C278" s="58" t="str">
        <f t="shared" si="26"/>
        <v/>
      </c>
      <c r="D278" s="96"/>
      <c r="E278" s="97"/>
      <c r="G278" s="19" t="str">
        <f t="shared" si="27"/>
        <v/>
      </c>
      <c r="H278" s="19" t="str">
        <f t="shared" si="28"/>
        <v/>
      </c>
      <c r="I278" s="70" t="str">
        <f t="shared" si="30"/>
        <v/>
      </c>
      <c r="J278" s="19" t="str">
        <f t="shared" si="31"/>
        <v/>
      </c>
    </row>
    <row r="279" spans="1:10" x14ac:dyDescent="0.2">
      <c r="A279" s="18" t="str">
        <f t="shared" si="29"/>
        <v/>
      </c>
      <c r="B279" s="55" t="str">
        <f t="shared" si="25"/>
        <v/>
      </c>
      <c r="C279" s="58" t="str">
        <f t="shared" si="26"/>
        <v/>
      </c>
      <c r="D279" s="96"/>
      <c r="E279" s="97"/>
      <c r="G279" s="19" t="str">
        <f t="shared" si="27"/>
        <v/>
      </c>
      <c r="H279" s="19" t="str">
        <f t="shared" si="28"/>
        <v/>
      </c>
      <c r="I279" s="70" t="str">
        <f t="shared" si="30"/>
        <v/>
      </c>
      <c r="J279" s="19" t="str">
        <f t="shared" si="31"/>
        <v/>
      </c>
    </row>
    <row r="280" spans="1:10" x14ac:dyDescent="0.2">
      <c r="A280" s="18" t="str">
        <f t="shared" si="29"/>
        <v/>
      </c>
      <c r="B280" s="55" t="str">
        <f t="shared" si="25"/>
        <v/>
      </c>
      <c r="C280" s="58" t="str">
        <f t="shared" si="26"/>
        <v/>
      </c>
      <c r="D280" s="96"/>
      <c r="E280" s="97"/>
      <c r="G280" s="19" t="str">
        <f t="shared" si="27"/>
        <v/>
      </c>
      <c r="H280" s="19" t="str">
        <f t="shared" si="28"/>
        <v/>
      </c>
      <c r="I280" s="70" t="str">
        <f t="shared" si="30"/>
        <v/>
      </c>
      <c r="J280" s="19" t="str">
        <f t="shared" si="31"/>
        <v/>
      </c>
    </row>
    <row r="281" spans="1:10" x14ac:dyDescent="0.2">
      <c r="A281" s="18" t="str">
        <f t="shared" si="29"/>
        <v/>
      </c>
      <c r="B281" s="55" t="str">
        <f t="shared" si="25"/>
        <v/>
      </c>
      <c r="C281" s="58" t="str">
        <f t="shared" si="26"/>
        <v/>
      </c>
      <c r="D281" s="96"/>
      <c r="E281" s="97"/>
      <c r="G281" s="19" t="str">
        <f t="shared" si="27"/>
        <v/>
      </c>
      <c r="H281" s="19" t="str">
        <f t="shared" si="28"/>
        <v/>
      </c>
      <c r="I281" s="70" t="str">
        <f t="shared" si="30"/>
        <v/>
      </c>
      <c r="J281" s="19" t="str">
        <f t="shared" si="31"/>
        <v/>
      </c>
    </row>
    <row r="282" spans="1:10" x14ac:dyDescent="0.2">
      <c r="A282" s="18" t="str">
        <f t="shared" si="29"/>
        <v/>
      </c>
      <c r="B282" s="55" t="str">
        <f t="shared" si="25"/>
        <v/>
      </c>
      <c r="C282" s="58" t="str">
        <f t="shared" si="26"/>
        <v/>
      </c>
      <c r="D282" s="96"/>
      <c r="E282" s="97"/>
      <c r="G282" s="19" t="str">
        <f t="shared" si="27"/>
        <v/>
      </c>
      <c r="H282" s="19" t="str">
        <f t="shared" si="28"/>
        <v/>
      </c>
      <c r="I282" s="70" t="str">
        <f t="shared" si="30"/>
        <v/>
      </c>
      <c r="J282" s="19" t="str">
        <f t="shared" si="31"/>
        <v/>
      </c>
    </row>
    <row r="283" spans="1:10" x14ac:dyDescent="0.2">
      <c r="A283" s="18" t="str">
        <f t="shared" si="29"/>
        <v/>
      </c>
      <c r="B283" s="55" t="str">
        <f t="shared" si="25"/>
        <v/>
      </c>
      <c r="C283" s="58" t="str">
        <f t="shared" si="26"/>
        <v/>
      </c>
      <c r="D283" s="96"/>
      <c r="E283" s="97"/>
      <c r="G283" s="19" t="str">
        <f t="shared" si="27"/>
        <v/>
      </c>
      <c r="H283" s="19" t="str">
        <f t="shared" si="28"/>
        <v/>
      </c>
      <c r="I283" s="70" t="str">
        <f t="shared" si="30"/>
        <v/>
      </c>
      <c r="J283" s="19" t="str">
        <f t="shared" si="31"/>
        <v/>
      </c>
    </row>
    <row r="284" spans="1:10" x14ac:dyDescent="0.2">
      <c r="A284" s="18" t="str">
        <f t="shared" si="29"/>
        <v/>
      </c>
      <c r="B284" s="55" t="str">
        <f t="shared" si="25"/>
        <v/>
      </c>
      <c r="C284" s="58" t="str">
        <f t="shared" si="26"/>
        <v/>
      </c>
      <c r="D284" s="96"/>
      <c r="E284" s="97"/>
      <c r="G284" s="19" t="str">
        <f t="shared" si="27"/>
        <v/>
      </c>
      <c r="H284" s="19" t="str">
        <f t="shared" si="28"/>
        <v/>
      </c>
      <c r="I284" s="70" t="str">
        <f t="shared" si="30"/>
        <v/>
      </c>
      <c r="J284" s="19" t="str">
        <f t="shared" si="31"/>
        <v/>
      </c>
    </row>
    <row r="285" spans="1:10" x14ac:dyDescent="0.2">
      <c r="A285" s="18" t="str">
        <f t="shared" si="29"/>
        <v/>
      </c>
      <c r="B285" s="55" t="str">
        <f t="shared" si="25"/>
        <v/>
      </c>
      <c r="C285" s="58" t="str">
        <f t="shared" si="26"/>
        <v/>
      </c>
      <c r="D285" s="96"/>
      <c r="E285" s="97"/>
      <c r="G285" s="19" t="str">
        <f t="shared" si="27"/>
        <v/>
      </c>
      <c r="H285" s="19" t="str">
        <f t="shared" si="28"/>
        <v/>
      </c>
      <c r="I285" s="70" t="str">
        <f t="shared" si="30"/>
        <v/>
      </c>
      <c r="J285" s="19" t="str">
        <f t="shared" si="31"/>
        <v/>
      </c>
    </row>
    <row r="286" spans="1:10" x14ac:dyDescent="0.2">
      <c r="A286" s="18" t="str">
        <f t="shared" si="29"/>
        <v/>
      </c>
      <c r="B286" s="55" t="str">
        <f t="shared" si="25"/>
        <v/>
      </c>
      <c r="C286" s="58" t="str">
        <f t="shared" si="26"/>
        <v/>
      </c>
      <c r="D286" s="96"/>
      <c r="E286" s="97"/>
      <c r="G286" s="19" t="str">
        <f t="shared" si="27"/>
        <v/>
      </c>
      <c r="H286" s="19" t="str">
        <f t="shared" si="28"/>
        <v/>
      </c>
      <c r="I286" s="70" t="str">
        <f t="shared" si="30"/>
        <v/>
      </c>
      <c r="J286" s="19" t="str">
        <f t="shared" si="31"/>
        <v/>
      </c>
    </row>
    <row r="287" spans="1:10" x14ac:dyDescent="0.2">
      <c r="A287" s="18" t="str">
        <f t="shared" si="29"/>
        <v/>
      </c>
      <c r="B287" s="55" t="str">
        <f t="shared" si="25"/>
        <v/>
      </c>
      <c r="C287" s="58" t="str">
        <f t="shared" si="26"/>
        <v/>
      </c>
      <c r="D287" s="96"/>
      <c r="E287" s="97"/>
      <c r="G287" s="19" t="str">
        <f t="shared" si="27"/>
        <v/>
      </c>
      <c r="H287" s="19" t="str">
        <f t="shared" si="28"/>
        <v/>
      </c>
      <c r="I287" s="70" t="str">
        <f t="shared" si="30"/>
        <v/>
      </c>
      <c r="J287" s="19" t="str">
        <f t="shared" si="31"/>
        <v/>
      </c>
    </row>
    <row r="288" spans="1:10" x14ac:dyDescent="0.2">
      <c r="A288" s="18" t="str">
        <f t="shared" si="29"/>
        <v/>
      </c>
      <c r="B288" s="55" t="str">
        <f t="shared" si="25"/>
        <v/>
      </c>
      <c r="C288" s="58" t="str">
        <f t="shared" si="26"/>
        <v/>
      </c>
      <c r="D288" s="96"/>
      <c r="E288" s="97"/>
      <c r="G288" s="19" t="str">
        <f t="shared" si="27"/>
        <v/>
      </c>
      <c r="H288" s="19" t="str">
        <f t="shared" si="28"/>
        <v/>
      </c>
      <c r="I288" s="70" t="str">
        <f t="shared" si="30"/>
        <v/>
      </c>
      <c r="J288" s="19" t="str">
        <f t="shared" si="31"/>
        <v/>
      </c>
    </row>
    <row r="289" spans="1:10" x14ac:dyDescent="0.2">
      <c r="A289" s="18" t="str">
        <f t="shared" si="29"/>
        <v/>
      </c>
      <c r="B289" s="55" t="str">
        <f t="shared" si="25"/>
        <v/>
      </c>
      <c r="C289" s="58" t="str">
        <f t="shared" si="26"/>
        <v/>
      </c>
      <c r="D289" s="96"/>
      <c r="E289" s="97"/>
      <c r="G289" s="19" t="str">
        <f t="shared" si="27"/>
        <v/>
      </c>
      <c r="H289" s="19" t="str">
        <f t="shared" si="28"/>
        <v/>
      </c>
      <c r="I289" s="70" t="str">
        <f t="shared" si="30"/>
        <v/>
      </c>
      <c r="J289" s="19" t="str">
        <f t="shared" si="31"/>
        <v/>
      </c>
    </row>
    <row r="290" spans="1:10" x14ac:dyDescent="0.2">
      <c r="A290" s="18" t="str">
        <f t="shared" si="29"/>
        <v/>
      </c>
      <c r="B290" s="55" t="str">
        <f t="shared" si="25"/>
        <v/>
      </c>
      <c r="C290" s="58" t="str">
        <f t="shared" si="26"/>
        <v/>
      </c>
      <c r="D290" s="96"/>
      <c r="E290" s="97"/>
      <c r="G290" s="19" t="str">
        <f t="shared" si="27"/>
        <v/>
      </c>
      <c r="H290" s="19" t="str">
        <f t="shared" si="28"/>
        <v/>
      </c>
      <c r="I290" s="70" t="str">
        <f t="shared" si="30"/>
        <v/>
      </c>
      <c r="J290" s="19" t="str">
        <f t="shared" si="31"/>
        <v/>
      </c>
    </row>
    <row r="291" spans="1:10" x14ac:dyDescent="0.2">
      <c r="A291" s="18" t="str">
        <f t="shared" si="29"/>
        <v/>
      </c>
      <c r="B291" s="55" t="str">
        <f t="shared" si="25"/>
        <v/>
      </c>
      <c r="C291" s="58" t="str">
        <f t="shared" si="26"/>
        <v/>
      </c>
      <c r="D291" s="96"/>
      <c r="E291" s="97"/>
      <c r="G291" s="19" t="str">
        <f t="shared" si="27"/>
        <v/>
      </c>
      <c r="H291" s="19" t="str">
        <f t="shared" si="28"/>
        <v/>
      </c>
      <c r="I291" s="70" t="str">
        <f t="shared" si="30"/>
        <v/>
      </c>
      <c r="J291" s="19" t="str">
        <f t="shared" si="31"/>
        <v/>
      </c>
    </row>
    <row r="292" spans="1:10" x14ac:dyDescent="0.2">
      <c r="A292" s="18" t="str">
        <f t="shared" si="29"/>
        <v/>
      </c>
      <c r="B292" s="55" t="str">
        <f t="shared" si="25"/>
        <v/>
      </c>
      <c r="C292" s="58" t="str">
        <f t="shared" si="26"/>
        <v/>
      </c>
      <c r="D292" s="96"/>
      <c r="E292" s="97"/>
      <c r="G292" s="19" t="str">
        <f t="shared" si="27"/>
        <v/>
      </c>
      <c r="H292" s="19" t="str">
        <f t="shared" si="28"/>
        <v/>
      </c>
      <c r="I292" s="70" t="str">
        <f t="shared" si="30"/>
        <v/>
      </c>
      <c r="J292" s="19" t="str">
        <f t="shared" si="31"/>
        <v/>
      </c>
    </row>
    <row r="293" spans="1:10" x14ac:dyDescent="0.2">
      <c r="A293" s="18" t="str">
        <f t="shared" si="29"/>
        <v/>
      </c>
      <c r="B293" s="55" t="str">
        <f t="shared" si="25"/>
        <v/>
      </c>
      <c r="C293" s="58" t="str">
        <f t="shared" si="26"/>
        <v/>
      </c>
      <c r="D293" s="96"/>
      <c r="E293" s="97"/>
      <c r="G293" s="19" t="str">
        <f t="shared" si="27"/>
        <v/>
      </c>
      <c r="H293" s="19" t="str">
        <f t="shared" si="28"/>
        <v/>
      </c>
      <c r="I293" s="70" t="str">
        <f t="shared" si="30"/>
        <v/>
      </c>
      <c r="J293" s="19" t="str">
        <f t="shared" si="31"/>
        <v/>
      </c>
    </row>
    <row r="294" spans="1:10" x14ac:dyDescent="0.2">
      <c r="A294" s="18" t="str">
        <f t="shared" si="29"/>
        <v/>
      </c>
      <c r="B294" s="55" t="str">
        <f t="shared" si="25"/>
        <v/>
      </c>
      <c r="C294" s="58" t="str">
        <f t="shared" si="26"/>
        <v/>
      </c>
      <c r="D294" s="96"/>
      <c r="E294" s="97"/>
      <c r="G294" s="19" t="str">
        <f t="shared" si="27"/>
        <v/>
      </c>
      <c r="H294" s="19" t="str">
        <f t="shared" si="28"/>
        <v/>
      </c>
      <c r="I294" s="70" t="str">
        <f t="shared" si="30"/>
        <v/>
      </c>
      <c r="J294" s="19" t="str">
        <f t="shared" si="31"/>
        <v/>
      </c>
    </row>
    <row r="295" spans="1:10" x14ac:dyDescent="0.2">
      <c r="A295" s="18" t="str">
        <f t="shared" si="29"/>
        <v/>
      </c>
      <c r="B295" s="55" t="str">
        <f t="shared" si="25"/>
        <v/>
      </c>
      <c r="C295" s="58" t="str">
        <f t="shared" si="26"/>
        <v/>
      </c>
      <c r="D295" s="96"/>
      <c r="E295" s="97"/>
      <c r="G295" s="19" t="str">
        <f t="shared" si="27"/>
        <v/>
      </c>
      <c r="H295" s="19" t="str">
        <f t="shared" si="28"/>
        <v/>
      </c>
      <c r="I295" s="70" t="str">
        <f t="shared" si="30"/>
        <v/>
      </c>
      <c r="J295" s="19" t="str">
        <f t="shared" si="31"/>
        <v/>
      </c>
    </row>
    <row r="296" spans="1:10" x14ac:dyDescent="0.2">
      <c r="A296" s="18" t="str">
        <f t="shared" si="29"/>
        <v/>
      </c>
      <c r="B296" s="55" t="str">
        <f t="shared" si="25"/>
        <v/>
      </c>
      <c r="C296" s="58" t="str">
        <f t="shared" si="26"/>
        <v/>
      </c>
      <c r="D296" s="96"/>
      <c r="E296" s="97"/>
      <c r="G296" s="19" t="str">
        <f t="shared" si="27"/>
        <v/>
      </c>
      <c r="H296" s="19" t="str">
        <f t="shared" si="28"/>
        <v/>
      </c>
      <c r="I296" s="70" t="str">
        <f t="shared" si="30"/>
        <v/>
      </c>
      <c r="J296" s="19" t="str">
        <f t="shared" si="31"/>
        <v/>
      </c>
    </row>
    <row r="297" spans="1:10" x14ac:dyDescent="0.2">
      <c r="A297" s="18" t="str">
        <f t="shared" si="29"/>
        <v/>
      </c>
      <c r="B297" s="55" t="str">
        <f t="shared" si="25"/>
        <v/>
      </c>
      <c r="C297" s="58" t="str">
        <f t="shared" si="26"/>
        <v/>
      </c>
      <c r="D297" s="96"/>
      <c r="E297" s="97"/>
      <c r="G297" s="19" t="str">
        <f t="shared" si="27"/>
        <v/>
      </c>
      <c r="H297" s="19" t="str">
        <f t="shared" si="28"/>
        <v/>
      </c>
      <c r="I297" s="70" t="str">
        <f t="shared" si="30"/>
        <v/>
      </c>
      <c r="J297" s="19" t="str">
        <f t="shared" si="31"/>
        <v/>
      </c>
    </row>
    <row r="298" spans="1:10" x14ac:dyDescent="0.2">
      <c r="A298" s="18" t="str">
        <f t="shared" si="29"/>
        <v/>
      </c>
      <c r="B298" s="55" t="str">
        <f t="shared" si="25"/>
        <v/>
      </c>
      <c r="C298" s="58" t="str">
        <f t="shared" si="26"/>
        <v/>
      </c>
      <c r="D298" s="96"/>
      <c r="E298" s="97"/>
      <c r="G298" s="19" t="str">
        <f t="shared" si="27"/>
        <v/>
      </c>
      <c r="H298" s="19" t="str">
        <f t="shared" si="28"/>
        <v/>
      </c>
      <c r="I298" s="70" t="str">
        <f t="shared" si="30"/>
        <v/>
      </c>
      <c r="J298" s="19" t="str">
        <f t="shared" si="31"/>
        <v/>
      </c>
    </row>
    <row r="299" spans="1:10" x14ac:dyDescent="0.2">
      <c r="A299" s="18" t="str">
        <f t="shared" si="29"/>
        <v/>
      </c>
      <c r="B299" s="55" t="str">
        <f t="shared" si="25"/>
        <v/>
      </c>
      <c r="C299" s="58" t="str">
        <f t="shared" si="26"/>
        <v/>
      </c>
      <c r="D299" s="96"/>
      <c r="E299" s="97"/>
      <c r="G299" s="19" t="str">
        <f t="shared" si="27"/>
        <v/>
      </c>
      <c r="H299" s="19" t="str">
        <f t="shared" si="28"/>
        <v/>
      </c>
      <c r="I299" s="70" t="str">
        <f t="shared" si="30"/>
        <v/>
      </c>
      <c r="J299" s="19" t="str">
        <f t="shared" si="31"/>
        <v/>
      </c>
    </row>
    <row r="300" spans="1:10" x14ac:dyDescent="0.2">
      <c r="A300" s="18" t="str">
        <f t="shared" si="29"/>
        <v/>
      </c>
      <c r="B300" s="55" t="str">
        <f t="shared" si="25"/>
        <v/>
      </c>
      <c r="C300" s="58" t="str">
        <f t="shared" si="26"/>
        <v/>
      </c>
      <c r="D300" s="96"/>
      <c r="E300" s="97"/>
      <c r="G300" s="19" t="str">
        <f t="shared" si="27"/>
        <v/>
      </c>
      <c r="H300" s="19" t="str">
        <f t="shared" si="28"/>
        <v/>
      </c>
      <c r="I300" s="70" t="str">
        <f t="shared" si="30"/>
        <v/>
      </c>
      <c r="J300" s="19" t="str">
        <f t="shared" si="31"/>
        <v/>
      </c>
    </row>
    <row r="301" spans="1:10" x14ac:dyDescent="0.2">
      <c r="A301" s="18" t="str">
        <f t="shared" si="29"/>
        <v/>
      </c>
      <c r="B301" s="55" t="str">
        <f t="shared" si="25"/>
        <v/>
      </c>
      <c r="C301" s="58" t="str">
        <f t="shared" si="26"/>
        <v/>
      </c>
      <c r="D301" s="96"/>
      <c r="E301" s="97"/>
      <c r="G301" s="19" t="str">
        <f t="shared" si="27"/>
        <v/>
      </c>
      <c r="H301" s="19" t="str">
        <f t="shared" si="28"/>
        <v/>
      </c>
      <c r="I301" s="70" t="str">
        <f t="shared" si="30"/>
        <v/>
      </c>
      <c r="J301" s="19" t="str">
        <f t="shared" si="31"/>
        <v/>
      </c>
    </row>
    <row r="302" spans="1:10" x14ac:dyDescent="0.2">
      <c r="A302" s="18" t="str">
        <f t="shared" si="29"/>
        <v/>
      </c>
      <c r="B302" s="55" t="str">
        <f t="shared" si="25"/>
        <v/>
      </c>
      <c r="C302" s="58" t="str">
        <f t="shared" si="26"/>
        <v/>
      </c>
      <c r="D302" s="96"/>
      <c r="E302" s="97"/>
      <c r="G302" s="19" t="str">
        <f t="shared" si="27"/>
        <v/>
      </c>
      <c r="H302" s="19" t="str">
        <f t="shared" si="28"/>
        <v/>
      </c>
      <c r="I302" s="70" t="str">
        <f t="shared" si="30"/>
        <v/>
      </c>
      <c r="J302" s="19" t="str">
        <f t="shared" si="31"/>
        <v/>
      </c>
    </row>
    <row r="303" spans="1:10" x14ac:dyDescent="0.2">
      <c r="A303" s="18" t="str">
        <f t="shared" si="29"/>
        <v/>
      </c>
      <c r="B303" s="55" t="str">
        <f t="shared" si="25"/>
        <v/>
      </c>
      <c r="C303" s="58" t="str">
        <f t="shared" si="26"/>
        <v/>
      </c>
      <c r="D303" s="96"/>
      <c r="E303" s="97"/>
      <c r="G303" s="19" t="str">
        <f t="shared" si="27"/>
        <v/>
      </c>
      <c r="H303" s="19" t="str">
        <f t="shared" si="28"/>
        <v/>
      </c>
      <c r="I303" s="70" t="str">
        <f t="shared" si="30"/>
        <v/>
      </c>
      <c r="J303" s="19" t="str">
        <f t="shared" si="31"/>
        <v/>
      </c>
    </row>
    <row r="304" spans="1:10" x14ac:dyDescent="0.2">
      <c r="A304" s="18" t="str">
        <f t="shared" si="29"/>
        <v/>
      </c>
      <c r="B304" s="55" t="str">
        <f t="shared" si="25"/>
        <v/>
      </c>
      <c r="C304" s="58" t="str">
        <f t="shared" si="26"/>
        <v/>
      </c>
      <c r="D304" s="96"/>
      <c r="E304" s="97"/>
      <c r="G304" s="19" t="str">
        <f t="shared" si="27"/>
        <v/>
      </c>
      <c r="H304" s="19" t="str">
        <f t="shared" si="28"/>
        <v/>
      </c>
      <c r="I304" s="70" t="str">
        <f t="shared" si="30"/>
        <v/>
      </c>
      <c r="J304" s="19" t="str">
        <f t="shared" si="31"/>
        <v/>
      </c>
    </row>
    <row r="305" spans="1:10" x14ac:dyDescent="0.2">
      <c r="A305" s="18" t="str">
        <f t="shared" si="29"/>
        <v/>
      </c>
      <c r="B305" s="55" t="str">
        <f t="shared" si="25"/>
        <v/>
      </c>
      <c r="C305" s="58" t="str">
        <f t="shared" si="26"/>
        <v/>
      </c>
      <c r="D305" s="96"/>
      <c r="E305" s="97"/>
      <c r="G305" s="19" t="str">
        <f t="shared" si="27"/>
        <v/>
      </c>
      <c r="H305" s="19" t="str">
        <f t="shared" si="28"/>
        <v/>
      </c>
      <c r="I305" s="70" t="str">
        <f t="shared" si="30"/>
        <v/>
      </c>
      <c r="J305" s="19" t="str">
        <f t="shared" si="31"/>
        <v/>
      </c>
    </row>
    <row r="306" spans="1:10" x14ac:dyDescent="0.2">
      <c r="A306" s="18" t="str">
        <f t="shared" si="29"/>
        <v/>
      </c>
      <c r="B306" s="55" t="str">
        <f t="shared" si="25"/>
        <v/>
      </c>
      <c r="C306" s="58" t="str">
        <f t="shared" si="26"/>
        <v/>
      </c>
      <c r="D306" s="96"/>
      <c r="E306" s="97"/>
      <c r="G306" s="19" t="str">
        <f t="shared" si="27"/>
        <v/>
      </c>
      <c r="H306" s="19" t="str">
        <f t="shared" si="28"/>
        <v/>
      </c>
      <c r="I306" s="70" t="str">
        <f t="shared" si="30"/>
        <v/>
      </c>
      <c r="J306" s="19" t="str">
        <f t="shared" si="31"/>
        <v/>
      </c>
    </row>
    <row r="307" spans="1:10" x14ac:dyDescent="0.2">
      <c r="A307" s="18" t="str">
        <f t="shared" si="29"/>
        <v/>
      </c>
      <c r="B307" s="55" t="str">
        <f t="shared" si="25"/>
        <v/>
      </c>
      <c r="C307" s="58" t="str">
        <f t="shared" si="26"/>
        <v/>
      </c>
      <c r="D307" s="96"/>
      <c r="E307" s="97"/>
      <c r="G307" s="19" t="str">
        <f t="shared" si="27"/>
        <v/>
      </c>
      <c r="H307" s="19" t="str">
        <f t="shared" si="28"/>
        <v/>
      </c>
      <c r="I307" s="70" t="str">
        <f t="shared" si="30"/>
        <v/>
      </c>
      <c r="J307" s="19" t="str">
        <f t="shared" si="31"/>
        <v/>
      </c>
    </row>
    <row r="308" spans="1:10" x14ac:dyDescent="0.2">
      <c r="A308" s="18" t="str">
        <f t="shared" si="29"/>
        <v/>
      </c>
      <c r="B308" s="55" t="str">
        <f t="shared" si="25"/>
        <v/>
      </c>
      <c r="C308" s="58" t="str">
        <f t="shared" si="26"/>
        <v/>
      </c>
      <c r="D308" s="96"/>
      <c r="E308" s="97"/>
      <c r="G308" s="19" t="str">
        <f t="shared" si="27"/>
        <v/>
      </c>
      <c r="H308" s="19" t="str">
        <f t="shared" si="28"/>
        <v/>
      </c>
      <c r="I308" s="70" t="str">
        <f t="shared" si="30"/>
        <v/>
      </c>
      <c r="J308" s="19" t="str">
        <f t="shared" si="31"/>
        <v/>
      </c>
    </row>
    <row r="309" spans="1:10" x14ac:dyDescent="0.2">
      <c r="A309" s="18" t="str">
        <f t="shared" si="29"/>
        <v/>
      </c>
      <c r="B309" s="55" t="str">
        <f t="shared" si="25"/>
        <v/>
      </c>
      <c r="C309" s="58" t="str">
        <f t="shared" si="26"/>
        <v/>
      </c>
      <c r="D309" s="96"/>
      <c r="E309" s="97"/>
      <c r="G309" s="19" t="str">
        <f t="shared" si="27"/>
        <v/>
      </c>
      <c r="H309" s="19" t="str">
        <f t="shared" si="28"/>
        <v/>
      </c>
      <c r="I309" s="70" t="str">
        <f t="shared" si="30"/>
        <v/>
      </c>
      <c r="J309" s="19" t="str">
        <f t="shared" si="31"/>
        <v/>
      </c>
    </row>
    <row r="310" spans="1:10" x14ac:dyDescent="0.2">
      <c r="A310" s="18" t="str">
        <f t="shared" si="29"/>
        <v/>
      </c>
      <c r="B310" s="55" t="str">
        <f t="shared" si="25"/>
        <v/>
      </c>
      <c r="C310" s="58" t="str">
        <f t="shared" si="26"/>
        <v/>
      </c>
      <c r="D310" s="96"/>
      <c r="E310" s="97"/>
      <c r="G310" s="19" t="str">
        <f t="shared" si="27"/>
        <v/>
      </c>
      <c r="H310" s="19" t="str">
        <f t="shared" si="28"/>
        <v/>
      </c>
      <c r="I310" s="70" t="str">
        <f t="shared" si="30"/>
        <v/>
      </c>
      <c r="J310" s="19" t="str">
        <f t="shared" si="31"/>
        <v/>
      </c>
    </row>
    <row r="311" spans="1:10" x14ac:dyDescent="0.2">
      <c r="A311" s="18" t="str">
        <f t="shared" si="29"/>
        <v/>
      </c>
      <c r="B311" s="55" t="str">
        <f t="shared" si="25"/>
        <v/>
      </c>
      <c r="C311" s="58" t="str">
        <f t="shared" si="26"/>
        <v/>
      </c>
      <c r="D311" s="96"/>
      <c r="E311" s="97"/>
      <c r="G311" s="19" t="str">
        <f t="shared" si="27"/>
        <v/>
      </c>
      <c r="H311" s="19" t="str">
        <f t="shared" si="28"/>
        <v/>
      </c>
      <c r="I311" s="70" t="str">
        <f t="shared" si="30"/>
        <v/>
      </c>
      <c r="J311" s="19" t="str">
        <f t="shared" si="31"/>
        <v/>
      </c>
    </row>
    <row r="312" spans="1:10" x14ac:dyDescent="0.2">
      <c r="A312" s="18" t="str">
        <f t="shared" si="29"/>
        <v/>
      </c>
      <c r="B312" s="55" t="str">
        <f t="shared" si="25"/>
        <v/>
      </c>
      <c r="C312" s="58" t="str">
        <f t="shared" si="26"/>
        <v/>
      </c>
      <c r="D312" s="96"/>
      <c r="E312" s="97"/>
      <c r="G312" s="19" t="str">
        <f t="shared" si="27"/>
        <v/>
      </c>
      <c r="H312" s="19" t="str">
        <f t="shared" si="28"/>
        <v/>
      </c>
      <c r="I312" s="70" t="str">
        <f t="shared" si="30"/>
        <v/>
      </c>
      <c r="J312" s="19" t="str">
        <f t="shared" si="31"/>
        <v/>
      </c>
    </row>
    <row r="313" spans="1:10" x14ac:dyDescent="0.2">
      <c r="A313" s="18" t="str">
        <f t="shared" si="29"/>
        <v/>
      </c>
      <c r="B313" s="55" t="str">
        <f t="shared" si="25"/>
        <v/>
      </c>
      <c r="C313" s="58" t="str">
        <f t="shared" si="26"/>
        <v/>
      </c>
      <c r="D313" s="96"/>
      <c r="E313" s="97"/>
      <c r="G313" s="19" t="str">
        <f t="shared" si="27"/>
        <v/>
      </c>
      <c r="H313" s="19" t="str">
        <f t="shared" si="28"/>
        <v/>
      </c>
      <c r="I313" s="70" t="str">
        <f t="shared" si="30"/>
        <v/>
      </c>
      <c r="J313" s="19" t="str">
        <f t="shared" si="31"/>
        <v/>
      </c>
    </row>
    <row r="314" spans="1:10" x14ac:dyDescent="0.2">
      <c r="A314" s="18" t="str">
        <f t="shared" si="29"/>
        <v/>
      </c>
      <c r="B314" s="55" t="str">
        <f t="shared" si="25"/>
        <v/>
      </c>
      <c r="C314" s="58" t="str">
        <f t="shared" si="26"/>
        <v/>
      </c>
      <c r="D314" s="96"/>
      <c r="E314" s="97"/>
      <c r="G314" s="19" t="str">
        <f t="shared" si="27"/>
        <v/>
      </c>
      <c r="H314" s="19" t="str">
        <f t="shared" si="28"/>
        <v/>
      </c>
      <c r="I314" s="70" t="str">
        <f t="shared" si="30"/>
        <v/>
      </c>
      <c r="J314" s="19" t="str">
        <f t="shared" si="31"/>
        <v/>
      </c>
    </row>
    <row r="315" spans="1:10" x14ac:dyDescent="0.2">
      <c r="A315" s="18" t="str">
        <f t="shared" si="29"/>
        <v/>
      </c>
      <c r="B315" s="55" t="str">
        <f t="shared" si="25"/>
        <v/>
      </c>
      <c r="C315" s="58" t="str">
        <f t="shared" si="26"/>
        <v/>
      </c>
      <c r="D315" s="96"/>
      <c r="E315" s="97"/>
      <c r="G315" s="19" t="str">
        <f t="shared" si="27"/>
        <v/>
      </c>
      <c r="H315" s="19" t="str">
        <f t="shared" si="28"/>
        <v/>
      </c>
      <c r="I315" s="70" t="str">
        <f t="shared" si="30"/>
        <v/>
      </c>
      <c r="J315" s="19" t="str">
        <f t="shared" si="31"/>
        <v/>
      </c>
    </row>
    <row r="316" spans="1:10" x14ac:dyDescent="0.2">
      <c r="A316" s="18" t="str">
        <f t="shared" si="29"/>
        <v/>
      </c>
      <c r="B316" s="55" t="str">
        <f t="shared" si="25"/>
        <v/>
      </c>
      <c r="C316" s="58" t="str">
        <f t="shared" si="26"/>
        <v/>
      </c>
      <c r="D316" s="96"/>
      <c r="E316" s="97"/>
      <c r="G316" s="19" t="str">
        <f t="shared" si="27"/>
        <v/>
      </c>
      <c r="H316" s="19" t="str">
        <f t="shared" si="28"/>
        <v/>
      </c>
      <c r="I316" s="70" t="str">
        <f t="shared" si="30"/>
        <v/>
      </c>
      <c r="J316" s="19" t="str">
        <f t="shared" si="31"/>
        <v/>
      </c>
    </row>
    <row r="317" spans="1:10" x14ac:dyDescent="0.2">
      <c r="A317" s="18" t="str">
        <f t="shared" si="29"/>
        <v/>
      </c>
      <c r="B317" s="55" t="str">
        <f t="shared" ref="B317:B380" si="32">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58" t="str">
        <f t="shared" ref="C317:C380" si="33">IF(A317="","",IF(roundOpt,IF(OR(A317=nper,payment&gt;ROUND((1+rate)*J316,2)),ROUND((1+rate)*J316,2),payment),IF(OR(A317=nper,payment&gt;(1+rate)*J316),(1+rate)*J316,payment)))</f>
        <v/>
      </c>
      <c r="D317" s="96"/>
      <c r="E317" s="97"/>
      <c r="G317" s="19" t="str">
        <f t="shared" ref="G317:G380" si="34">IF(NOT(ISBLANK(E317)),IF(A317="","",IF(AND(A317=1,pmtType=1),0,IF(roundOpt,ROUND(rate*J316,2),rate*J316))),"")</f>
        <v/>
      </c>
      <c r="H317" s="19" t="str">
        <f t="shared" ref="H317:H380" si="35">IF(NOT(ISBLANK(E317)),MIN(E317,G317),"")</f>
        <v/>
      </c>
      <c r="I317" s="70" t="str">
        <f t="shared" si="30"/>
        <v/>
      </c>
      <c r="J317" s="19" t="str">
        <f t="shared" si="31"/>
        <v/>
      </c>
    </row>
    <row r="318" spans="1:10" x14ac:dyDescent="0.2">
      <c r="A318" s="18" t="str">
        <f t="shared" ref="A318:A381" si="36">IF(NOT(ISBLANK(E317)),IF(J317="","",IF(roundOpt,IF(OR(A317&gt;=nper,ROUND(J317,2)&lt;=0),"",A317+1),IF(OR(A317&gt;=nper,J317&lt;=0),"",A317+1))),"")</f>
        <v/>
      </c>
      <c r="B318" s="55" t="str">
        <f t="shared" si="32"/>
        <v/>
      </c>
      <c r="C318" s="58" t="str">
        <f t="shared" si="33"/>
        <v/>
      </c>
      <c r="D318" s="96"/>
      <c r="E318" s="97"/>
      <c r="G318" s="19" t="str">
        <f t="shared" si="34"/>
        <v/>
      </c>
      <c r="H318" s="19" t="str">
        <f t="shared" si="35"/>
        <v/>
      </c>
      <c r="I318" s="70" t="str">
        <f t="shared" ref="I318:I381" si="37">IF(NOT(ISBLANK(E318)),E318-G318,"")</f>
        <v/>
      </c>
      <c r="J318" s="19" t="str">
        <f t="shared" ref="J318:J381" si="38">IF(NOT(ISBLANK(E318)),J317-I318,"")</f>
        <v/>
      </c>
    </row>
    <row r="319" spans="1:10" x14ac:dyDescent="0.2">
      <c r="A319" s="18" t="str">
        <f t="shared" si="36"/>
        <v/>
      </c>
      <c r="B319" s="55" t="str">
        <f t="shared" si="32"/>
        <v/>
      </c>
      <c r="C319" s="58" t="str">
        <f t="shared" si="33"/>
        <v/>
      </c>
      <c r="D319" s="96"/>
      <c r="E319" s="97"/>
      <c r="G319" s="19" t="str">
        <f t="shared" si="34"/>
        <v/>
      </c>
      <c r="H319" s="19" t="str">
        <f t="shared" si="35"/>
        <v/>
      </c>
      <c r="I319" s="70" t="str">
        <f t="shared" si="37"/>
        <v/>
      </c>
      <c r="J319" s="19" t="str">
        <f t="shared" si="38"/>
        <v/>
      </c>
    </row>
    <row r="320" spans="1:10" x14ac:dyDescent="0.2">
      <c r="A320" s="18" t="str">
        <f t="shared" si="36"/>
        <v/>
      </c>
      <c r="B320" s="55" t="str">
        <f t="shared" si="32"/>
        <v/>
      </c>
      <c r="C320" s="58" t="str">
        <f t="shared" si="33"/>
        <v/>
      </c>
      <c r="D320" s="96"/>
      <c r="E320" s="97"/>
      <c r="G320" s="19" t="str">
        <f t="shared" si="34"/>
        <v/>
      </c>
      <c r="H320" s="19" t="str">
        <f t="shared" si="35"/>
        <v/>
      </c>
      <c r="I320" s="70" t="str">
        <f t="shared" si="37"/>
        <v/>
      </c>
      <c r="J320" s="19" t="str">
        <f t="shared" si="38"/>
        <v/>
      </c>
    </row>
    <row r="321" spans="1:10" x14ac:dyDescent="0.2">
      <c r="A321" s="18" t="str">
        <f t="shared" si="36"/>
        <v/>
      </c>
      <c r="B321" s="55" t="str">
        <f t="shared" si="32"/>
        <v/>
      </c>
      <c r="C321" s="58" t="str">
        <f t="shared" si="33"/>
        <v/>
      </c>
      <c r="D321" s="96"/>
      <c r="E321" s="97"/>
      <c r="G321" s="19" t="str">
        <f t="shared" si="34"/>
        <v/>
      </c>
      <c r="H321" s="19" t="str">
        <f t="shared" si="35"/>
        <v/>
      </c>
      <c r="I321" s="70" t="str">
        <f t="shared" si="37"/>
        <v/>
      </c>
      <c r="J321" s="19" t="str">
        <f t="shared" si="38"/>
        <v/>
      </c>
    </row>
    <row r="322" spans="1:10" x14ac:dyDescent="0.2">
      <c r="A322" s="18" t="str">
        <f t="shared" si="36"/>
        <v/>
      </c>
      <c r="B322" s="55" t="str">
        <f t="shared" si="32"/>
        <v/>
      </c>
      <c r="C322" s="58" t="str">
        <f t="shared" si="33"/>
        <v/>
      </c>
      <c r="D322" s="96"/>
      <c r="E322" s="97"/>
      <c r="G322" s="19" t="str">
        <f t="shared" si="34"/>
        <v/>
      </c>
      <c r="H322" s="19" t="str">
        <f t="shared" si="35"/>
        <v/>
      </c>
      <c r="I322" s="70" t="str">
        <f t="shared" si="37"/>
        <v/>
      </c>
      <c r="J322" s="19" t="str">
        <f t="shared" si="38"/>
        <v/>
      </c>
    </row>
    <row r="323" spans="1:10" x14ac:dyDescent="0.2">
      <c r="A323" s="18" t="str">
        <f t="shared" si="36"/>
        <v/>
      </c>
      <c r="B323" s="55" t="str">
        <f t="shared" si="32"/>
        <v/>
      </c>
      <c r="C323" s="58" t="str">
        <f t="shared" si="33"/>
        <v/>
      </c>
      <c r="D323" s="96"/>
      <c r="E323" s="97"/>
      <c r="G323" s="19" t="str">
        <f t="shared" si="34"/>
        <v/>
      </c>
      <c r="H323" s="19" t="str">
        <f t="shared" si="35"/>
        <v/>
      </c>
      <c r="I323" s="70" t="str">
        <f t="shared" si="37"/>
        <v/>
      </c>
      <c r="J323" s="19" t="str">
        <f t="shared" si="38"/>
        <v/>
      </c>
    </row>
    <row r="324" spans="1:10" x14ac:dyDescent="0.2">
      <c r="A324" s="18" t="str">
        <f t="shared" si="36"/>
        <v/>
      </c>
      <c r="B324" s="55" t="str">
        <f t="shared" si="32"/>
        <v/>
      </c>
      <c r="C324" s="58" t="str">
        <f t="shared" si="33"/>
        <v/>
      </c>
      <c r="D324" s="96"/>
      <c r="E324" s="97"/>
      <c r="G324" s="19" t="str">
        <f t="shared" si="34"/>
        <v/>
      </c>
      <c r="H324" s="19" t="str">
        <f t="shared" si="35"/>
        <v/>
      </c>
      <c r="I324" s="70" t="str">
        <f t="shared" si="37"/>
        <v/>
      </c>
      <c r="J324" s="19" t="str">
        <f t="shared" si="38"/>
        <v/>
      </c>
    </row>
    <row r="325" spans="1:10" x14ac:dyDescent="0.2">
      <c r="A325" s="18" t="str">
        <f t="shared" si="36"/>
        <v/>
      </c>
      <c r="B325" s="55" t="str">
        <f t="shared" si="32"/>
        <v/>
      </c>
      <c r="C325" s="58" t="str">
        <f t="shared" si="33"/>
        <v/>
      </c>
      <c r="D325" s="96"/>
      <c r="E325" s="97"/>
      <c r="G325" s="19" t="str">
        <f t="shared" si="34"/>
        <v/>
      </c>
      <c r="H325" s="19" t="str">
        <f t="shared" si="35"/>
        <v/>
      </c>
      <c r="I325" s="70" t="str">
        <f t="shared" si="37"/>
        <v/>
      </c>
      <c r="J325" s="19" t="str">
        <f t="shared" si="38"/>
        <v/>
      </c>
    </row>
    <row r="326" spans="1:10" x14ac:dyDescent="0.2">
      <c r="A326" s="18" t="str">
        <f t="shared" si="36"/>
        <v/>
      </c>
      <c r="B326" s="55" t="str">
        <f t="shared" si="32"/>
        <v/>
      </c>
      <c r="C326" s="58" t="str">
        <f t="shared" si="33"/>
        <v/>
      </c>
      <c r="D326" s="96"/>
      <c r="E326" s="97"/>
      <c r="G326" s="19" t="str">
        <f t="shared" si="34"/>
        <v/>
      </c>
      <c r="H326" s="19" t="str">
        <f t="shared" si="35"/>
        <v/>
      </c>
      <c r="I326" s="70" t="str">
        <f t="shared" si="37"/>
        <v/>
      </c>
      <c r="J326" s="19" t="str">
        <f t="shared" si="38"/>
        <v/>
      </c>
    </row>
    <row r="327" spans="1:10" x14ac:dyDescent="0.2">
      <c r="A327" s="18" t="str">
        <f t="shared" si="36"/>
        <v/>
      </c>
      <c r="B327" s="55" t="str">
        <f t="shared" si="32"/>
        <v/>
      </c>
      <c r="C327" s="58" t="str">
        <f t="shared" si="33"/>
        <v/>
      </c>
      <c r="D327" s="96"/>
      <c r="E327" s="97"/>
      <c r="G327" s="19" t="str">
        <f t="shared" si="34"/>
        <v/>
      </c>
      <c r="H327" s="19" t="str">
        <f t="shared" si="35"/>
        <v/>
      </c>
      <c r="I327" s="70" t="str">
        <f t="shared" si="37"/>
        <v/>
      </c>
      <c r="J327" s="19" t="str">
        <f t="shared" si="38"/>
        <v/>
      </c>
    </row>
    <row r="328" spans="1:10" x14ac:dyDescent="0.2">
      <c r="A328" s="18" t="str">
        <f t="shared" si="36"/>
        <v/>
      </c>
      <c r="B328" s="55" t="str">
        <f t="shared" si="32"/>
        <v/>
      </c>
      <c r="C328" s="58" t="str">
        <f t="shared" si="33"/>
        <v/>
      </c>
      <c r="D328" s="96"/>
      <c r="E328" s="97"/>
      <c r="G328" s="19" t="str">
        <f t="shared" si="34"/>
        <v/>
      </c>
      <c r="H328" s="19" t="str">
        <f t="shared" si="35"/>
        <v/>
      </c>
      <c r="I328" s="70" t="str">
        <f t="shared" si="37"/>
        <v/>
      </c>
      <c r="J328" s="19" t="str">
        <f t="shared" si="38"/>
        <v/>
      </c>
    </row>
    <row r="329" spans="1:10" x14ac:dyDescent="0.2">
      <c r="A329" s="18" t="str">
        <f t="shared" si="36"/>
        <v/>
      </c>
      <c r="B329" s="55" t="str">
        <f t="shared" si="32"/>
        <v/>
      </c>
      <c r="C329" s="58" t="str">
        <f t="shared" si="33"/>
        <v/>
      </c>
      <c r="D329" s="96"/>
      <c r="E329" s="97"/>
      <c r="G329" s="19" t="str">
        <f t="shared" si="34"/>
        <v/>
      </c>
      <c r="H329" s="19" t="str">
        <f t="shared" si="35"/>
        <v/>
      </c>
      <c r="I329" s="70" t="str">
        <f t="shared" si="37"/>
        <v/>
      </c>
      <c r="J329" s="19" t="str">
        <f t="shared" si="38"/>
        <v/>
      </c>
    </row>
    <row r="330" spans="1:10" x14ac:dyDescent="0.2">
      <c r="A330" s="18" t="str">
        <f t="shared" si="36"/>
        <v/>
      </c>
      <c r="B330" s="55" t="str">
        <f t="shared" si="32"/>
        <v/>
      </c>
      <c r="C330" s="58" t="str">
        <f t="shared" si="33"/>
        <v/>
      </c>
      <c r="D330" s="96"/>
      <c r="E330" s="97"/>
      <c r="G330" s="19" t="str">
        <f t="shared" si="34"/>
        <v/>
      </c>
      <c r="H330" s="19" t="str">
        <f t="shared" si="35"/>
        <v/>
      </c>
      <c r="I330" s="70" t="str">
        <f t="shared" si="37"/>
        <v/>
      </c>
      <c r="J330" s="19" t="str">
        <f t="shared" si="38"/>
        <v/>
      </c>
    </row>
    <row r="331" spans="1:10" x14ac:dyDescent="0.2">
      <c r="A331" s="18" t="str">
        <f t="shared" si="36"/>
        <v/>
      </c>
      <c r="B331" s="55" t="str">
        <f t="shared" si="32"/>
        <v/>
      </c>
      <c r="C331" s="58" t="str">
        <f t="shared" si="33"/>
        <v/>
      </c>
      <c r="D331" s="96"/>
      <c r="E331" s="97"/>
      <c r="G331" s="19" t="str">
        <f t="shared" si="34"/>
        <v/>
      </c>
      <c r="H331" s="19" t="str">
        <f t="shared" si="35"/>
        <v/>
      </c>
      <c r="I331" s="70" t="str">
        <f t="shared" si="37"/>
        <v/>
      </c>
      <c r="J331" s="19" t="str">
        <f t="shared" si="38"/>
        <v/>
      </c>
    </row>
    <row r="332" spans="1:10" x14ac:dyDescent="0.2">
      <c r="A332" s="18" t="str">
        <f t="shared" si="36"/>
        <v/>
      </c>
      <c r="B332" s="55" t="str">
        <f t="shared" si="32"/>
        <v/>
      </c>
      <c r="C332" s="58" t="str">
        <f t="shared" si="33"/>
        <v/>
      </c>
      <c r="D332" s="96"/>
      <c r="E332" s="97"/>
      <c r="G332" s="19" t="str">
        <f t="shared" si="34"/>
        <v/>
      </c>
      <c r="H332" s="19" t="str">
        <f t="shared" si="35"/>
        <v/>
      </c>
      <c r="I332" s="70" t="str">
        <f t="shared" si="37"/>
        <v/>
      </c>
      <c r="J332" s="19" t="str">
        <f t="shared" si="38"/>
        <v/>
      </c>
    </row>
    <row r="333" spans="1:10" x14ac:dyDescent="0.2">
      <c r="A333" s="18" t="str">
        <f t="shared" si="36"/>
        <v/>
      </c>
      <c r="B333" s="55" t="str">
        <f t="shared" si="32"/>
        <v/>
      </c>
      <c r="C333" s="58" t="str">
        <f t="shared" si="33"/>
        <v/>
      </c>
      <c r="D333" s="96"/>
      <c r="E333" s="97"/>
      <c r="G333" s="19" t="str">
        <f t="shared" si="34"/>
        <v/>
      </c>
      <c r="H333" s="19" t="str">
        <f t="shared" si="35"/>
        <v/>
      </c>
      <c r="I333" s="70" t="str">
        <f t="shared" si="37"/>
        <v/>
      </c>
      <c r="J333" s="19" t="str">
        <f t="shared" si="38"/>
        <v/>
      </c>
    </row>
    <row r="334" spans="1:10" x14ac:dyDescent="0.2">
      <c r="A334" s="18" t="str">
        <f t="shared" si="36"/>
        <v/>
      </c>
      <c r="B334" s="55" t="str">
        <f t="shared" si="32"/>
        <v/>
      </c>
      <c r="C334" s="58" t="str">
        <f t="shared" si="33"/>
        <v/>
      </c>
      <c r="D334" s="96"/>
      <c r="E334" s="97"/>
      <c r="G334" s="19" t="str">
        <f t="shared" si="34"/>
        <v/>
      </c>
      <c r="H334" s="19" t="str">
        <f t="shared" si="35"/>
        <v/>
      </c>
      <c r="I334" s="70" t="str">
        <f t="shared" si="37"/>
        <v/>
      </c>
      <c r="J334" s="19" t="str">
        <f t="shared" si="38"/>
        <v/>
      </c>
    </row>
    <row r="335" spans="1:10" x14ac:dyDescent="0.2">
      <c r="A335" s="18" t="str">
        <f t="shared" si="36"/>
        <v/>
      </c>
      <c r="B335" s="55" t="str">
        <f t="shared" si="32"/>
        <v/>
      </c>
      <c r="C335" s="58" t="str">
        <f t="shared" si="33"/>
        <v/>
      </c>
      <c r="D335" s="96"/>
      <c r="E335" s="97"/>
      <c r="G335" s="19" t="str">
        <f t="shared" si="34"/>
        <v/>
      </c>
      <c r="H335" s="19" t="str">
        <f t="shared" si="35"/>
        <v/>
      </c>
      <c r="I335" s="70" t="str">
        <f t="shared" si="37"/>
        <v/>
      </c>
      <c r="J335" s="19" t="str">
        <f t="shared" si="38"/>
        <v/>
      </c>
    </row>
    <row r="336" spans="1:10" x14ac:dyDescent="0.2">
      <c r="A336" s="18" t="str">
        <f t="shared" si="36"/>
        <v/>
      </c>
      <c r="B336" s="55" t="str">
        <f t="shared" si="32"/>
        <v/>
      </c>
      <c r="C336" s="58" t="str">
        <f t="shared" si="33"/>
        <v/>
      </c>
      <c r="D336" s="96"/>
      <c r="E336" s="97"/>
      <c r="G336" s="19" t="str">
        <f t="shared" si="34"/>
        <v/>
      </c>
      <c r="H336" s="19" t="str">
        <f t="shared" si="35"/>
        <v/>
      </c>
      <c r="I336" s="70" t="str">
        <f t="shared" si="37"/>
        <v/>
      </c>
      <c r="J336" s="19" t="str">
        <f t="shared" si="38"/>
        <v/>
      </c>
    </row>
    <row r="337" spans="1:10" x14ac:dyDescent="0.2">
      <c r="A337" s="18" t="str">
        <f t="shared" si="36"/>
        <v/>
      </c>
      <c r="B337" s="55" t="str">
        <f t="shared" si="32"/>
        <v/>
      </c>
      <c r="C337" s="58" t="str">
        <f t="shared" si="33"/>
        <v/>
      </c>
      <c r="D337" s="96"/>
      <c r="E337" s="97"/>
      <c r="G337" s="19" t="str">
        <f t="shared" si="34"/>
        <v/>
      </c>
      <c r="H337" s="19" t="str">
        <f t="shared" si="35"/>
        <v/>
      </c>
      <c r="I337" s="70" t="str">
        <f t="shared" si="37"/>
        <v/>
      </c>
      <c r="J337" s="19" t="str">
        <f t="shared" si="38"/>
        <v/>
      </c>
    </row>
    <row r="338" spans="1:10" x14ac:dyDescent="0.2">
      <c r="A338" s="18" t="str">
        <f t="shared" si="36"/>
        <v/>
      </c>
      <c r="B338" s="55" t="str">
        <f t="shared" si="32"/>
        <v/>
      </c>
      <c r="C338" s="58" t="str">
        <f t="shared" si="33"/>
        <v/>
      </c>
      <c r="D338" s="96"/>
      <c r="E338" s="97"/>
      <c r="G338" s="19" t="str">
        <f t="shared" si="34"/>
        <v/>
      </c>
      <c r="H338" s="19" t="str">
        <f t="shared" si="35"/>
        <v/>
      </c>
      <c r="I338" s="70" t="str">
        <f t="shared" si="37"/>
        <v/>
      </c>
      <c r="J338" s="19" t="str">
        <f t="shared" si="38"/>
        <v/>
      </c>
    </row>
    <row r="339" spans="1:10" x14ac:dyDescent="0.2">
      <c r="A339" s="18" t="str">
        <f t="shared" si="36"/>
        <v/>
      </c>
      <c r="B339" s="55" t="str">
        <f t="shared" si="32"/>
        <v/>
      </c>
      <c r="C339" s="58" t="str">
        <f t="shared" si="33"/>
        <v/>
      </c>
      <c r="D339" s="96"/>
      <c r="E339" s="97"/>
      <c r="G339" s="19" t="str">
        <f t="shared" si="34"/>
        <v/>
      </c>
      <c r="H339" s="19" t="str">
        <f t="shared" si="35"/>
        <v/>
      </c>
      <c r="I339" s="70" t="str">
        <f t="shared" si="37"/>
        <v/>
      </c>
      <c r="J339" s="19" t="str">
        <f t="shared" si="38"/>
        <v/>
      </c>
    </row>
    <row r="340" spans="1:10" x14ac:dyDescent="0.2">
      <c r="A340" s="18" t="str">
        <f t="shared" si="36"/>
        <v/>
      </c>
      <c r="B340" s="55" t="str">
        <f t="shared" si="32"/>
        <v/>
      </c>
      <c r="C340" s="58" t="str">
        <f t="shared" si="33"/>
        <v/>
      </c>
      <c r="D340" s="96"/>
      <c r="E340" s="97"/>
      <c r="G340" s="19" t="str">
        <f t="shared" si="34"/>
        <v/>
      </c>
      <c r="H340" s="19" t="str">
        <f t="shared" si="35"/>
        <v/>
      </c>
      <c r="I340" s="70" t="str">
        <f t="shared" si="37"/>
        <v/>
      </c>
      <c r="J340" s="19" t="str">
        <f t="shared" si="38"/>
        <v/>
      </c>
    </row>
    <row r="341" spans="1:10" x14ac:dyDescent="0.2">
      <c r="A341" s="18" t="str">
        <f t="shared" si="36"/>
        <v/>
      </c>
      <c r="B341" s="55" t="str">
        <f t="shared" si="32"/>
        <v/>
      </c>
      <c r="C341" s="58" t="str">
        <f t="shared" si="33"/>
        <v/>
      </c>
      <c r="D341" s="96"/>
      <c r="E341" s="97"/>
      <c r="G341" s="19" t="str">
        <f t="shared" si="34"/>
        <v/>
      </c>
      <c r="H341" s="19" t="str">
        <f t="shared" si="35"/>
        <v/>
      </c>
      <c r="I341" s="70" t="str">
        <f t="shared" si="37"/>
        <v/>
      </c>
      <c r="J341" s="19" t="str">
        <f t="shared" si="38"/>
        <v/>
      </c>
    </row>
    <row r="342" spans="1:10" x14ac:dyDescent="0.2">
      <c r="A342" s="18" t="str">
        <f t="shared" si="36"/>
        <v/>
      </c>
      <c r="B342" s="55" t="str">
        <f t="shared" si="32"/>
        <v/>
      </c>
      <c r="C342" s="58" t="str">
        <f t="shared" si="33"/>
        <v/>
      </c>
      <c r="D342" s="96"/>
      <c r="E342" s="97"/>
      <c r="G342" s="19" t="str">
        <f t="shared" si="34"/>
        <v/>
      </c>
      <c r="H342" s="19" t="str">
        <f t="shared" si="35"/>
        <v/>
      </c>
      <c r="I342" s="70" t="str">
        <f t="shared" si="37"/>
        <v/>
      </c>
      <c r="J342" s="19" t="str">
        <f t="shared" si="38"/>
        <v/>
      </c>
    </row>
    <row r="343" spans="1:10" x14ac:dyDescent="0.2">
      <c r="A343" s="18" t="str">
        <f t="shared" si="36"/>
        <v/>
      </c>
      <c r="B343" s="55" t="str">
        <f t="shared" si="32"/>
        <v/>
      </c>
      <c r="C343" s="58" t="str">
        <f t="shared" si="33"/>
        <v/>
      </c>
      <c r="D343" s="96"/>
      <c r="E343" s="97"/>
      <c r="G343" s="19" t="str">
        <f t="shared" si="34"/>
        <v/>
      </c>
      <c r="H343" s="19" t="str">
        <f t="shared" si="35"/>
        <v/>
      </c>
      <c r="I343" s="70" t="str">
        <f t="shared" si="37"/>
        <v/>
      </c>
      <c r="J343" s="19" t="str">
        <f t="shared" si="38"/>
        <v/>
      </c>
    </row>
    <row r="344" spans="1:10" x14ac:dyDescent="0.2">
      <c r="A344" s="18" t="str">
        <f t="shared" si="36"/>
        <v/>
      </c>
      <c r="B344" s="55" t="str">
        <f t="shared" si="32"/>
        <v/>
      </c>
      <c r="C344" s="58" t="str">
        <f t="shared" si="33"/>
        <v/>
      </c>
      <c r="D344" s="96"/>
      <c r="E344" s="97"/>
      <c r="G344" s="19" t="str">
        <f t="shared" si="34"/>
        <v/>
      </c>
      <c r="H344" s="19" t="str">
        <f t="shared" si="35"/>
        <v/>
      </c>
      <c r="I344" s="70" t="str">
        <f t="shared" si="37"/>
        <v/>
      </c>
      <c r="J344" s="19" t="str">
        <f t="shared" si="38"/>
        <v/>
      </c>
    </row>
    <row r="345" spans="1:10" x14ac:dyDescent="0.2">
      <c r="A345" s="18" t="str">
        <f t="shared" si="36"/>
        <v/>
      </c>
      <c r="B345" s="55" t="str">
        <f t="shared" si="32"/>
        <v/>
      </c>
      <c r="C345" s="58" t="str">
        <f t="shared" si="33"/>
        <v/>
      </c>
      <c r="D345" s="96"/>
      <c r="E345" s="97"/>
      <c r="G345" s="19" t="str">
        <f t="shared" si="34"/>
        <v/>
      </c>
      <c r="H345" s="19" t="str">
        <f t="shared" si="35"/>
        <v/>
      </c>
      <c r="I345" s="70" t="str">
        <f t="shared" si="37"/>
        <v/>
      </c>
      <c r="J345" s="19" t="str">
        <f t="shared" si="38"/>
        <v/>
      </c>
    </row>
    <row r="346" spans="1:10" x14ac:dyDescent="0.2">
      <c r="A346" s="18" t="str">
        <f t="shared" si="36"/>
        <v/>
      </c>
      <c r="B346" s="55" t="str">
        <f t="shared" si="32"/>
        <v/>
      </c>
      <c r="C346" s="58" t="str">
        <f t="shared" si="33"/>
        <v/>
      </c>
      <c r="D346" s="96"/>
      <c r="E346" s="97"/>
      <c r="G346" s="19" t="str">
        <f t="shared" si="34"/>
        <v/>
      </c>
      <c r="H346" s="19" t="str">
        <f t="shared" si="35"/>
        <v/>
      </c>
      <c r="I346" s="70" t="str">
        <f t="shared" si="37"/>
        <v/>
      </c>
      <c r="J346" s="19" t="str">
        <f t="shared" si="38"/>
        <v/>
      </c>
    </row>
    <row r="347" spans="1:10" x14ac:dyDescent="0.2">
      <c r="A347" s="18" t="str">
        <f t="shared" si="36"/>
        <v/>
      </c>
      <c r="B347" s="55" t="str">
        <f t="shared" si="32"/>
        <v/>
      </c>
      <c r="C347" s="58" t="str">
        <f t="shared" si="33"/>
        <v/>
      </c>
      <c r="D347" s="96"/>
      <c r="E347" s="97"/>
      <c r="G347" s="19" t="str">
        <f t="shared" si="34"/>
        <v/>
      </c>
      <c r="H347" s="19" t="str">
        <f t="shared" si="35"/>
        <v/>
      </c>
      <c r="I347" s="70" t="str">
        <f t="shared" si="37"/>
        <v/>
      </c>
      <c r="J347" s="19" t="str">
        <f t="shared" si="38"/>
        <v/>
      </c>
    </row>
    <row r="348" spans="1:10" x14ac:dyDescent="0.2">
      <c r="A348" s="18" t="str">
        <f t="shared" si="36"/>
        <v/>
      </c>
      <c r="B348" s="55" t="str">
        <f t="shared" si="32"/>
        <v/>
      </c>
      <c r="C348" s="58" t="str">
        <f t="shared" si="33"/>
        <v/>
      </c>
      <c r="D348" s="96"/>
      <c r="E348" s="97"/>
      <c r="G348" s="19" t="str">
        <f t="shared" si="34"/>
        <v/>
      </c>
      <c r="H348" s="19" t="str">
        <f t="shared" si="35"/>
        <v/>
      </c>
      <c r="I348" s="70" t="str">
        <f t="shared" si="37"/>
        <v/>
      </c>
      <c r="J348" s="19" t="str">
        <f t="shared" si="38"/>
        <v/>
      </c>
    </row>
    <row r="349" spans="1:10" x14ac:dyDescent="0.2">
      <c r="A349" s="18" t="str">
        <f t="shared" si="36"/>
        <v/>
      </c>
      <c r="B349" s="55" t="str">
        <f t="shared" si="32"/>
        <v/>
      </c>
      <c r="C349" s="58" t="str">
        <f t="shared" si="33"/>
        <v/>
      </c>
      <c r="D349" s="96"/>
      <c r="E349" s="97"/>
      <c r="G349" s="19" t="str">
        <f t="shared" si="34"/>
        <v/>
      </c>
      <c r="H349" s="19" t="str">
        <f t="shared" si="35"/>
        <v/>
      </c>
      <c r="I349" s="70" t="str">
        <f t="shared" si="37"/>
        <v/>
      </c>
      <c r="J349" s="19" t="str">
        <f t="shared" si="38"/>
        <v/>
      </c>
    </row>
    <row r="350" spans="1:10" x14ac:dyDescent="0.2">
      <c r="A350" s="18" t="str">
        <f t="shared" si="36"/>
        <v/>
      </c>
      <c r="B350" s="55" t="str">
        <f t="shared" si="32"/>
        <v/>
      </c>
      <c r="C350" s="58" t="str">
        <f t="shared" si="33"/>
        <v/>
      </c>
      <c r="D350" s="96"/>
      <c r="E350" s="97"/>
      <c r="G350" s="19" t="str">
        <f t="shared" si="34"/>
        <v/>
      </c>
      <c r="H350" s="19" t="str">
        <f t="shared" si="35"/>
        <v/>
      </c>
      <c r="I350" s="70" t="str">
        <f t="shared" si="37"/>
        <v/>
      </c>
      <c r="J350" s="19" t="str">
        <f t="shared" si="38"/>
        <v/>
      </c>
    </row>
    <row r="351" spans="1:10" x14ac:dyDescent="0.2">
      <c r="A351" s="18" t="str">
        <f t="shared" si="36"/>
        <v/>
      </c>
      <c r="B351" s="55" t="str">
        <f t="shared" si="32"/>
        <v/>
      </c>
      <c r="C351" s="58" t="str">
        <f t="shared" si="33"/>
        <v/>
      </c>
      <c r="D351" s="96"/>
      <c r="E351" s="97"/>
      <c r="G351" s="19" t="str">
        <f t="shared" si="34"/>
        <v/>
      </c>
      <c r="H351" s="19" t="str">
        <f t="shared" si="35"/>
        <v/>
      </c>
      <c r="I351" s="70" t="str">
        <f t="shared" si="37"/>
        <v/>
      </c>
      <c r="J351" s="19" t="str">
        <f t="shared" si="38"/>
        <v/>
      </c>
    </row>
    <row r="352" spans="1:10" x14ac:dyDescent="0.2">
      <c r="A352" s="18" t="str">
        <f t="shared" si="36"/>
        <v/>
      </c>
      <c r="B352" s="55" t="str">
        <f t="shared" si="32"/>
        <v/>
      </c>
      <c r="C352" s="58" t="str">
        <f t="shared" si="33"/>
        <v/>
      </c>
      <c r="D352" s="96"/>
      <c r="E352" s="97"/>
      <c r="G352" s="19" t="str">
        <f t="shared" si="34"/>
        <v/>
      </c>
      <c r="H352" s="19" t="str">
        <f t="shared" si="35"/>
        <v/>
      </c>
      <c r="I352" s="70" t="str">
        <f t="shared" si="37"/>
        <v/>
      </c>
      <c r="J352" s="19" t="str">
        <f t="shared" si="38"/>
        <v/>
      </c>
    </row>
    <row r="353" spans="1:10" x14ac:dyDescent="0.2">
      <c r="A353" s="18" t="str">
        <f t="shared" si="36"/>
        <v/>
      </c>
      <c r="B353" s="55" t="str">
        <f t="shared" si="32"/>
        <v/>
      </c>
      <c r="C353" s="58" t="str">
        <f t="shared" si="33"/>
        <v/>
      </c>
      <c r="D353" s="96"/>
      <c r="E353" s="97"/>
      <c r="G353" s="19" t="str">
        <f t="shared" si="34"/>
        <v/>
      </c>
      <c r="H353" s="19" t="str">
        <f t="shared" si="35"/>
        <v/>
      </c>
      <c r="I353" s="70" t="str">
        <f t="shared" si="37"/>
        <v/>
      </c>
      <c r="J353" s="19" t="str">
        <f t="shared" si="38"/>
        <v/>
      </c>
    </row>
    <row r="354" spans="1:10" x14ac:dyDescent="0.2">
      <c r="A354" s="18" t="str">
        <f t="shared" si="36"/>
        <v/>
      </c>
      <c r="B354" s="55" t="str">
        <f t="shared" si="32"/>
        <v/>
      </c>
      <c r="C354" s="58" t="str">
        <f t="shared" si="33"/>
        <v/>
      </c>
      <c r="D354" s="96"/>
      <c r="E354" s="97"/>
      <c r="G354" s="19" t="str">
        <f t="shared" si="34"/>
        <v/>
      </c>
      <c r="H354" s="19" t="str">
        <f t="shared" si="35"/>
        <v/>
      </c>
      <c r="I354" s="70" t="str">
        <f t="shared" si="37"/>
        <v/>
      </c>
      <c r="J354" s="19" t="str">
        <f t="shared" si="38"/>
        <v/>
      </c>
    </row>
    <row r="355" spans="1:10" x14ac:dyDescent="0.2">
      <c r="A355" s="18" t="str">
        <f t="shared" si="36"/>
        <v/>
      </c>
      <c r="B355" s="55" t="str">
        <f t="shared" si="32"/>
        <v/>
      </c>
      <c r="C355" s="58" t="str">
        <f t="shared" si="33"/>
        <v/>
      </c>
      <c r="D355" s="96"/>
      <c r="E355" s="97"/>
      <c r="G355" s="19" t="str">
        <f t="shared" si="34"/>
        <v/>
      </c>
      <c r="H355" s="19" t="str">
        <f t="shared" si="35"/>
        <v/>
      </c>
      <c r="I355" s="70" t="str">
        <f t="shared" si="37"/>
        <v/>
      </c>
      <c r="J355" s="19" t="str">
        <f t="shared" si="38"/>
        <v/>
      </c>
    </row>
    <row r="356" spans="1:10" x14ac:dyDescent="0.2">
      <c r="A356" s="18" t="str">
        <f t="shared" si="36"/>
        <v/>
      </c>
      <c r="B356" s="55" t="str">
        <f t="shared" si="32"/>
        <v/>
      </c>
      <c r="C356" s="58" t="str">
        <f t="shared" si="33"/>
        <v/>
      </c>
      <c r="D356" s="96"/>
      <c r="E356" s="97"/>
      <c r="G356" s="19" t="str">
        <f t="shared" si="34"/>
        <v/>
      </c>
      <c r="H356" s="19" t="str">
        <f t="shared" si="35"/>
        <v/>
      </c>
      <c r="I356" s="70" t="str">
        <f t="shared" si="37"/>
        <v/>
      </c>
      <c r="J356" s="19" t="str">
        <f t="shared" si="38"/>
        <v/>
      </c>
    </row>
    <row r="357" spans="1:10" x14ac:dyDescent="0.2">
      <c r="A357" s="18" t="str">
        <f t="shared" si="36"/>
        <v/>
      </c>
      <c r="B357" s="55" t="str">
        <f t="shared" si="32"/>
        <v/>
      </c>
      <c r="C357" s="58" t="str">
        <f t="shared" si="33"/>
        <v/>
      </c>
      <c r="D357" s="96"/>
      <c r="E357" s="97"/>
      <c r="G357" s="19" t="str">
        <f t="shared" si="34"/>
        <v/>
      </c>
      <c r="H357" s="19" t="str">
        <f t="shared" si="35"/>
        <v/>
      </c>
      <c r="I357" s="70" t="str">
        <f t="shared" si="37"/>
        <v/>
      </c>
      <c r="J357" s="19" t="str">
        <f t="shared" si="38"/>
        <v/>
      </c>
    </row>
    <row r="358" spans="1:10" x14ac:dyDescent="0.2">
      <c r="A358" s="18" t="str">
        <f t="shared" si="36"/>
        <v/>
      </c>
      <c r="B358" s="55" t="str">
        <f t="shared" si="32"/>
        <v/>
      </c>
      <c r="C358" s="58" t="str">
        <f t="shared" si="33"/>
        <v/>
      </c>
      <c r="D358" s="96"/>
      <c r="E358" s="97"/>
      <c r="G358" s="19" t="str">
        <f t="shared" si="34"/>
        <v/>
      </c>
      <c r="H358" s="19" t="str">
        <f t="shared" si="35"/>
        <v/>
      </c>
      <c r="I358" s="70" t="str">
        <f t="shared" si="37"/>
        <v/>
      </c>
      <c r="J358" s="19" t="str">
        <f t="shared" si="38"/>
        <v/>
      </c>
    </row>
    <row r="359" spans="1:10" x14ac:dyDescent="0.2">
      <c r="A359" s="18" t="str">
        <f t="shared" si="36"/>
        <v/>
      </c>
      <c r="B359" s="55" t="str">
        <f t="shared" si="32"/>
        <v/>
      </c>
      <c r="C359" s="58" t="str">
        <f t="shared" si="33"/>
        <v/>
      </c>
      <c r="D359" s="96"/>
      <c r="E359" s="97"/>
      <c r="G359" s="19" t="str">
        <f t="shared" si="34"/>
        <v/>
      </c>
      <c r="H359" s="19" t="str">
        <f t="shared" si="35"/>
        <v/>
      </c>
      <c r="I359" s="70" t="str">
        <f t="shared" si="37"/>
        <v/>
      </c>
      <c r="J359" s="19" t="str">
        <f t="shared" si="38"/>
        <v/>
      </c>
    </row>
    <row r="360" spans="1:10" x14ac:dyDescent="0.2">
      <c r="A360" s="18" t="str">
        <f t="shared" si="36"/>
        <v/>
      </c>
      <c r="B360" s="55" t="str">
        <f t="shared" si="32"/>
        <v/>
      </c>
      <c r="C360" s="58" t="str">
        <f t="shared" si="33"/>
        <v/>
      </c>
      <c r="D360" s="96"/>
      <c r="E360" s="97"/>
      <c r="G360" s="19" t="str">
        <f t="shared" si="34"/>
        <v/>
      </c>
      <c r="H360" s="19" t="str">
        <f t="shared" si="35"/>
        <v/>
      </c>
      <c r="I360" s="70" t="str">
        <f t="shared" si="37"/>
        <v/>
      </c>
      <c r="J360" s="19" t="str">
        <f t="shared" si="38"/>
        <v/>
      </c>
    </row>
    <row r="361" spans="1:10" x14ac:dyDescent="0.2">
      <c r="A361" s="18" t="str">
        <f t="shared" si="36"/>
        <v/>
      </c>
      <c r="B361" s="55" t="str">
        <f t="shared" si="32"/>
        <v/>
      </c>
      <c r="C361" s="58" t="str">
        <f t="shared" si="33"/>
        <v/>
      </c>
      <c r="D361" s="96"/>
      <c r="E361" s="97"/>
      <c r="G361" s="19" t="str">
        <f t="shared" si="34"/>
        <v/>
      </c>
      <c r="H361" s="19" t="str">
        <f t="shared" si="35"/>
        <v/>
      </c>
      <c r="I361" s="70" t="str">
        <f t="shared" si="37"/>
        <v/>
      </c>
      <c r="J361" s="19" t="str">
        <f t="shared" si="38"/>
        <v/>
      </c>
    </row>
    <row r="362" spans="1:10" x14ac:dyDescent="0.2">
      <c r="A362" s="18" t="str">
        <f t="shared" si="36"/>
        <v/>
      </c>
      <c r="B362" s="55" t="str">
        <f t="shared" si="32"/>
        <v/>
      </c>
      <c r="C362" s="58" t="str">
        <f t="shared" si="33"/>
        <v/>
      </c>
      <c r="D362" s="96"/>
      <c r="E362" s="97"/>
      <c r="G362" s="19" t="str">
        <f t="shared" si="34"/>
        <v/>
      </c>
      <c r="H362" s="19" t="str">
        <f t="shared" si="35"/>
        <v/>
      </c>
      <c r="I362" s="70" t="str">
        <f t="shared" si="37"/>
        <v/>
      </c>
      <c r="J362" s="19" t="str">
        <f t="shared" si="38"/>
        <v/>
      </c>
    </row>
    <row r="363" spans="1:10" x14ac:dyDescent="0.2">
      <c r="A363" s="18" t="str">
        <f t="shared" si="36"/>
        <v/>
      </c>
      <c r="B363" s="55" t="str">
        <f t="shared" si="32"/>
        <v/>
      </c>
      <c r="C363" s="58" t="str">
        <f t="shared" si="33"/>
        <v/>
      </c>
      <c r="D363" s="96"/>
      <c r="E363" s="97"/>
      <c r="G363" s="19" t="str">
        <f t="shared" si="34"/>
        <v/>
      </c>
      <c r="H363" s="19" t="str">
        <f t="shared" si="35"/>
        <v/>
      </c>
      <c r="I363" s="70" t="str">
        <f t="shared" si="37"/>
        <v/>
      </c>
      <c r="J363" s="19" t="str">
        <f t="shared" si="38"/>
        <v/>
      </c>
    </row>
    <row r="364" spans="1:10" x14ac:dyDescent="0.2">
      <c r="A364" s="18" t="str">
        <f t="shared" si="36"/>
        <v/>
      </c>
      <c r="B364" s="55" t="str">
        <f t="shared" si="32"/>
        <v/>
      </c>
      <c r="C364" s="58" t="str">
        <f t="shared" si="33"/>
        <v/>
      </c>
      <c r="D364" s="96"/>
      <c r="E364" s="97"/>
      <c r="G364" s="19" t="str">
        <f t="shared" si="34"/>
        <v/>
      </c>
      <c r="H364" s="19" t="str">
        <f t="shared" si="35"/>
        <v/>
      </c>
      <c r="I364" s="70" t="str">
        <f t="shared" si="37"/>
        <v/>
      </c>
      <c r="J364" s="19" t="str">
        <f t="shared" si="38"/>
        <v/>
      </c>
    </row>
    <row r="365" spans="1:10" x14ac:dyDescent="0.2">
      <c r="A365" s="18" t="str">
        <f t="shared" si="36"/>
        <v/>
      </c>
      <c r="B365" s="55" t="str">
        <f t="shared" si="32"/>
        <v/>
      </c>
      <c r="C365" s="58" t="str">
        <f t="shared" si="33"/>
        <v/>
      </c>
      <c r="D365" s="96"/>
      <c r="E365" s="97"/>
      <c r="G365" s="19" t="str">
        <f t="shared" si="34"/>
        <v/>
      </c>
      <c r="H365" s="19" t="str">
        <f t="shared" si="35"/>
        <v/>
      </c>
      <c r="I365" s="70" t="str">
        <f t="shared" si="37"/>
        <v/>
      </c>
      <c r="J365" s="19" t="str">
        <f t="shared" si="38"/>
        <v/>
      </c>
    </row>
    <row r="366" spans="1:10" x14ac:dyDescent="0.2">
      <c r="A366" s="18" t="str">
        <f t="shared" si="36"/>
        <v/>
      </c>
      <c r="B366" s="55" t="str">
        <f t="shared" si="32"/>
        <v/>
      </c>
      <c r="C366" s="58" t="str">
        <f t="shared" si="33"/>
        <v/>
      </c>
      <c r="D366" s="96"/>
      <c r="E366" s="97"/>
      <c r="G366" s="19" t="str">
        <f t="shared" si="34"/>
        <v/>
      </c>
      <c r="H366" s="19" t="str">
        <f t="shared" si="35"/>
        <v/>
      </c>
      <c r="I366" s="70" t="str">
        <f t="shared" si="37"/>
        <v/>
      </c>
      <c r="J366" s="19" t="str">
        <f t="shared" si="38"/>
        <v/>
      </c>
    </row>
    <row r="367" spans="1:10" x14ac:dyDescent="0.2">
      <c r="A367" s="18" t="str">
        <f t="shared" si="36"/>
        <v/>
      </c>
      <c r="B367" s="55" t="str">
        <f t="shared" si="32"/>
        <v/>
      </c>
      <c r="C367" s="58" t="str">
        <f t="shared" si="33"/>
        <v/>
      </c>
      <c r="D367" s="96"/>
      <c r="E367" s="97"/>
      <c r="G367" s="19" t="str">
        <f t="shared" si="34"/>
        <v/>
      </c>
      <c r="H367" s="19" t="str">
        <f t="shared" si="35"/>
        <v/>
      </c>
      <c r="I367" s="70" t="str">
        <f t="shared" si="37"/>
        <v/>
      </c>
      <c r="J367" s="19" t="str">
        <f t="shared" si="38"/>
        <v/>
      </c>
    </row>
    <row r="368" spans="1:10" x14ac:dyDescent="0.2">
      <c r="A368" s="18" t="str">
        <f t="shared" si="36"/>
        <v/>
      </c>
      <c r="B368" s="55" t="str">
        <f t="shared" si="32"/>
        <v/>
      </c>
      <c r="C368" s="58" t="str">
        <f t="shared" si="33"/>
        <v/>
      </c>
      <c r="D368" s="96"/>
      <c r="E368" s="97"/>
      <c r="G368" s="19" t="str">
        <f t="shared" si="34"/>
        <v/>
      </c>
      <c r="H368" s="19" t="str">
        <f t="shared" si="35"/>
        <v/>
      </c>
      <c r="I368" s="70" t="str">
        <f t="shared" si="37"/>
        <v/>
      </c>
      <c r="J368" s="19" t="str">
        <f t="shared" si="38"/>
        <v/>
      </c>
    </row>
    <row r="369" spans="1:10" x14ac:dyDescent="0.2">
      <c r="A369" s="18" t="str">
        <f t="shared" si="36"/>
        <v/>
      </c>
      <c r="B369" s="55" t="str">
        <f t="shared" si="32"/>
        <v/>
      </c>
      <c r="C369" s="58" t="str">
        <f t="shared" si="33"/>
        <v/>
      </c>
      <c r="D369" s="96"/>
      <c r="E369" s="97"/>
      <c r="G369" s="19" t="str">
        <f t="shared" si="34"/>
        <v/>
      </c>
      <c r="H369" s="19" t="str">
        <f t="shared" si="35"/>
        <v/>
      </c>
      <c r="I369" s="70" t="str">
        <f t="shared" si="37"/>
        <v/>
      </c>
      <c r="J369" s="19" t="str">
        <f t="shared" si="38"/>
        <v/>
      </c>
    </row>
    <row r="370" spans="1:10" x14ac:dyDescent="0.2">
      <c r="A370" s="18" t="str">
        <f t="shared" si="36"/>
        <v/>
      </c>
      <c r="B370" s="55" t="str">
        <f t="shared" si="32"/>
        <v/>
      </c>
      <c r="C370" s="58" t="str">
        <f t="shared" si="33"/>
        <v/>
      </c>
      <c r="D370" s="96"/>
      <c r="E370" s="97"/>
      <c r="G370" s="19" t="str">
        <f t="shared" si="34"/>
        <v/>
      </c>
      <c r="H370" s="19" t="str">
        <f t="shared" si="35"/>
        <v/>
      </c>
      <c r="I370" s="70" t="str">
        <f t="shared" si="37"/>
        <v/>
      </c>
      <c r="J370" s="19" t="str">
        <f t="shared" si="38"/>
        <v/>
      </c>
    </row>
    <row r="371" spans="1:10" x14ac:dyDescent="0.2">
      <c r="A371" s="18" t="str">
        <f t="shared" si="36"/>
        <v/>
      </c>
      <c r="B371" s="55" t="str">
        <f t="shared" si="32"/>
        <v/>
      </c>
      <c r="C371" s="58" t="str">
        <f t="shared" si="33"/>
        <v/>
      </c>
      <c r="D371" s="96"/>
      <c r="E371" s="97"/>
      <c r="G371" s="19" t="str">
        <f t="shared" si="34"/>
        <v/>
      </c>
      <c r="H371" s="19" t="str">
        <f t="shared" si="35"/>
        <v/>
      </c>
      <c r="I371" s="70" t="str">
        <f t="shared" si="37"/>
        <v/>
      </c>
      <c r="J371" s="19" t="str">
        <f t="shared" si="38"/>
        <v/>
      </c>
    </row>
    <row r="372" spans="1:10" x14ac:dyDescent="0.2">
      <c r="A372" s="18" t="str">
        <f t="shared" si="36"/>
        <v/>
      </c>
      <c r="B372" s="55" t="str">
        <f t="shared" si="32"/>
        <v/>
      </c>
      <c r="C372" s="58" t="str">
        <f t="shared" si="33"/>
        <v/>
      </c>
      <c r="D372" s="96"/>
      <c r="E372" s="97"/>
      <c r="G372" s="19" t="str">
        <f t="shared" si="34"/>
        <v/>
      </c>
      <c r="H372" s="19" t="str">
        <f t="shared" si="35"/>
        <v/>
      </c>
      <c r="I372" s="70" t="str">
        <f t="shared" si="37"/>
        <v/>
      </c>
      <c r="J372" s="19" t="str">
        <f t="shared" si="38"/>
        <v/>
      </c>
    </row>
    <row r="373" spans="1:10" x14ac:dyDescent="0.2">
      <c r="A373" s="18" t="str">
        <f t="shared" si="36"/>
        <v/>
      </c>
      <c r="B373" s="55" t="str">
        <f t="shared" si="32"/>
        <v/>
      </c>
      <c r="C373" s="58" t="str">
        <f t="shared" si="33"/>
        <v/>
      </c>
      <c r="D373" s="96"/>
      <c r="E373" s="97"/>
      <c r="G373" s="19" t="str">
        <f t="shared" si="34"/>
        <v/>
      </c>
      <c r="H373" s="19" t="str">
        <f t="shared" si="35"/>
        <v/>
      </c>
      <c r="I373" s="70" t="str">
        <f t="shared" si="37"/>
        <v/>
      </c>
      <c r="J373" s="19" t="str">
        <f t="shared" si="38"/>
        <v/>
      </c>
    </row>
    <row r="374" spans="1:10" x14ac:dyDescent="0.2">
      <c r="A374" s="18" t="str">
        <f t="shared" si="36"/>
        <v/>
      </c>
      <c r="B374" s="55" t="str">
        <f t="shared" si="32"/>
        <v/>
      </c>
      <c r="C374" s="58" t="str">
        <f t="shared" si="33"/>
        <v/>
      </c>
      <c r="D374" s="96"/>
      <c r="E374" s="97"/>
      <c r="G374" s="19" t="str">
        <f t="shared" si="34"/>
        <v/>
      </c>
      <c r="H374" s="19" t="str">
        <f t="shared" si="35"/>
        <v/>
      </c>
      <c r="I374" s="70" t="str">
        <f t="shared" si="37"/>
        <v/>
      </c>
      <c r="J374" s="19" t="str">
        <f t="shared" si="38"/>
        <v/>
      </c>
    </row>
    <row r="375" spans="1:10" x14ac:dyDescent="0.2">
      <c r="A375" s="18" t="str">
        <f t="shared" si="36"/>
        <v/>
      </c>
      <c r="B375" s="55" t="str">
        <f t="shared" si="32"/>
        <v/>
      </c>
      <c r="C375" s="58" t="str">
        <f t="shared" si="33"/>
        <v/>
      </c>
      <c r="D375" s="96"/>
      <c r="E375" s="97"/>
      <c r="G375" s="19" t="str">
        <f t="shared" si="34"/>
        <v/>
      </c>
      <c r="H375" s="19" t="str">
        <f t="shared" si="35"/>
        <v/>
      </c>
      <c r="I375" s="70" t="str">
        <f t="shared" si="37"/>
        <v/>
      </c>
      <c r="J375" s="19" t="str">
        <f t="shared" si="38"/>
        <v/>
      </c>
    </row>
    <row r="376" spans="1:10" x14ac:dyDescent="0.2">
      <c r="A376" s="18" t="str">
        <f t="shared" si="36"/>
        <v/>
      </c>
      <c r="B376" s="55" t="str">
        <f t="shared" si="32"/>
        <v/>
      </c>
      <c r="C376" s="58" t="str">
        <f t="shared" si="33"/>
        <v/>
      </c>
      <c r="D376" s="96"/>
      <c r="E376" s="97"/>
      <c r="G376" s="19" t="str">
        <f t="shared" si="34"/>
        <v/>
      </c>
      <c r="H376" s="19" t="str">
        <f t="shared" si="35"/>
        <v/>
      </c>
      <c r="I376" s="70" t="str">
        <f t="shared" si="37"/>
        <v/>
      </c>
      <c r="J376" s="19" t="str">
        <f t="shared" si="38"/>
        <v/>
      </c>
    </row>
    <row r="377" spans="1:10" x14ac:dyDescent="0.2">
      <c r="A377" s="18" t="str">
        <f t="shared" si="36"/>
        <v/>
      </c>
      <c r="B377" s="55" t="str">
        <f t="shared" si="32"/>
        <v/>
      </c>
      <c r="C377" s="58" t="str">
        <f t="shared" si="33"/>
        <v/>
      </c>
      <c r="D377" s="96"/>
      <c r="E377" s="97"/>
      <c r="G377" s="19" t="str">
        <f t="shared" si="34"/>
        <v/>
      </c>
      <c r="H377" s="19" t="str">
        <f t="shared" si="35"/>
        <v/>
      </c>
      <c r="I377" s="70" t="str">
        <f t="shared" si="37"/>
        <v/>
      </c>
      <c r="J377" s="19" t="str">
        <f t="shared" si="38"/>
        <v/>
      </c>
    </row>
    <row r="378" spans="1:10" x14ac:dyDescent="0.2">
      <c r="A378" s="18" t="str">
        <f t="shared" si="36"/>
        <v/>
      </c>
      <c r="B378" s="55" t="str">
        <f t="shared" si="32"/>
        <v/>
      </c>
      <c r="C378" s="58" t="str">
        <f t="shared" si="33"/>
        <v/>
      </c>
      <c r="D378" s="96"/>
      <c r="E378" s="97"/>
      <c r="G378" s="19" t="str">
        <f t="shared" si="34"/>
        <v/>
      </c>
      <c r="H378" s="19" t="str">
        <f t="shared" si="35"/>
        <v/>
      </c>
      <c r="I378" s="70" t="str">
        <f t="shared" si="37"/>
        <v/>
      </c>
      <c r="J378" s="19" t="str">
        <f t="shared" si="38"/>
        <v/>
      </c>
    </row>
    <row r="379" spans="1:10" x14ac:dyDescent="0.2">
      <c r="A379" s="18" t="str">
        <f t="shared" si="36"/>
        <v/>
      </c>
      <c r="B379" s="55" t="str">
        <f t="shared" si="32"/>
        <v/>
      </c>
      <c r="C379" s="58" t="str">
        <f t="shared" si="33"/>
        <v/>
      </c>
      <c r="D379" s="96"/>
      <c r="E379" s="97"/>
      <c r="G379" s="19" t="str">
        <f t="shared" si="34"/>
        <v/>
      </c>
      <c r="H379" s="19" t="str">
        <f t="shared" si="35"/>
        <v/>
      </c>
      <c r="I379" s="70" t="str">
        <f t="shared" si="37"/>
        <v/>
      </c>
      <c r="J379" s="19" t="str">
        <f t="shared" si="38"/>
        <v/>
      </c>
    </row>
    <row r="380" spans="1:10" x14ac:dyDescent="0.2">
      <c r="A380" s="18" t="str">
        <f t="shared" si="36"/>
        <v/>
      </c>
      <c r="B380" s="55" t="str">
        <f t="shared" si="32"/>
        <v/>
      </c>
      <c r="C380" s="58" t="str">
        <f t="shared" si="33"/>
        <v/>
      </c>
      <c r="D380" s="96"/>
      <c r="E380" s="97"/>
      <c r="G380" s="19" t="str">
        <f t="shared" si="34"/>
        <v/>
      </c>
      <c r="H380" s="19" t="str">
        <f t="shared" si="35"/>
        <v/>
      </c>
      <c r="I380" s="70" t="str">
        <f t="shared" si="37"/>
        <v/>
      </c>
      <c r="J380" s="19" t="str">
        <f t="shared" si="38"/>
        <v/>
      </c>
    </row>
    <row r="381" spans="1:10" x14ac:dyDescent="0.2">
      <c r="A381" s="18" t="str">
        <f t="shared" si="36"/>
        <v/>
      </c>
      <c r="B381" s="55" t="str">
        <f t="shared" ref="B381:B444" si="39">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58" t="str">
        <f t="shared" ref="C381:C444" si="40">IF(A381="","",IF(roundOpt,IF(OR(A381=nper,payment&gt;ROUND((1+rate)*J380,2)),ROUND((1+rate)*J380,2),payment),IF(OR(A381=nper,payment&gt;(1+rate)*J380),(1+rate)*J380,payment)))</f>
        <v/>
      </c>
      <c r="D381" s="96"/>
      <c r="E381" s="97"/>
      <c r="G381" s="19" t="str">
        <f t="shared" ref="G381:G444" si="41">IF(NOT(ISBLANK(E381)),IF(A381="","",IF(AND(A381=1,pmtType=1),0,IF(roundOpt,ROUND(rate*J380,2),rate*J380))),"")</f>
        <v/>
      </c>
      <c r="H381" s="19" t="str">
        <f t="shared" ref="H381:H444" si="42">IF(NOT(ISBLANK(E381)),MIN(E381,G381),"")</f>
        <v/>
      </c>
      <c r="I381" s="70" t="str">
        <f t="shared" si="37"/>
        <v/>
      </c>
      <c r="J381" s="19" t="str">
        <f t="shared" si="38"/>
        <v/>
      </c>
    </row>
    <row r="382" spans="1:10" x14ac:dyDescent="0.2">
      <c r="A382" s="18" t="str">
        <f t="shared" ref="A382:A445" si="43">IF(NOT(ISBLANK(E381)),IF(J381="","",IF(roundOpt,IF(OR(A381&gt;=nper,ROUND(J381,2)&lt;=0),"",A381+1),IF(OR(A381&gt;=nper,J381&lt;=0),"",A381+1))),"")</f>
        <v/>
      </c>
      <c r="B382" s="55" t="str">
        <f t="shared" si="39"/>
        <v/>
      </c>
      <c r="C382" s="58" t="str">
        <f t="shared" si="40"/>
        <v/>
      </c>
      <c r="D382" s="96"/>
      <c r="E382" s="97"/>
      <c r="G382" s="19" t="str">
        <f t="shared" si="41"/>
        <v/>
      </c>
      <c r="H382" s="19" t="str">
        <f t="shared" si="42"/>
        <v/>
      </c>
      <c r="I382" s="70" t="str">
        <f t="shared" ref="I382:I445" si="44">IF(NOT(ISBLANK(E382)),E382-G382,"")</f>
        <v/>
      </c>
      <c r="J382" s="19" t="str">
        <f t="shared" ref="J382:J445" si="45">IF(NOT(ISBLANK(E382)),J381-I382,"")</f>
        <v/>
      </c>
    </row>
    <row r="383" spans="1:10" x14ac:dyDescent="0.2">
      <c r="A383" s="18" t="str">
        <f t="shared" si="43"/>
        <v/>
      </c>
      <c r="B383" s="55" t="str">
        <f t="shared" si="39"/>
        <v/>
      </c>
      <c r="C383" s="58" t="str">
        <f t="shared" si="40"/>
        <v/>
      </c>
      <c r="D383" s="96"/>
      <c r="E383" s="97"/>
      <c r="G383" s="19" t="str">
        <f t="shared" si="41"/>
        <v/>
      </c>
      <c r="H383" s="19" t="str">
        <f t="shared" si="42"/>
        <v/>
      </c>
      <c r="I383" s="70" t="str">
        <f t="shared" si="44"/>
        <v/>
      </c>
      <c r="J383" s="19" t="str">
        <f t="shared" si="45"/>
        <v/>
      </c>
    </row>
    <row r="384" spans="1:10" x14ac:dyDescent="0.2">
      <c r="A384" s="18" t="str">
        <f t="shared" si="43"/>
        <v/>
      </c>
      <c r="B384" s="55" t="str">
        <f t="shared" si="39"/>
        <v/>
      </c>
      <c r="C384" s="58" t="str">
        <f t="shared" si="40"/>
        <v/>
      </c>
      <c r="D384" s="96"/>
      <c r="E384" s="97"/>
      <c r="G384" s="19" t="str">
        <f t="shared" si="41"/>
        <v/>
      </c>
      <c r="H384" s="19" t="str">
        <f t="shared" si="42"/>
        <v/>
      </c>
      <c r="I384" s="70" t="str">
        <f t="shared" si="44"/>
        <v/>
      </c>
      <c r="J384" s="19" t="str">
        <f t="shared" si="45"/>
        <v/>
      </c>
    </row>
    <row r="385" spans="1:10" x14ac:dyDescent="0.2">
      <c r="A385" s="18" t="str">
        <f t="shared" si="43"/>
        <v/>
      </c>
      <c r="B385" s="55" t="str">
        <f t="shared" si="39"/>
        <v/>
      </c>
      <c r="C385" s="58" t="str">
        <f t="shared" si="40"/>
        <v/>
      </c>
      <c r="D385" s="96"/>
      <c r="E385" s="97"/>
      <c r="G385" s="19" t="str">
        <f t="shared" si="41"/>
        <v/>
      </c>
      <c r="H385" s="19" t="str">
        <f t="shared" si="42"/>
        <v/>
      </c>
      <c r="I385" s="70" t="str">
        <f t="shared" si="44"/>
        <v/>
      </c>
      <c r="J385" s="19" t="str">
        <f t="shared" si="45"/>
        <v/>
      </c>
    </row>
    <row r="386" spans="1:10" x14ac:dyDescent="0.2">
      <c r="A386" s="18" t="str">
        <f t="shared" si="43"/>
        <v/>
      </c>
      <c r="B386" s="55" t="str">
        <f t="shared" si="39"/>
        <v/>
      </c>
      <c r="C386" s="58" t="str">
        <f t="shared" si="40"/>
        <v/>
      </c>
      <c r="D386" s="96"/>
      <c r="E386" s="97"/>
      <c r="G386" s="19" t="str">
        <f t="shared" si="41"/>
        <v/>
      </c>
      <c r="H386" s="19" t="str">
        <f t="shared" si="42"/>
        <v/>
      </c>
      <c r="I386" s="70" t="str">
        <f t="shared" si="44"/>
        <v/>
      </c>
      <c r="J386" s="19" t="str">
        <f t="shared" si="45"/>
        <v/>
      </c>
    </row>
    <row r="387" spans="1:10" x14ac:dyDescent="0.2">
      <c r="A387" s="18" t="str">
        <f t="shared" si="43"/>
        <v/>
      </c>
      <c r="B387" s="55" t="str">
        <f t="shared" si="39"/>
        <v/>
      </c>
      <c r="C387" s="58" t="str">
        <f t="shared" si="40"/>
        <v/>
      </c>
      <c r="D387" s="96"/>
      <c r="E387" s="97"/>
      <c r="G387" s="19" t="str">
        <f t="shared" si="41"/>
        <v/>
      </c>
      <c r="H387" s="19" t="str">
        <f t="shared" si="42"/>
        <v/>
      </c>
      <c r="I387" s="70" t="str">
        <f t="shared" si="44"/>
        <v/>
      </c>
      <c r="J387" s="19" t="str">
        <f t="shared" si="45"/>
        <v/>
      </c>
    </row>
    <row r="388" spans="1:10" x14ac:dyDescent="0.2">
      <c r="A388" s="18" t="str">
        <f t="shared" si="43"/>
        <v/>
      </c>
      <c r="B388" s="55" t="str">
        <f t="shared" si="39"/>
        <v/>
      </c>
      <c r="C388" s="58" t="str">
        <f t="shared" si="40"/>
        <v/>
      </c>
      <c r="D388" s="96"/>
      <c r="E388" s="97"/>
      <c r="G388" s="19" t="str">
        <f t="shared" si="41"/>
        <v/>
      </c>
      <c r="H388" s="19" t="str">
        <f t="shared" si="42"/>
        <v/>
      </c>
      <c r="I388" s="70" t="str">
        <f t="shared" si="44"/>
        <v/>
      </c>
      <c r="J388" s="19" t="str">
        <f t="shared" si="45"/>
        <v/>
      </c>
    </row>
    <row r="389" spans="1:10" x14ac:dyDescent="0.2">
      <c r="A389" s="18" t="str">
        <f t="shared" si="43"/>
        <v/>
      </c>
      <c r="B389" s="55" t="str">
        <f t="shared" si="39"/>
        <v/>
      </c>
      <c r="C389" s="58" t="str">
        <f t="shared" si="40"/>
        <v/>
      </c>
      <c r="D389" s="96"/>
      <c r="E389" s="97"/>
      <c r="G389" s="19" t="str">
        <f t="shared" si="41"/>
        <v/>
      </c>
      <c r="H389" s="19" t="str">
        <f t="shared" si="42"/>
        <v/>
      </c>
      <c r="I389" s="70" t="str">
        <f t="shared" si="44"/>
        <v/>
      </c>
      <c r="J389" s="19" t="str">
        <f t="shared" si="45"/>
        <v/>
      </c>
    </row>
    <row r="390" spans="1:10" x14ac:dyDescent="0.2">
      <c r="A390" s="18" t="str">
        <f t="shared" si="43"/>
        <v/>
      </c>
      <c r="B390" s="55" t="str">
        <f t="shared" si="39"/>
        <v/>
      </c>
      <c r="C390" s="58" t="str">
        <f t="shared" si="40"/>
        <v/>
      </c>
      <c r="D390" s="96"/>
      <c r="E390" s="97"/>
      <c r="G390" s="19" t="str">
        <f t="shared" si="41"/>
        <v/>
      </c>
      <c r="H390" s="19" t="str">
        <f t="shared" si="42"/>
        <v/>
      </c>
      <c r="I390" s="70" t="str">
        <f t="shared" si="44"/>
        <v/>
      </c>
      <c r="J390" s="19" t="str">
        <f t="shared" si="45"/>
        <v/>
      </c>
    </row>
    <row r="391" spans="1:10" x14ac:dyDescent="0.2">
      <c r="A391" s="18" t="str">
        <f t="shared" si="43"/>
        <v/>
      </c>
      <c r="B391" s="55" t="str">
        <f t="shared" si="39"/>
        <v/>
      </c>
      <c r="C391" s="58" t="str">
        <f t="shared" si="40"/>
        <v/>
      </c>
      <c r="D391" s="96"/>
      <c r="E391" s="97"/>
      <c r="G391" s="19" t="str">
        <f t="shared" si="41"/>
        <v/>
      </c>
      <c r="H391" s="19" t="str">
        <f t="shared" si="42"/>
        <v/>
      </c>
      <c r="I391" s="70" t="str">
        <f t="shared" si="44"/>
        <v/>
      </c>
      <c r="J391" s="19" t="str">
        <f t="shared" si="45"/>
        <v/>
      </c>
    </row>
    <row r="392" spans="1:10" x14ac:dyDescent="0.2">
      <c r="A392" s="18" t="str">
        <f t="shared" si="43"/>
        <v/>
      </c>
      <c r="B392" s="55" t="str">
        <f t="shared" si="39"/>
        <v/>
      </c>
      <c r="C392" s="58" t="str">
        <f t="shared" si="40"/>
        <v/>
      </c>
      <c r="D392" s="96"/>
      <c r="E392" s="97"/>
      <c r="G392" s="19" t="str">
        <f t="shared" si="41"/>
        <v/>
      </c>
      <c r="H392" s="19" t="str">
        <f t="shared" si="42"/>
        <v/>
      </c>
      <c r="I392" s="70" t="str">
        <f t="shared" si="44"/>
        <v/>
      </c>
      <c r="J392" s="19" t="str">
        <f t="shared" si="45"/>
        <v/>
      </c>
    </row>
    <row r="393" spans="1:10" x14ac:dyDescent="0.2">
      <c r="A393" s="18" t="str">
        <f t="shared" si="43"/>
        <v/>
      </c>
      <c r="B393" s="55" t="str">
        <f t="shared" si="39"/>
        <v/>
      </c>
      <c r="C393" s="58" t="str">
        <f t="shared" si="40"/>
        <v/>
      </c>
      <c r="D393" s="96"/>
      <c r="E393" s="97"/>
      <c r="G393" s="19" t="str">
        <f t="shared" si="41"/>
        <v/>
      </c>
      <c r="H393" s="19" t="str">
        <f t="shared" si="42"/>
        <v/>
      </c>
      <c r="I393" s="70" t="str">
        <f t="shared" si="44"/>
        <v/>
      </c>
      <c r="J393" s="19" t="str">
        <f t="shared" si="45"/>
        <v/>
      </c>
    </row>
    <row r="394" spans="1:10" x14ac:dyDescent="0.2">
      <c r="A394" s="18" t="str">
        <f t="shared" si="43"/>
        <v/>
      </c>
      <c r="B394" s="55" t="str">
        <f t="shared" si="39"/>
        <v/>
      </c>
      <c r="C394" s="58" t="str">
        <f t="shared" si="40"/>
        <v/>
      </c>
      <c r="D394" s="96"/>
      <c r="E394" s="97"/>
      <c r="G394" s="19" t="str">
        <f t="shared" si="41"/>
        <v/>
      </c>
      <c r="H394" s="19" t="str">
        <f t="shared" si="42"/>
        <v/>
      </c>
      <c r="I394" s="70" t="str">
        <f t="shared" si="44"/>
        <v/>
      </c>
      <c r="J394" s="19" t="str">
        <f t="shared" si="45"/>
        <v/>
      </c>
    </row>
    <row r="395" spans="1:10" x14ac:dyDescent="0.2">
      <c r="A395" s="18" t="str">
        <f t="shared" si="43"/>
        <v/>
      </c>
      <c r="B395" s="55" t="str">
        <f t="shared" si="39"/>
        <v/>
      </c>
      <c r="C395" s="58" t="str">
        <f t="shared" si="40"/>
        <v/>
      </c>
      <c r="D395" s="96"/>
      <c r="E395" s="97"/>
      <c r="G395" s="19" t="str">
        <f t="shared" si="41"/>
        <v/>
      </c>
      <c r="H395" s="19" t="str">
        <f t="shared" si="42"/>
        <v/>
      </c>
      <c r="I395" s="70" t="str">
        <f t="shared" si="44"/>
        <v/>
      </c>
      <c r="J395" s="19" t="str">
        <f t="shared" si="45"/>
        <v/>
      </c>
    </row>
    <row r="396" spans="1:10" x14ac:dyDescent="0.2">
      <c r="A396" s="18" t="str">
        <f t="shared" si="43"/>
        <v/>
      </c>
      <c r="B396" s="55" t="str">
        <f t="shared" si="39"/>
        <v/>
      </c>
      <c r="C396" s="58" t="str">
        <f t="shared" si="40"/>
        <v/>
      </c>
      <c r="D396" s="96"/>
      <c r="E396" s="97"/>
      <c r="G396" s="19" t="str">
        <f t="shared" si="41"/>
        <v/>
      </c>
      <c r="H396" s="19" t="str">
        <f t="shared" si="42"/>
        <v/>
      </c>
      <c r="I396" s="70" t="str">
        <f t="shared" si="44"/>
        <v/>
      </c>
      <c r="J396" s="19" t="str">
        <f t="shared" si="45"/>
        <v/>
      </c>
    </row>
    <row r="397" spans="1:10" x14ac:dyDescent="0.2">
      <c r="A397" s="18" t="str">
        <f t="shared" si="43"/>
        <v/>
      </c>
      <c r="B397" s="55" t="str">
        <f t="shared" si="39"/>
        <v/>
      </c>
      <c r="C397" s="58" t="str">
        <f t="shared" si="40"/>
        <v/>
      </c>
      <c r="D397" s="96"/>
      <c r="E397" s="97"/>
      <c r="G397" s="19" t="str">
        <f t="shared" si="41"/>
        <v/>
      </c>
      <c r="H397" s="19" t="str">
        <f t="shared" si="42"/>
        <v/>
      </c>
      <c r="I397" s="70" t="str">
        <f t="shared" si="44"/>
        <v/>
      </c>
      <c r="J397" s="19" t="str">
        <f t="shared" si="45"/>
        <v/>
      </c>
    </row>
    <row r="398" spans="1:10" x14ac:dyDescent="0.2">
      <c r="A398" s="18" t="str">
        <f t="shared" si="43"/>
        <v/>
      </c>
      <c r="B398" s="55" t="str">
        <f t="shared" si="39"/>
        <v/>
      </c>
      <c r="C398" s="58" t="str">
        <f t="shared" si="40"/>
        <v/>
      </c>
      <c r="D398" s="96"/>
      <c r="E398" s="97"/>
      <c r="G398" s="19" t="str">
        <f t="shared" si="41"/>
        <v/>
      </c>
      <c r="H398" s="19" t="str">
        <f t="shared" si="42"/>
        <v/>
      </c>
      <c r="I398" s="70" t="str">
        <f t="shared" si="44"/>
        <v/>
      </c>
      <c r="J398" s="19" t="str">
        <f t="shared" si="45"/>
        <v/>
      </c>
    </row>
    <row r="399" spans="1:10" x14ac:dyDescent="0.2">
      <c r="A399" s="18" t="str">
        <f t="shared" si="43"/>
        <v/>
      </c>
      <c r="B399" s="55" t="str">
        <f t="shared" si="39"/>
        <v/>
      </c>
      <c r="C399" s="58" t="str">
        <f t="shared" si="40"/>
        <v/>
      </c>
      <c r="D399" s="96"/>
      <c r="E399" s="97"/>
      <c r="G399" s="19" t="str">
        <f t="shared" si="41"/>
        <v/>
      </c>
      <c r="H399" s="19" t="str">
        <f t="shared" si="42"/>
        <v/>
      </c>
      <c r="I399" s="70" t="str">
        <f t="shared" si="44"/>
        <v/>
      </c>
      <c r="J399" s="19" t="str">
        <f t="shared" si="45"/>
        <v/>
      </c>
    </row>
    <row r="400" spans="1:10" x14ac:dyDescent="0.2">
      <c r="A400" s="18" t="str">
        <f t="shared" si="43"/>
        <v/>
      </c>
      <c r="B400" s="55" t="str">
        <f t="shared" si="39"/>
        <v/>
      </c>
      <c r="C400" s="58" t="str">
        <f t="shared" si="40"/>
        <v/>
      </c>
      <c r="D400" s="96"/>
      <c r="E400" s="97"/>
      <c r="G400" s="19" t="str">
        <f t="shared" si="41"/>
        <v/>
      </c>
      <c r="H400" s="19" t="str">
        <f t="shared" si="42"/>
        <v/>
      </c>
      <c r="I400" s="70" t="str">
        <f t="shared" si="44"/>
        <v/>
      </c>
      <c r="J400" s="19" t="str">
        <f t="shared" si="45"/>
        <v/>
      </c>
    </row>
    <row r="401" spans="1:10" x14ac:dyDescent="0.2">
      <c r="A401" s="18" t="str">
        <f t="shared" si="43"/>
        <v/>
      </c>
      <c r="B401" s="55" t="str">
        <f t="shared" si="39"/>
        <v/>
      </c>
      <c r="C401" s="58" t="str">
        <f t="shared" si="40"/>
        <v/>
      </c>
      <c r="D401" s="96"/>
      <c r="E401" s="97"/>
      <c r="G401" s="19" t="str">
        <f t="shared" si="41"/>
        <v/>
      </c>
      <c r="H401" s="19" t="str">
        <f t="shared" si="42"/>
        <v/>
      </c>
      <c r="I401" s="70" t="str">
        <f t="shared" si="44"/>
        <v/>
      </c>
      <c r="J401" s="19" t="str">
        <f t="shared" si="45"/>
        <v/>
      </c>
    </row>
    <row r="402" spans="1:10" x14ac:dyDescent="0.2">
      <c r="A402" s="18" t="str">
        <f t="shared" si="43"/>
        <v/>
      </c>
      <c r="B402" s="55" t="str">
        <f t="shared" si="39"/>
        <v/>
      </c>
      <c r="C402" s="58" t="str">
        <f t="shared" si="40"/>
        <v/>
      </c>
      <c r="D402" s="96"/>
      <c r="E402" s="97"/>
      <c r="G402" s="19" t="str">
        <f t="shared" si="41"/>
        <v/>
      </c>
      <c r="H402" s="19" t="str">
        <f t="shared" si="42"/>
        <v/>
      </c>
      <c r="I402" s="70" t="str">
        <f t="shared" si="44"/>
        <v/>
      </c>
      <c r="J402" s="19" t="str">
        <f t="shared" si="45"/>
        <v/>
      </c>
    </row>
    <row r="403" spans="1:10" x14ac:dyDescent="0.2">
      <c r="A403" s="18" t="str">
        <f t="shared" si="43"/>
        <v/>
      </c>
      <c r="B403" s="55" t="str">
        <f t="shared" si="39"/>
        <v/>
      </c>
      <c r="C403" s="58" t="str">
        <f t="shared" si="40"/>
        <v/>
      </c>
      <c r="D403" s="96"/>
      <c r="E403" s="97"/>
      <c r="G403" s="19" t="str">
        <f t="shared" si="41"/>
        <v/>
      </c>
      <c r="H403" s="19" t="str">
        <f t="shared" si="42"/>
        <v/>
      </c>
      <c r="I403" s="70" t="str">
        <f t="shared" si="44"/>
        <v/>
      </c>
      <c r="J403" s="19" t="str">
        <f t="shared" si="45"/>
        <v/>
      </c>
    </row>
    <row r="404" spans="1:10" x14ac:dyDescent="0.2">
      <c r="A404" s="18" t="str">
        <f t="shared" si="43"/>
        <v/>
      </c>
      <c r="B404" s="55" t="str">
        <f t="shared" si="39"/>
        <v/>
      </c>
      <c r="C404" s="58" t="str">
        <f t="shared" si="40"/>
        <v/>
      </c>
      <c r="D404" s="96"/>
      <c r="E404" s="97"/>
      <c r="G404" s="19" t="str">
        <f t="shared" si="41"/>
        <v/>
      </c>
      <c r="H404" s="19" t="str">
        <f t="shared" si="42"/>
        <v/>
      </c>
      <c r="I404" s="70" t="str">
        <f t="shared" si="44"/>
        <v/>
      </c>
      <c r="J404" s="19" t="str">
        <f t="shared" si="45"/>
        <v/>
      </c>
    </row>
    <row r="405" spans="1:10" x14ac:dyDescent="0.2">
      <c r="A405" s="18" t="str">
        <f t="shared" si="43"/>
        <v/>
      </c>
      <c r="B405" s="55" t="str">
        <f t="shared" si="39"/>
        <v/>
      </c>
      <c r="C405" s="58" t="str">
        <f t="shared" si="40"/>
        <v/>
      </c>
      <c r="D405" s="96"/>
      <c r="E405" s="97"/>
      <c r="G405" s="19" t="str">
        <f t="shared" si="41"/>
        <v/>
      </c>
      <c r="H405" s="19" t="str">
        <f t="shared" si="42"/>
        <v/>
      </c>
      <c r="I405" s="70" t="str">
        <f t="shared" si="44"/>
        <v/>
      </c>
      <c r="J405" s="19" t="str">
        <f t="shared" si="45"/>
        <v/>
      </c>
    </row>
    <row r="406" spans="1:10" x14ac:dyDescent="0.2">
      <c r="A406" s="18" t="str">
        <f t="shared" si="43"/>
        <v/>
      </c>
      <c r="B406" s="55" t="str">
        <f t="shared" si="39"/>
        <v/>
      </c>
      <c r="C406" s="58" t="str">
        <f t="shared" si="40"/>
        <v/>
      </c>
      <c r="D406" s="96"/>
      <c r="E406" s="97"/>
      <c r="G406" s="19" t="str">
        <f t="shared" si="41"/>
        <v/>
      </c>
      <c r="H406" s="19" t="str">
        <f t="shared" si="42"/>
        <v/>
      </c>
      <c r="I406" s="70" t="str">
        <f t="shared" si="44"/>
        <v/>
      </c>
      <c r="J406" s="19" t="str">
        <f t="shared" si="45"/>
        <v/>
      </c>
    </row>
    <row r="407" spans="1:10" x14ac:dyDescent="0.2">
      <c r="A407" s="18" t="str">
        <f t="shared" si="43"/>
        <v/>
      </c>
      <c r="B407" s="55" t="str">
        <f t="shared" si="39"/>
        <v/>
      </c>
      <c r="C407" s="58" t="str">
        <f t="shared" si="40"/>
        <v/>
      </c>
      <c r="D407" s="96"/>
      <c r="E407" s="97"/>
      <c r="G407" s="19" t="str">
        <f t="shared" si="41"/>
        <v/>
      </c>
      <c r="H407" s="19" t="str">
        <f t="shared" si="42"/>
        <v/>
      </c>
      <c r="I407" s="70" t="str">
        <f t="shared" si="44"/>
        <v/>
      </c>
      <c r="J407" s="19" t="str">
        <f t="shared" si="45"/>
        <v/>
      </c>
    </row>
    <row r="408" spans="1:10" x14ac:dyDescent="0.2">
      <c r="A408" s="18" t="str">
        <f t="shared" si="43"/>
        <v/>
      </c>
      <c r="B408" s="55" t="str">
        <f t="shared" si="39"/>
        <v/>
      </c>
      <c r="C408" s="58" t="str">
        <f t="shared" si="40"/>
        <v/>
      </c>
      <c r="D408" s="96"/>
      <c r="E408" s="97"/>
      <c r="G408" s="19" t="str">
        <f t="shared" si="41"/>
        <v/>
      </c>
      <c r="H408" s="19" t="str">
        <f t="shared" si="42"/>
        <v/>
      </c>
      <c r="I408" s="70" t="str">
        <f t="shared" si="44"/>
        <v/>
      </c>
      <c r="J408" s="19" t="str">
        <f t="shared" si="45"/>
        <v/>
      </c>
    </row>
    <row r="409" spans="1:10" x14ac:dyDescent="0.2">
      <c r="A409" s="18" t="str">
        <f t="shared" si="43"/>
        <v/>
      </c>
      <c r="B409" s="55" t="str">
        <f t="shared" si="39"/>
        <v/>
      </c>
      <c r="C409" s="58" t="str">
        <f t="shared" si="40"/>
        <v/>
      </c>
      <c r="D409" s="96"/>
      <c r="E409" s="97"/>
      <c r="G409" s="19" t="str">
        <f t="shared" si="41"/>
        <v/>
      </c>
      <c r="H409" s="19" t="str">
        <f t="shared" si="42"/>
        <v/>
      </c>
      <c r="I409" s="70" t="str">
        <f t="shared" si="44"/>
        <v/>
      </c>
      <c r="J409" s="19" t="str">
        <f t="shared" si="45"/>
        <v/>
      </c>
    </row>
    <row r="410" spans="1:10" x14ac:dyDescent="0.2">
      <c r="A410" s="18" t="str">
        <f t="shared" si="43"/>
        <v/>
      </c>
      <c r="B410" s="55" t="str">
        <f t="shared" si="39"/>
        <v/>
      </c>
      <c r="C410" s="58" t="str">
        <f t="shared" si="40"/>
        <v/>
      </c>
      <c r="D410" s="96"/>
      <c r="E410" s="97"/>
      <c r="G410" s="19" t="str">
        <f t="shared" si="41"/>
        <v/>
      </c>
      <c r="H410" s="19" t="str">
        <f t="shared" si="42"/>
        <v/>
      </c>
      <c r="I410" s="70" t="str">
        <f t="shared" si="44"/>
        <v/>
      </c>
      <c r="J410" s="19" t="str">
        <f t="shared" si="45"/>
        <v/>
      </c>
    </row>
    <row r="411" spans="1:10" x14ac:dyDescent="0.2">
      <c r="A411" s="18" t="str">
        <f t="shared" si="43"/>
        <v/>
      </c>
      <c r="B411" s="55" t="str">
        <f t="shared" si="39"/>
        <v/>
      </c>
      <c r="C411" s="58" t="str">
        <f t="shared" si="40"/>
        <v/>
      </c>
      <c r="D411" s="96"/>
      <c r="E411" s="97"/>
      <c r="G411" s="19" t="str">
        <f t="shared" si="41"/>
        <v/>
      </c>
      <c r="H411" s="19" t="str">
        <f t="shared" si="42"/>
        <v/>
      </c>
      <c r="I411" s="70" t="str">
        <f t="shared" si="44"/>
        <v/>
      </c>
      <c r="J411" s="19" t="str">
        <f t="shared" si="45"/>
        <v/>
      </c>
    </row>
    <row r="412" spans="1:10" x14ac:dyDescent="0.2">
      <c r="A412" s="18" t="str">
        <f t="shared" si="43"/>
        <v/>
      </c>
      <c r="B412" s="55" t="str">
        <f t="shared" si="39"/>
        <v/>
      </c>
      <c r="C412" s="58" t="str">
        <f t="shared" si="40"/>
        <v/>
      </c>
      <c r="D412" s="96"/>
      <c r="E412" s="97"/>
      <c r="G412" s="19" t="str">
        <f t="shared" si="41"/>
        <v/>
      </c>
      <c r="H412" s="19" t="str">
        <f t="shared" si="42"/>
        <v/>
      </c>
      <c r="I412" s="70" t="str">
        <f t="shared" si="44"/>
        <v/>
      </c>
      <c r="J412" s="19" t="str">
        <f t="shared" si="45"/>
        <v/>
      </c>
    </row>
    <row r="413" spans="1:10" x14ac:dyDescent="0.2">
      <c r="A413" s="18" t="str">
        <f t="shared" si="43"/>
        <v/>
      </c>
      <c r="B413" s="55" t="str">
        <f t="shared" si="39"/>
        <v/>
      </c>
      <c r="C413" s="58" t="str">
        <f t="shared" si="40"/>
        <v/>
      </c>
      <c r="D413" s="96"/>
      <c r="E413" s="97"/>
      <c r="G413" s="19" t="str">
        <f t="shared" si="41"/>
        <v/>
      </c>
      <c r="H413" s="19" t="str">
        <f t="shared" si="42"/>
        <v/>
      </c>
      <c r="I413" s="70" t="str">
        <f t="shared" si="44"/>
        <v/>
      </c>
      <c r="J413" s="19" t="str">
        <f t="shared" si="45"/>
        <v/>
      </c>
    </row>
    <row r="414" spans="1:10" x14ac:dyDescent="0.2">
      <c r="A414" s="18" t="str">
        <f t="shared" si="43"/>
        <v/>
      </c>
      <c r="B414" s="55" t="str">
        <f t="shared" si="39"/>
        <v/>
      </c>
      <c r="C414" s="58" t="str">
        <f t="shared" si="40"/>
        <v/>
      </c>
      <c r="D414" s="96"/>
      <c r="E414" s="97"/>
      <c r="G414" s="19" t="str">
        <f t="shared" si="41"/>
        <v/>
      </c>
      <c r="H414" s="19" t="str">
        <f t="shared" si="42"/>
        <v/>
      </c>
      <c r="I414" s="70" t="str">
        <f t="shared" si="44"/>
        <v/>
      </c>
      <c r="J414" s="19" t="str">
        <f t="shared" si="45"/>
        <v/>
      </c>
    </row>
    <row r="415" spans="1:10" x14ac:dyDescent="0.2">
      <c r="A415" s="18" t="str">
        <f t="shared" si="43"/>
        <v/>
      </c>
      <c r="B415" s="55" t="str">
        <f t="shared" si="39"/>
        <v/>
      </c>
      <c r="C415" s="58" t="str">
        <f t="shared" si="40"/>
        <v/>
      </c>
      <c r="D415" s="96"/>
      <c r="E415" s="97"/>
      <c r="G415" s="19" t="str">
        <f t="shared" si="41"/>
        <v/>
      </c>
      <c r="H415" s="19" t="str">
        <f t="shared" si="42"/>
        <v/>
      </c>
      <c r="I415" s="70" t="str">
        <f t="shared" si="44"/>
        <v/>
      </c>
      <c r="J415" s="19" t="str">
        <f t="shared" si="45"/>
        <v/>
      </c>
    </row>
    <row r="416" spans="1:10" x14ac:dyDescent="0.2">
      <c r="A416" s="18" t="str">
        <f t="shared" si="43"/>
        <v/>
      </c>
      <c r="B416" s="55" t="str">
        <f t="shared" si="39"/>
        <v/>
      </c>
      <c r="C416" s="58" t="str">
        <f t="shared" si="40"/>
        <v/>
      </c>
      <c r="D416" s="96"/>
      <c r="E416" s="97"/>
      <c r="G416" s="19" t="str">
        <f t="shared" si="41"/>
        <v/>
      </c>
      <c r="H416" s="19" t="str">
        <f t="shared" si="42"/>
        <v/>
      </c>
      <c r="I416" s="70" t="str">
        <f t="shared" si="44"/>
        <v/>
      </c>
      <c r="J416" s="19" t="str">
        <f t="shared" si="45"/>
        <v/>
      </c>
    </row>
    <row r="417" spans="1:10" x14ac:dyDescent="0.2">
      <c r="A417" s="18" t="str">
        <f t="shared" si="43"/>
        <v/>
      </c>
      <c r="B417" s="55" t="str">
        <f t="shared" si="39"/>
        <v/>
      </c>
      <c r="C417" s="58" t="str">
        <f t="shared" si="40"/>
        <v/>
      </c>
      <c r="D417" s="96"/>
      <c r="E417" s="97"/>
      <c r="G417" s="19" t="str">
        <f t="shared" si="41"/>
        <v/>
      </c>
      <c r="H417" s="19" t="str">
        <f t="shared" si="42"/>
        <v/>
      </c>
      <c r="I417" s="70" t="str">
        <f t="shared" si="44"/>
        <v/>
      </c>
      <c r="J417" s="19" t="str">
        <f t="shared" si="45"/>
        <v/>
      </c>
    </row>
    <row r="418" spans="1:10" x14ac:dyDescent="0.2">
      <c r="A418" s="18" t="str">
        <f t="shared" si="43"/>
        <v/>
      </c>
      <c r="B418" s="55" t="str">
        <f t="shared" si="39"/>
        <v/>
      </c>
      <c r="C418" s="58" t="str">
        <f t="shared" si="40"/>
        <v/>
      </c>
      <c r="D418" s="96"/>
      <c r="E418" s="97"/>
      <c r="G418" s="19" t="str">
        <f t="shared" si="41"/>
        <v/>
      </c>
      <c r="H418" s="19" t="str">
        <f t="shared" si="42"/>
        <v/>
      </c>
      <c r="I418" s="70" t="str">
        <f t="shared" si="44"/>
        <v/>
      </c>
      <c r="J418" s="19" t="str">
        <f t="shared" si="45"/>
        <v/>
      </c>
    </row>
    <row r="419" spans="1:10" x14ac:dyDescent="0.2">
      <c r="A419" s="18" t="str">
        <f t="shared" si="43"/>
        <v/>
      </c>
      <c r="B419" s="55" t="str">
        <f t="shared" si="39"/>
        <v/>
      </c>
      <c r="C419" s="58" t="str">
        <f t="shared" si="40"/>
        <v/>
      </c>
      <c r="D419" s="96"/>
      <c r="E419" s="97"/>
      <c r="G419" s="19" t="str">
        <f t="shared" si="41"/>
        <v/>
      </c>
      <c r="H419" s="19" t="str">
        <f t="shared" si="42"/>
        <v/>
      </c>
      <c r="I419" s="70" t="str">
        <f t="shared" si="44"/>
        <v/>
      </c>
      <c r="J419" s="19" t="str">
        <f t="shared" si="45"/>
        <v/>
      </c>
    </row>
    <row r="420" spans="1:10" x14ac:dyDescent="0.2">
      <c r="A420" s="18" t="str">
        <f t="shared" si="43"/>
        <v/>
      </c>
      <c r="B420" s="55" t="str">
        <f t="shared" si="39"/>
        <v/>
      </c>
      <c r="C420" s="58" t="str">
        <f t="shared" si="40"/>
        <v/>
      </c>
      <c r="D420" s="96"/>
      <c r="E420" s="97"/>
      <c r="G420" s="19" t="str">
        <f t="shared" si="41"/>
        <v/>
      </c>
      <c r="H420" s="19" t="str">
        <f t="shared" si="42"/>
        <v/>
      </c>
      <c r="I420" s="70" t="str">
        <f t="shared" si="44"/>
        <v/>
      </c>
      <c r="J420" s="19" t="str">
        <f t="shared" si="45"/>
        <v/>
      </c>
    </row>
    <row r="421" spans="1:10" x14ac:dyDescent="0.2">
      <c r="A421" s="18" t="str">
        <f t="shared" si="43"/>
        <v/>
      </c>
      <c r="B421" s="55" t="str">
        <f t="shared" si="39"/>
        <v/>
      </c>
      <c r="C421" s="58" t="str">
        <f t="shared" si="40"/>
        <v/>
      </c>
      <c r="D421" s="96"/>
      <c r="E421" s="97"/>
      <c r="G421" s="19" t="str">
        <f t="shared" si="41"/>
        <v/>
      </c>
      <c r="H421" s="19" t="str">
        <f t="shared" si="42"/>
        <v/>
      </c>
      <c r="I421" s="70" t="str">
        <f t="shared" si="44"/>
        <v/>
      </c>
      <c r="J421" s="19" t="str">
        <f t="shared" si="45"/>
        <v/>
      </c>
    </row>
    <row r="422" spans="1:10" x14ac:dyDescent="0.2">
      <c r="A422" s="18" t="str">
        <f t="shared" si="43"/>
        <v/>
      </c>
      <c r="B422" s="55" t="str">
        <f t="shared" si="39"/>
        <v/>
      </c>
      <c r="C422" s="58" t="str">
        <f t="shared" si="40"/>
        <v/>
      </c>
      <c r="D422" s="96"/>
      <c r="E422" s="97"/>
      <c r="G422" s="19" t="str">
        <f t="shared" si="41"/>
        <v/>
      </c>
      <c r="H422" s="19" t="str">
        <f t="shared" si="42"/>
        <v/>
      </c>
      <c r="I422" s="70" t="str">
        <f t="shared" si="44"/>
        <v/>
      </c>
      <c r="J422" s="19" t="str">
        <f t="shared" si="45"/>
        <v/>
      </c>
    </row>
    <row r="423" spans="1:10" x14ac:dyDescent="0.2">
      <c r="A423" s="18" t="str">
        <f t="shared" si="43"/>
        <v/>
      </c>
      <c r="B423" s="55" t="str">
        <f t="shared" si="39"/>
        <v/>
      </c>
      <c r="C423" s="58" t="str">
        <f t="shared" si="40"/>
        <v/>
      </c>
      <c r="D423" s="96"/>
      <c r="E423" s="97"/>
      <c r="G423" s="19" t="str">
        <f t="shared" si="41"/>
        <v/>
      </c>
      <c r="H423" s="19" t="str">
        <f t="shared" si="42"/>
        <v/>
      </c>
      <c r="I423" s="70" t="str">
        <f t="shared" si="44"/>
        <v/>
      </c>
      <c r="J423" s="19" t="str">
        <f t="shared" si="45"/>
        <v/>
      </c>
    </row>
    <row r="424" spans="1:10" x14ac:dyDescent="0.2">
      <c r="A424" s="18" t="str">
        <f t="shared" si="43"/>
        <v/>
      </c>
      <c r="B424" s="55" t="str">
        <f t="shared" si="39"/>
        <v/>
      </c>
      <c r="C424" s="58" t="str">
        <f t="shared" si="40"/>
        <v/>
      </c>
      <c r="D424" s="96"/>
      <c r="E424" s="97"/>
      <c r="G424" s="19" t="str">
        <f t="shared" si="41"/>
        <v/>
      </c>
      <c r="H424" s="19" t="str">
        <f t="shared" si="42"/>
        <v/>
      </c>
      <c r="I424" s="70" t="str">
        <f t="shared" si="44"/>
        <v/>
      </c>
      <c r="J424" s="19" t="str">
        <f t="shared" si="45"/>
        <v/>
      </c>
    </row>
    <row r="425" spans="1:10" x14ac:dyDescent="0.2">
      <c r="A425" s="18" t="str">
        <f t="shared" si="43"/>
        <v/>
      </c>
      <c r="B425" s="55" t="str">
        <f t="shared" si="39"/>
        <v/>
      </c>
      <c r="C425" s="58" t="str">
        <f t="shared" si="40"/>
        <v/>
      </c>
      <c r="D425" s="96"/>
      <c r="E425" s="97"/>
      <c r="G425" s="19" t="str">
        <f t="shared" si="41"/>
        <v/>
      </c>
      <c r="H425" s="19" t="str">
        <f t="shared" si="42"/>
        <v/>
      </c>
      <c r="I425" s="70" t="str">
        <f t="shared" si="44"/>
        <v/>
      </c>
      <c r="J425" s="19" t="str">
        <f t="shared" si="45"/>
        <v/>
      </c>
    </row>
    <row r="426" spans="1:10" x14ac:dyDescent="0.2">
      <c r="A426" s="18" t="str">
        <f t="shared" si="43"/>
        <v/>
      </c>
      <c r="B426" s="55" t="str">
        <f t="shared" si="39"/>
        <v/>
      </c>
      <c r="C426" s="58" t="str">
        <f t="shared" si="40"/>
        <v/>
      </c>
      <c r="D426" s="96"/>
      <c r="E426" s="97"/>
      <c r="G426" s="19" t="str">
        <f t="shared" si="41"/>
        <v/>
      </c>
      <c r="H426" s="19" t="str">
        <f t="shared" si="42"/>
        <v/>
      </c>
      <c r="I426" s="70" t="str">
        <f t="shared" si="44"/>
        <v/>
      </c>
      <c r="J426" s="19" t="str">
        <f t="shared" si="45"/>
        <v/>
      </c>
    </row>
    <row r="427" spans="1:10" x14ac:dyDescent="0.2">
      <c r="A427" s="18" t="str">
        <f t="shared" si="43"/>
        <v/>
      </c>
      <c r="B427" s="55" t="str">
        <f t="shared" si="39"/>
        <v/>
      </c>
      <c r="C427" s="58" t="str">
        <f t="shared" si="40"/>
        <v/>
      </c>
      <c r="D427" s="96"/>
      <c r="E427" s="97"/>
      <c r="G427" s="19" t="str">
        <f t="shared" si="41"/>
        <v/>
      </c>
      <c r="H427" s="19" t="str">
        <f t="shared" si="42"/>
        <v/>
      </c>
      <c r="I427" s="70" t="str">
        <f t="shared" si="44"/>
        <v/>
      </c>
      <c r="J427" s="19" t="str">
        <f t="shared" si="45"/>
        <v/>
      </c>
    </row>
    <row r="428" spans="1:10" x14ac:dyDescent="0.2">
      <c r="A428" s="18" t="str">
        <f t="shared" si="43"/>
        <v/>
      </c>
      <c r="B428" s="55" t="str">
        <f t="shared" si="39"/>
        <v/>
      </c>
      <c r="C428" s="58" t="str">
        <f t="shared" si="40"/>
        <v/>
      </c>
      <c r="D428" s="96"/>
      <c r="E428" s="97"/>
      <c r="G428" s="19" t="str">
        <f t="shared" si="41"/>
        <v/>
      </c>
      <c r="H428" s="19" t="str">
        <f t="shared" si="42"/>
        <v/>
      </c>
      <c r="I428" s="70" t="str">
        <f t="shared" si="44"/>
        <v/>
      </c>
      <c r="J428" s="19" t="str">
        <f t="shared" si="45"/>
        <v/>
      </c>
    </row>
    <row r="429" spans="1:10" x14ac:dyDescent="0.2">
      <c r="A429" s="18" t="str">
        <f t="shared" si="43"/>
        <v/>
      </c>
      <c r="B429" s="55" t="str">
        <f t="shared" si="39"/>
        <v/>
      </c>
      <c r="C429" s="58" t="str">
        <f t="shared" si="40"/>
        <v/>
      </c>
      <c r="D429" s="96"/>
      <c r="E429" s="97"/>
      <c r="G429" s="19" t="str">
        <f t="shared" si="41"/>
        <v/>
      </c>
      <c r="H429" s="19" t="str">
        <f t="shared" si="42"/>
        <v/>
      </c>
      <c r="I429" s="70" t="str">
        <f t="shared" si="44"/>
        <v/>
      </c>
      <c r="J429" s="19" t="str">
        <f t="shared" si="45"/>
        <v/>
      </c>
    </row>
    <row r="430" spans="1:10" x14ac:dyDescent="0.2">
      <c r="A430" s="18" t="str">
        <f t="shared" si="43"/>
        <v/>
      </c>
      <c r="B430" s="55" t="str">
        <f t="shared" si="39"/>
        <v/>
      </c>
      <c r="C430" s="58" t="str">
        <f t="shared" si="40"/>
        <v/>
      </c>
      <c r="D430" s="96"/>
      <c r="E430" s="97"/>
      <c r="G430" s="19" t="str">
        <f t="shared" si="41"/>
        <v/>
      </c>
      <c r="H430" s="19" t="str">
        <f t="shared" si="42"/>
        <v/>
      </c>
      <c r="I430" s="70" t="str">
        <f t="shared" si="44"/>
        <v/>
      </c>
      <c r="J430" s="19" t="str">
        <f t="shared" si="45"/>
        <v/>
      </c>
    </row>
    <row r="431" spans="1:10" x14ac:dyDescent="0.2">
      <c r="A431" s="18" t="str">
        <f t="shared" si="43"/>
        <v/>
      </c>
      <c r="B431" s="55" t="str">
        <f t="shared" si="39"/>
        <v/>
      </c>
      <c r="C431" s="58" t="str">
        <f t="shared" si="40"/>
        <v/>
      </c>
      <c r="D431" s="96"/>
      <c r="E431" s="97"/>
      <c r="G431" s="19" t="str">
        <f t="shared" si="41"/>
        <v/>
      </c>
      <c r="H431" s="19" t="str">
        <f t="shared" si="42"/>
        <v/>
      </c>
      <c r="I431" s="70" t="str">
        <f t="shared" si="44"/>
        <v/>
      </c>
      <c r="J431" s="19" t="str">
        <f t="shared" si="45"/>
        <v/>
      </c>
    </row>
    <row r="432" spans="1:10" x14ac:dyDescent="0.2">
      <c r="A432" s="18" t="str">
        <f t="shared" si="43"/>
        <v/>
      </c>
      <c r="B432" s="55" t="str">
        <f t="shared" si="39"/>
        <v/>
      </c>
      <c r="C432" s="58" t="str">
        <f t="shared" si="40"/>
        <v/>
      </c>
      <c r="D432" s="96"/>
      <c r="E432" s="97"/>
      <c r="G432" s="19" t="str">
        <f t="shared" si="41"/>
        <v/>
      </c>
      <c r="H432" s="19" t="str">
        <f t="shared" si="42"/>
        <v/>
      </c>
      <c r="I432" s="70" t="str">
        <f t="shared" si="44"/>
        <v/>
      </c>
      <c r="J432" s="19" t="str">
        <f t="shared" si="45"/>
        <v/>
      </c>
    </row>
    <row r="433" spans="1:10" x14ac:dyDescent="0.2">
      <c r="A433" s="18" t="str">
        <f t="shared" si="43"/>
        <v/>
      </c>
      <c r="B433" s="55" t="str">
        <f t="shared" si="39"/>
        <v/>
      </c>
      <c r="C433" s="58" t="str">
        <f t="shared" si="40"/>
        <v/>
      </c>
      <c r="D433" s="96"/>
      <c r="E433" s="97"/>
      <c r="G433" s="19" t="str">
        <f t="shared" si="41"/>
        <v/>
      </c>
      <c r="H433" s="19" t="str">
        <f t="shared" si="42"/>
        <v/>
      </c>
      <c r="I433" s="70" t="str">
        <f t="shared" si="44"/>
        <v/>
      </c>
      <c r="J433" s="19" t="str">
        <f t="shared" si="45"/>
        <v/>
      </c>
    </row>
    <row r="434" spans="1:10" x14ac:dyDescent="0.2">
      <c r="A434" s="18" t="str">
        <f t="shared" si="43"/>
        <v/>
      </c>
      <c r="B434" s="55" t="str">
        <f t="shared" si="39"/>
        <v/>
      </c>
      <c r="C434" s="58" t="str">
        <f t="shared" si="40"/>
        <v/>
      </c>
      <c r="D434" s="96"/>
      <c r="E434" s="97"/>
      <c r="G434" s="19" t="str">
        <f t="shared" si="41"/>
        <v/>
      </c>
      <c r="H434" s="19" t="str">
        <f t="shared" si="42"/>
        <v/>
      </c>
      <c r="I434" s="70" t="str">
        <f t="shared" si="44"/>
        <v/>
      </c>
      <c r="J434" s="19" t="str">
        <f t="shared" si="45"/>
        <v/>
      </c>
    </row>
    <row r="435" spans="1:10" x14ac:dyDescent="0.2">
      <c r="A435" s="18" t="str">
        <f t="shared" si="43"/>
        <v/>
      </c>
      <c r="B435" s="55" t="str">
        <f t="shared" si="39"/>
        <v/>
      </c>
      <c r="C435" s="58" t="str">
        <f t="shared" si="40"/>
        <v/>
      </c>
      <c r="D435" s="96"/>
      <c r="E435" s="97"/>
      <c r="G435" s="19" t="str">
        <f t="shared" si="41"/>
        <v/>
      </c>
      <c r="H435" s="19" t="str">
        <f t="shared" si="42"/>
        <v/>
      </c>
      <c r="I435" s="70" t="str">
        <f t="shared" si="44"/>
        <v/>
      </c>
      <c r="J435" s="19" t="str">
        <f t="shared" si="45"/>
        <v/>
      </c>
    </row>
    <row r="436" spans="1:10" x14ac:dyDescent="0.2">
      <c r="A436" s="18" t="str">
        <f t="shared" si="43"/>
        <v/>
      </c>
      <c r="B436" s="55" t="str">
        <f t="shared" si="39"/>
        <v/>
      </c>
      <c r="C436" s="58" t="str">
        <f t="shared" si="40"/>
        <v/>
      </c>
      <c r="D436" s="96"/>
      <c r="E436" s="97"/>
      <c r="G436" s="19" t="str">
        <f t="shared" si="41"/>
        <v/>
      </c>
      <c r="H436" s="19" t="str">
        <f t="shared" si="42"/>
        <v/>
      </c>
      <c r="I436" s="70" t="str">
        <f t="shared" si="44"/>
        <v/>
      </c>
      <c r="J436" s="19" t="str">
        <f t="shared" si="45"/>
        <v/>
      </c>
    </row>
    <row r="437" spans="1:10" x14ac:dyDescent="0.2">
      <c r="A437" s="18" t="str">
        <f t="shared" si="43"/>
        <v/>
      </c>
      <c r="B437" s="55" t="str">
        <f t="shared" si="39"/>
        <v/>
      </c>
      <c r="C437" s="58" t="str">
        <f t="shared" si="40"/>
        <v/>
      </c>
      <c r="D437" s="96"/>
      <c r="E437" s="97"/>
      <c r="G437" s="19" t="str">
        <f t="shared" si="41"/>
        <v/>
      </c>
      <c r="H437" s="19" t="str">
        <f t="shared" si="42"/>
        <v/>
      </c>
      <c r="I437" s="70" t="str">
        <f t="shared" si="44"/>
        <v/>
      </c>
      <c r="J437" s="19" t="str">
        <f t="shared" si="45"/>
        <v/>
      </c>
    </row>
    <row r="438" spans="1:10" x14ac:dyDescent="0.2">
      <c r="A438" s="18" t="str">
        <f t="shared" si="43"/>
        <v/>
      </c>
      <c r="B438" s="55" t="str">
        <f t="shared" si="39"/>
        <v/>
      </c>
      <c r="C438" s="58" t="str">
        <f t="shared" si="40"/>
        <v/>
      </c>
      <c r="D438" s="96"/>
      <c r="E438" s="97"/>
      <c r="G438" s="19" t="str">
        <f t="shared" si="41"/>
        <v/>
      </c>
      <c r="H438" s="19" t="str">
        <f t="shared" si="42"/>
        <v/>
      </c>
      <c r="I438" s="70" t="str">
        <f t="shared" si="44"/>
        <v/>
      </c>
      <c r="J438" s="19" t="str">
        <f t="shared" si="45"/>
        <v/>
      </c>
    </row>
    <row r="439" spans="1:10" x14ac:dyDescent="0.2">
      <c r="A439" s="18" t="str">
        <f t="shared" si="43"/>
        <v/>
      </c>
      <c r="B439" s="55" t="str">
        <f t="shared" si="39"/>
        <v/>
      </c>
      <c r="C439" s="58" t="str">
        <f t="shared" si="40"/>
        <v/>
      </c>
      <c r="D439" s="96"/>
      <c r="E439" s="97"/>
      <c r="G439" s="19" t="str">
        <f t="shared" si="41"/>
        <v/>
      </c>
      <c r="H439" s="19" t="str">
        <f t="shared" si="42"/>
        <v/>
      </c>
      <c r="I439" s="70" t="str">
        <f t="shared" si="44"/>
        <v/>
      </c>
      <c r="J439" s="19" t="str">
        <f t="shared" si="45"/>
        <v/>
      </c>
    </row>
    <row r="440" spans="1:10" x14ac:dyDescent="0.2">
      <c r="A440" s="18" t="str">
        <f t="shared" si="43"/>
        <v/>
      </c>
      <c r="B440" s="55" t="str">
        <f t="shared" si="39"/>
        <v/>
      </c>
      <c r="C440" s="58" t="str">
        <f t="shared" si="40"/>
        <v/>
      </c>
      <c r="D440" s="96"/>
      <c r="E440" s="97"/>
      <c r="G440" s="19" t="str">
        <f t="shared" si="41"/>
        <v/>
      </c>
      <c r="H440" s="19" t="str">
        <f t="shared" si="42"/>
        <v/>
      </c>
      <c r="I440" s="70" t="str">
        <f t="shared" si="44"/>
        <v/>
      </c>
      <c r="J440" s="19" t="str">
        <f t="shared" si="45"/>
        <v/>
      </c>
    </row>
    <row r="441" spans="1:10" x14ac:dyDescent="0.2">
      <c r="A441" s="18" t="str">
        <f t="shared" si="43"/>
        <v/>
      </c>
      <c r="B441" s="55" t="str">
        <f t="shared" si="39"/>
        <v/>
      </c>
      <c r="C441" s="58" t="str">
        <f t="shared" si="40"/>
        <v/>
      </c>
      <c r="D441" s="96"/>
      <c r="E441" s="97"/>
      <c r="G441" s="19" t="str">
        <f t="shared" si="41"/>
        <v/>
      </c>
      <c r="H441" s="19" t="str">
        <f t="shared" si="42"/>
        <v/>
      </c>
      <c r="I441" s="70" t="str">
        <f t="shared" si="44"/>
        <v/>
      </c>
      <c r="J441" s="19" t="str">
        <f t="shared" si="45"/>
        <v/>
      </c>
    </row>
    <row r="442" spans="1:10" x14ac:dyDescent="0.2">
      <c r="A442" s="18" t="str">
        <f t="shared" si="43"/>
        <v/>
      </c>
      <c r="B442" s="55" t="str">
        <f t="shared" si="39"/>
        <v/>
      </c>
      <c r="C442" s="58" t="str">
        <f t="shared" si="40"/>
        <v/>
      </c>
      <c r="D442" s="96"/>
      <c r="E442" s="97"/>
      <c r="G442" s="19" t="str">
        <f t="shared" si="41"/>
        <v/>
      </c>
      <c r="H442" s="19" t="str">
        <f t="shared" si="42"/>
        <v/>
      </c>
      <c r="I442" s="70" t="str">
        <f t="shared" si="44"/>
        <v/>
      </c>
      <c r="J442" s="19" t="str">
        <f t="shared" si="45"/>
        <v/>
      </c>
    </row>
    <row r="443" spans="1:10" x14ac:dyDescent="0.2">
      <c r="A443" s="18" t="str">
        <f t="shared" si="43"/>
        <v/>
      </c>
      <c r="B443" s="55" t="str">
        <f t="shared" si="39"/>
        <v/>
      </c>
      <c r="C443" s="58" t="str">
        <f t="shared" si="40"/>
        <v/>
      </c>
      <c r="D443" s="96"/>
      <c r="E443" s="97"/>
      <c r="G443" s="19" t="str">
        <f t="shared" si="41"/>
        <v/>
      </c>
      <c r="H443" s="19" t="str">
        <f t="shared" si="42"/>
        <v/>
      </c>
      <c r="I443" s="70" t="str">
        <f t="shared" si="44"/>
        <v/>
      </c>
      <c r="J443" s="19" t="str">
        <f t="shared" si="45"/>
        <v/>
      </c>
    </row>
    <row r="444" spans="1:10" x14ac:dyDescent="0.2">
      <c r="A444" s="18" t="str">
        <f t="shared" si="43"/>
        <v/>
      </c>
      <c r="B444" s="55" t="str">
        <f t="shared" si="39"/>
        <v/>
      </c>
      <c r="C444" s="58" t="str">
        <f t="shared" si="40"/>
        <v/>
      </c>
      <c r="D444" s="96"/>
      <c r="E444" s="97"/>
      <c r="G444" s="19" t="str">
        <f t="shared" si="41"/>
        <v/>
      </c>
      <c r="H444" s="19" t="str">
        <f t="shared" si="42"/>
        <v/>
      </c>
      <c r="I444" s="70" t="str">
        <f t="shared" si="44"/>
        <v/>
      </c>
      <c r="J444" s="19" t="str">
        <f t="shared" si="45"/>
        <v/>
      </c>
    </row>
    <row r="445" spans="1:10" x14ac:dyDescent="0.2">
      <c r="A445" s="18" t="str">
        <f t="shared" si="43"/>
        <v/>
      </c>
      <c r="B445" s="55" t="str">
        <f t="shared" ref="B445:B508" si="46">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58" t="str">
        <f t="shared" ref="C445:C508" si="47">IF(A445="","",IF(roundOpt,IF(OR(A445=nper,payment&gt;ROUND((1+rate)*J444,2)),ROUND((1+rate)*J444,2),payment),IF(OR(A445=nper,payment&gt;(1+rate)*J444),(1+rate)*J444,payment)))</f>
        <v/>
      </c>
      <c r="D445" s="96"/>
      <c r="E445" s="97"/>
      <c r="G445" s="19" t="str">
        <f t="shared" ref="G445:G508" si="48">IF(NOT(ISBLANK(E445)),IF(A445="","",IF(AND(A445=1,pmtType=1),0,IF(roundOpt,ROUND(rate*J444,2),rate*J444))),"")</f>
        <v/>
      </c>
      <c r="H445" s="19" t="str">
        <f t="shared" ref="H445:H508" si="49">IF(NOT(ISBLANK(E445)),MIN(E445,G445),"")</f>
        <v/>
      </c>
      <c r="I445" s="70" t="str">
        <f t="shared" si="44"/>
        <v/>
      </c>
      <c r="J445" s="19" t="str">
        <f t="shared" si="45"/>
        <v/>
      </c>
    </row>
    <row r="446" spans="1:10" x14ac:dyDescent="0.2">
      <c r="A446" s="18" t="str">
        <f t="shared" ref="A446:A509" si="50">IF(NOT(ISBLANK(E445)),IF(J445="","",IF(roundOpt,IF(OR(A445&gt;=nper,ROUND(J445,2)&lt;=0),"",A445+1),IF(OR(A445&gt;=nper,J445&lt;=0),"",A445+1))),"")</f>
        <v/>
      </c>
      <c r="B446" s="55" t="str">
        <f t="shared" si="46"/>
        <v/>
      </c>
      <c r="C446" s="58" t="str">
        <f t="shared" si="47"/>
        <v/>
      </c>
      <c r="D446" s="96"/>
      <c r="E446" s="97"/>
      <c r="G446" s="19" t="str">
        <f t="shared" si="48"/>
        <v/>
      </c>
      <c r="H446" s="19" t="str">
        <f t="shared" si="49"/>
        <v/>
      </c>
      <c r="I446" s="70" t="str">
        <f t="shared" ref="I446:I509" si="51">IF(NOT(ISBLANK(E446)),E446-G446,"")</f>
        <v/>
      </c>
      <c r="J446" s="19" t="str">
        <f t="shared" ref="J446:J509" si="52">IF(NOT(ISBLANK(E446)),J445-I446,"")</f>
        <v/>
      </c>
    </row>
    <row r="447" spans="1:10" x14ac:dyDescent="0.2">
      <c r="A447" s="18" t="str">
        <f t="shared" si="50"/>
        <v/>
      </c>
      <c r="B447" s="55" t="str">
        <f t="shared" si="46"/>
        <v/>
      </c>
      <c r="C447" s="58" t="str">
        <f t="shared" si="47"/>
        <v/>
      </c>
      <c r="D447" s="96"/>
      <c r="E447" s="97"/>
      <c r="G447" s="19" t="str">
        <f t="shared" si="48"/>
        <v/>
      </c>
      <c r="H447" s="19" t="str">
        <f t="shared" si="49"/>
        <v/>
      </c>
      <c r="I447" s="70" t="str">
        <f t="shared" si="51"/>
        <v/>
      </c>
      <c r="J447" s="19" t="str">
        <f t="shared" si="52"/>
        <v/>
      </c>
    </row>
    <row r="448" spans="1:10" x14ac:dyDescent="0.2">
      <c r="A448" s="18" t="str">
        <f t="shared" si="50"/>
        <v/>
      </c>
      <c r="B448" s="55" t="str">
        <f t="shared" si="46"/>
        <v/>
      </c>
      <c r="C448" s="58" t="str">
        <f t="shared" si="47"/>
        <v/>
      </c>
      <c r="D448" s="96"/>
      <c r="E448" s="97"/>
      <c r="G448" s="19" t="str">
        <f t="shared" si="48"/>
        <v/>
      </c>
      <c r="H448" s="19" t="str">
        <f t="shared" si="49"/>
        <v/>
      </c>
      <c r="I448" s="70" t="str">
        <f t="shared" si="51"/>
        <v/>
      </c>
      <c r="J448" s="19" t="str">
        <f t="shared" si="52"/>
        <v/>
      </c>
    </row>
    <row r="449" spans="1:10" x14ac:dyDescent="0.2">
      <c r="A449" s="18" t="str">
        <f t="shared" si="50"/>
        <v/>
      </c>
      <c r="B449" s="55" t="str">
        <f t="shared" si="46"/>
        <v/>
      </c>
      <c r="C449" s="58" t="str">
        <f t="shared" si="47"/>
        <v/>
      </c>
      <c r="D449" s="96"/>
      <c r="E449" s="97"/>
      <c r="G449" s="19" t="str">
        <f t="shared" si="48"/>
        <v/>
      </c>
      <c r="H449" s="19" t="str">
        <f t="shared" si="49"/>
        <v/>
      </c>
      <c r="I449" s="70" t="str">
        <f t="shared" si="51"/>
        <v/>
      </c>
      <c r="J449" s="19" t="str">
        <f t="shared" si="52"/>
        <v/>
      </c>
    </row>
    <row r="450" spans="1:10" x14ac:dyDescent="0.2">
      <c r="A450" s="18" t="str">
        <f t="shared" si="50"/>
        <v/>
      </c>
      <c r="B450" s="55" t="str">
        <f t="shared" si="46"/>
        <v/>
      </c>
      <c r="C450" s="58" t="str">
        <f t="shared" si="47"/>
        <v/>
      </c>
      <c r="D450" s="96"/>
      <c r="E450" s="97"/>
      <c r="G450" s="19" t="str">
        <f t="shared" si="48"/>
        <v/>
      </c>
      <c r="H450" s="19" t="str">
        <f t="shared" si="49"/>
        <v/>
      </c>
      <c r="I450" s="70" t="str">
        <f t="shared" si="51"/>
        <v/>
      </c>
      <c r="J450" s="19" t="str">
        <f t="shared" si="52"/>
        <v/>
      </c>
    </row>
    <row r="451" spans="1:10" x14ac:dyDescent="0.2">
      <c r="A451" s="18" t="str">
        <f t="shared" si="50"/>
        <v/>
      </c>
      <c r="B451" s="55" t="str">
        <f t="shared" si="46"/>
        <v/>
      </c>
      <c r="C451" s="58" t="str">
        <f t="shared" si="47"/>
        <v/>
      </c>
      <c r="D451" s="96"/>
      <c r="E451" s="97"/>
      <c r="G451" s="19" t="str">
        <f t="shared" si="48"/>
        <v/>
      </c>
      <c r="H451" s="19" t="str">
        <f t="shared" si="49"/>
        <v/>
      </c>
      <c r="I451" s="70" t="str">
        <f t="shared" si="51"/>
        <v/>
      </c>
      <c r="J451" s="19" t="str">
        <f t="shared" si="52"/>
        <v/>
      </c>
    </row>
    <row r="452" spans="1:10" x14ac:dyDescent="0.2">
      <c r="A452" s="18" t="str">
        <f t="shared" si="50"/>
        <v/>
      </c>
      <c r="B452" s="55" t="str">
        <f t="shared" si="46"/>
        <v/>
      </c>
      <c r="C452" s="58" t="str">
        <f t="shared" si="47"/>
        <v/>
      </c>
      <c r="D452" s="96"/>
      <c r="E452" s="97"/>
      <c r="G452" s="19" t="str">
        <f t="shared" si="48"/>
        <v/>
      </c>
      <c r="H452" s="19" t="str">
        <f t="shared" si="49"/>
        <v/>
      </c>
      <c r="I452" s="70" t="str">
        <f t="shared" si="51"/>
        <v/>
      </c>
      <c r="J452" s="19" t="str">
        <f t="shared" si="52"/>
        <v/>
      </c>
    </row>
    <row r="453" spans="1:10" x14ac:dyDescent="0.2">
      <c r="A453" s="18" t="str">
        <f t="shared" si="50"/>
        <v/>
      </c>
      <c r="B453" s="55" t="str">
        <f t="shared" si="46"/>
        <v/>
      </c>
      <c r="C453" s="58" t="str">
        <f t="shared" si="47"/>
        <v/>
      </c>
      <c r="D453" s="96"/>
      <c r="E453" s="97"/>
      <c r="G453" s="19" t="str">
        <f t="shared" si="48"/>
        <v/>
      </c>
      <c r="H453" s="19" t="str">
        <f t="shared" si="49"/>
        <v/>
      </c>
      <c r="I453" s="70" t="str">
        <f t="shared" si="51"/>
        <v/>
      </c>
      <c r="J453" s="19" t="str">
        <f t="shared" si="52"/>
        <v/>
      </c>
    </row>
    <row r="454" spans="1:10" x14ac:dyDescent="0.2">
      <c r="A454" s="18" t="str">
        <f t="shared" si="50"/>
        <v/>
      </c>
      <c r="B454" s="55" t="str">
        <f t="shared" si="46"/>
        <v/>
      </c>
      <c r="C454" s="58" t="str">
        <f t="shared" si="47"/>
        <v/>
      </c>
      <c r="D454" s="96"/>
      <c r="E454" s="97"/>
      <c r="G454" s="19" t="str">
        <f t="shared" si="48"/>
        <v/>
      </c>
      <c r="H454" s="19" t="str">
        <f t="shared" si="49"/>
        <v/>
      </c>
      <c r="I454" s="70" t="str">
        <f t="shared" si="51"/>
        <v/>
      </c>
      <c r="J454" s="19" t="str">
        <f t="shared" si="52"/>
        <v/>
      </c>
    </row>
    <row r="455" spans="1:10" x14ac:dyDescent="0.2">
      <c r="A455" s="18" t="str">
        <f t="shared" si="50"/>
        <v/>
      </c>
      <c r="B455" s="55" t="str">
        <f t="shared" si="46"/>
        <v/>
      </c>
      <c r="C455" s="58" t="str">
        <f t="shared" si="47"/>
        <v/>
      </c>
      <c r="D455" s="96"/>
      <c r="E455" s="97"/>
      <c r="G455" s="19" t="str">
        <f t="shared" si="48"/>
        <v/>
      </c>
      <c r="H455" s="19" t="str">
        <f t="shared" si="49"/>
        <v/>
      </c>
      <c r="I455" s="70" t="str">
        <f t="shared" si="51"/>
        <v/>
      </c>
      <c r="J455" s="19" t="str">
        <f t="shared" si="52"/>
        <v/>
      </c>
    </row>
    <row r="456" spans="1:10" x14ac:dyDescent="0.2">
      <c r="A456" s="18" t="str">
        <f t="shared" si="50"/>
        <v/>
      </c>
      <c r="B456" s="55" t="str">
        <f t="shared" si="46"/>
        <v/>
      </c>
      <c r="C456" s="58" t="str">
        <f t="shared" si="47"/>
        <v/>
      </c>
      <c r="D456" s="96"/>
      <c r="E456" s="97"/>
      <c r="G456" s="19" t="str">
        <f t="shared" si="48"/>
        <v/>
      </c>
      <c r="H456" s="19" t="str">
        <f t="shared" si="49"/>
        <v/>
      </c>
      <c r="I456" s="70" t="str">
        <f t="shared" si="51"/>
        <v/>
      </c>
      <c r="J456" s="19" t="str">
        <f t="shared" si="52"/>
        <v/>
      </c>
    </row>
    <row r="457" spans="1:10" x14ac:dyDescent="0.2">
      <c r="A457" s="18" t="str">
        <f t="shared" si="50"/>
        <v/>
      </c>
      <c r="B457" s="55" t="str">
        <f t="shared" si="46"/>
        <v/>
      </c>
      <c r="C457" s="58" t="str">
        <f t="shared" si="47"/>
        <v/>
      </c>
      <c r="D457" s="96"/>
      <c r="E457" s="97"/>
      <c r="G457" s="19" t="str">
        <f t="shared" si="48"/>
        <v/>
      </c>
      <c r="H457" s="19" t="str">
        <f t="shared" si="49"/>
        <v/>
      </c>
      <c r="I457" s="70" t="str">
        <f t="shared" si="51"/>
        <v/>
      </c>
      <c r="J457" s="19" t="str">
        <f t="shared" si="52"/>
        <v/>
      </c>
    </row>
    <row r="458" spans="1:10" x14ac:dyDescent="0.2">
      <c r="A458" s="18" t="str">
        <f t="shared" si="50"/>
        <v/>
      </c>
      <c r="B458" s="55" t="str">
        <f t="shared" si="46"/>
        <v/>
      </c>
      <c r="C458" s="58" t="str">
        <f t="shared" si="47"/>
        <v/>
      </c>
      <c r="D458" s="96"/>
      <c r="E458" s="97"/>
      <c r="G458" s="19" t="str">
        <f t="shared" si="48"/>
        <v/>
      </c>
      <c r="H458" s="19" t="str">
        <f t="shared" si="49"/>
        <v/>
      </c>
      <c r="I458" s="70" t="str">
        <f t="shared" si="51"/>
        <v/>
      </c>
      <c r="J458" s="19" t="str">
        <f t="shared" si="52"/>
        <v/>
      </c>
    </row>
    <row r="459" spans="1:10" x14ac:dyDescent="0.2">
      <c r="A459" s="18" t="str">
        <f t="shared" si="50"/>
        <v/>
      </c>
      <c r="B459" s="55" t="str">
        <f t="shared" si="46"/>
        <v/>
      </c>
      <c r="C459" s="58" t="str">
        <f t="shared" si="47"/>
        <v/>
      </c>
      <c r="D459" s="96"/>
      <c r="E459" s="97"/>
      <c r="G459" s="19" t="str">
        <f t="shared" si="48"/>
        <v/>
      </c>
      <c r="H459" s="19" t="str">
        <f t="shared" si="49"/>
        <v/>
      </c>
      <c r="I459" s="70" t="str">
        <f t="shared" si="51"/>
        <v/>
      </c>
      <c r="J459" s="19" t="str">
        <f t="shared" si="52"/>
        <v/>
      </c>
    </row>
    <row r="460" spans="1:10" x14ac:dyDescent="0.2">
      <c r="A460" s="18" t="str">
        <f t="shared" si="50"/>
        <v/>
      </c>
      <c r="B460" s="55" t="str">
        <f t="shared" si="46"/>
        <v/>
      </c>
      <c r="C460" s="58" t="str">
        <f t="shared" si="47"/>
        <v/>
      </c>
      <c r="D460" s="96"/>
      <c r="E460" s="97"/>
      <c r="G460" s="19" t="str">
        <f t="shared" si="48"/>
        <v/>
      </c>
      <c r="H460" s="19" t="str">
        <f t="shared" si="49"/>
        <v/>
      </c>
      <c r="I460" s="70" t="str">
        <f t="shared" si="51"/>
        <v/>
      </c>
      <c r="J460" s="19" t="str">
        <f t="shared" si="52"/>
        <v/>
      </c>
    </row>
    <row r="461" spans="1:10" x14ac:dyDescent="0.2">
      <c r="A461" s="18" t="str">
        <f t="shared" si="50"/>
        <v/>
      </c>
      <c r="B461" s="55" t="str">
        <f t="shared" si="46"/>
        <v/>
      </c>
      <c r="C461" s="58" t="str">
        <f t="shared" si="47"/>
        <v/>
      </c>
      <c r="D461" s="96"/>
      <c r="E461" s="97"/>
      <c r="G461" s="19" t="str">
        <f t="shared" si="48"/>
        <v/>
      </c>
      <c r="H461" s="19" t="str">
        <f t="shared" si="49"/>
        <v/>
      </c>
      <c r="I461" s="70" t="str">
        <f t="shared" si="51"/>
        <v/>
      </c>
      <c r="J461" s="19" t="str">
        <f t="shared" si="52"/>
        <v/>
      </c>
    </row>
    <row r="462" spans="1:10" x14ac:dyDescent="0.2">
      <c r="A462" s="18" t="str">
        <f t="shared" si="50"/>
        <v/>
      </c>
      <c r="B462" s="55" t="str">
        <f t="shared" si="46"/>
        <v/>
      </c>
      <c r="C462" s="58" t="str">
        <f t="shared" si="47"/>
        <v/>
      </c>
      <c r="D462" s="96"/>
      <c r="E462" s="97"/>
      <c r="G462" s="19" t="str">
        <f t="shared" si="48"/>
        <v/>
      </c>
      <c r="H462" s="19" t="str">
        <f t="shared" si="49"/>
        <v/>
      </c>
      <c r="I462" s="70" t="str">
        <f t="shared" si="51"/>
        <v/>
      </c>
      <c r="J462" s="19" t="str">
        <f t="shared" si="52"/>
        <v/>
      </c>
    </row>
    <row r="463" spans="1:10" x14ac:dyDescent="0.2">
      <c r="A463" s="18" t="str">
        <f t="shared" si="50"/>
        <v/>
      </c>
      <c r="B463" s="55" t="str">
        <f t="shared" si="46"/>
        <v/>
      </c>
      <c r="C463" s="58" t="str">
        <f t="shared" si="47"/>
        <v/>
      </c>
      <c r="D463" s="96"/>
      <c r="E463" s="97"/>
      <c r="G463" s="19" t="str">
        <f t="shared" si="48"/>
        <v/>
      </c>
      <c r="H463" s="19" t="str">
        <f t="shared" si="49"/>
        <v/>
      </c>
      <c r="I463" s="70" t="str">
        <f t="shared" si="51"/>
        <v/>
      </c>
      <c r="J463" s="19" t="str">
        <f t="shared" si="52"/>
        <v/>
      </c>
    </row>
    <row r="464" spans="1:10" x14ac:dyDescent="0.2">
      <c r="A464" s="18" t="str">
        <f t="shared" si="50"/>
        <v/>
      </c>
      <c r="B464" s="55" t="str">
        <f t="shared" si="46"/>
        <v/>
      </c>
      <c r="C464" s="58" t="str">
        <f t="shared" si="47"/>
        <v/>
      </c>
      <c r="D464" s="96"/>
      <c r="E464" s="97"/>
      <c r="G464" s="19" t="str">
        <f t="shared" si="48"/>
        <v/>
      </c>
      <c r="H464" s="19" t="str">
        <f t="shared" si="49"/>
        <v/>
      </c>
      <c r="I464" s="70" t="str">
        <f t="shared" si="51"/>
        <v/>
      </c>
      <c r="J464" s="19" t="str">
        <f t="shared" si="52"/>
        <v/>
      </c>
    </row>
    <row r="465" spans="1:10" x14ac:dyDescent="0.2">
      <c r="A465" s="18" t="str">
        <f t="shared" si="50"/>
        <v/>
      </c>
      <c r="B465" s="55" t="str">
        <f t="shared" si="46"/>
        <v/>
      </c>
      <c r="C465" s="58" t="str">
        <f t="shared" si="47"/>
        <v/>
      </c>
      <c r="D465" s="96"/>
      <c r="E465" s="97"/>
      <c r="G465" s="19" t="str">
        <f t="shared" si="48"/>
        <v/>
      </c>
      <c r="H465" s="19" t="str">
        <f t="shared" si="49"/>
        <v/>
      </c>
      <c r="I465" s="70" t="str">
        <f t="shared" si="51"/>
        <v/>
      </c>
      <c r="J465" s="19" t="str">
        <f t="shared" si="52"/>
        <v/>
      </c>
    </row>
    <row r="466" spans="1:10" x14ac:dyDescent="0.2">
      <c r="A466" s="18" t="str">
        <f t="shared" si="50"/>
        <v/>
      </c>
      <c r="B466" s="55" t="str">
        <f t="shared" si="46"/>
        <v/>
      </c>
      <c r="C466" s="58" t="str">
        <f t="shared" si="47"/>
        <v/>
      </c>
      <c r="D466" s="96"/>
      <c r="E466" s="97"/>
      <c r="G466" s="19" t="str">
        <f t="shared" si="48"/>
        <v/>
      </c>
      <c r="H466" s="19" t="str">
        <f t="shared" si="49"/>
        <v/>
      </c>
      <c r="I466" s="70" t="str">
        <f t="shared" si="51"/>
        <v/>
      </c>
      <c r="J466" s="19" t="str">
        <f t="shared" si="52"/>
        <v/>
      </c>
    </row>
    <row r="467" spans="1:10" x14ac:dyDescent="0.2">
      <c r="A467" s="18" t="str">
        <f t="shared" si="50"/>
        <v/>
      </c>
      <c r="B467" s="55" t="str">
        <f t="shared" si="46"/>
        <v/>
      </c>
      <c r="C467" s="58" t="str">
        <f t="shared" si="47"/>
        <v/>
      </c>
      <c r="D467" s="96"/>
      <c r="E467" s="97"/>
      <c r="G467" s="19" t="str">
        <f t="shared" si="48"/>
        <v/>
      </c>
      <c r="H467" s="19" t="str">
        <f t="shared" si="49"/>
        <v/>
      </c>
      <c r="I467" s="70" t="str">
        <f t="shared" si="51"/>
        <v/>
      </c>
      <c r="J467" s="19" t="str">
        <f t="shared" si="52"/>
        <v/>
      </c>
    </row>
    <row r="468" spans="1:10" x14ac:dyDescent="0.2">
      <c r="A468" s="18" t="str">
        <f t="shared" si="50"/>
        <v/>
      </c>
      <c r="B468" s="55" t="str">
        <f t="shared" si="46"/>
        <v/>
      </c>
      <c r="C468" s="58" t="str">
        <f t="shared" si="47"/>
        <v/>
      </c>
      <c r="D468" s="96"/>
      <c r="E468" s="97"/>
      <c r="G468" s="19" t="str">
        <f t="shared" si="48"/>
        <v/>
      </c>
      <c r="H468" s="19" t="str">
        <f t="shared" si="49"/>
        <v/>
      </c>
      <c r="I468" s="70" t="str">
        <f t="shared" si="51"/>
        <v/>
      </c>
      <c r="J468" s="19" t="str">
        <f t="shared" si="52"/>
        <v/>
      </c>
    </row>
    <row r="469" spans="1:10" x14ac:dyDescent="0.2">
      <c r="A469" s="18" t="str">
        <f t="shared" si="50"/>
        <v/>
      </c>
      <c r="B469" s="55" t="str">
        <f t="shared" si="46"/>
        <v/>
      </c>
      <c r="C469" s="58" t="str">
        <f t="shared" si="47"/>
        <v/>
      </c>
      <c r="D469" s="96"/>
      <c r="E469" s="97"/>
      <c r="G469" s="19" t="str">
        <f t="shared" si="48"/>
        <v/>
      </c>
      <c r="H469" s="19" t="str">
        <f t="shared" si="49"/>
        <v/>
      </c>
      <c r="I469" s="70" t="str">
        <f t="shared" si="51"/>
        <v/>
      </c>
      <c r="J469" s="19" t="str">
        <f t="shared" si="52"/>
        <v/>
      </c>
    </row>
    <row r="470" spans="1:10" x14ac:dyDescent="0.2">
      <c r="A470" s="18" t="str">
        <f t="shared" si="50"/>
        <v/>
      </c>
      <c r="B470" s="55" t="str">
        <f t="shared" si="46"/>
        <v/>
      </c>
      <c r="C470" s="58" t="str">
        <f t="shared" si="47"/>
        <v/>
      </c>
      <c r="D470" s="96"/>
      <c r="E470" s="97"/>
      <c r="G470" s="19" t="str">
        <f t="shared" si="48"/>
        <v/>
      </c>
      <c r="H470" s="19" t="str">
        <f t="shared" si="49"/>
        <v/>
      </c>
      <c r="I470" s="70" t="str">
        <f t="shared" si="51"/>
        <v/>
      </c>
      <c r="J470" s="19" t="str">
        <f t="shared" si="52"/>
        <v/>
      </c>
    </row>
    <row r="471" spans="1:10" x14ac:dyDescent="0.2">
      <c r="A471" s="18" t="str">
        <f t="shared" si="50"/>
        <v/>
      </c>
      <c r="B471" s="55" t="str">
        <f t="shared" si="46"/>
        <v/>
      </c>
      <c r="C471" s="58" t="str">
        <f t="shared" si="47"/>
        <v/>
      </c>
      <c r="D471" s="96"/>
      <c r="E471" s="97"/>
      <c r="G471" s="19" t="str">
        <f t="shared" si="48"/>
        <v/>
      </c>
      <c r="H471" s="19" t="str">
        <f t="shared" si="49"/>
        <v/>
      </c>
      <c r="I471" s="70" t="str">
        <f t="shared" si="51"/>
        <v/>
      </c>
      <c r="J471" s="19" t="str">
        <f t="shared" si="52"/>
        <v/>
      </c>
    </row>
    <row r="472" spans="1:10" x14ac:dyDescent="0.2">
      <c r="A472" s="18" t="str">
        <f t="shared" si="50"/>
        <v/>
      </c>
      <c r="B472" s="55" t="str">
        <f t="shared" si="46"/>
        <v/>
      </c>
      <c r="C472" s="58" t="str">
        <f t="shared" si="47"/>
        <v/>
      </c>
      <c r="D472" s="96"/>
      <c r="E472" s="97"/>
      <c r="G472" s="19" t="str">
        <f t="shared" si="48"/>
        <v/>
      </c>
      <c r="H472" s="19" t="str">
        <f t="shared" si="49"/>
        <v/>
      </c>
      <c r="I472" s="70" t="str">
        <f t="shared" si="51"/>
        <v/>
      </c>
      <c r="J472" s="19" t="str">
        <f t="shared" si="52"/>
        <v/>
      </c>
    </row>
    <row r="473" spans="1:10" x14ac:dyDescent="0.2">
      <c r="A473" s="18" t="str">
        <f t="shared" si="50"/>
        <v/>
      </c>
      <c r="B473" s="55" t="str">
        <f t="shared" si="46"/>
        <v/>
      </c>
      <c r="C473" s="58" t="str">
        <f t="shared" si="47"/>
        <v/>
      </c>
      <c r="D473" s="96"/>
      <c r="E473" s="97"/>
      <c r="G473" s="19" t="str">
        <f t="shared" si="48"/>
        <v/>
      </c>
      <c r="H473" s="19" t="str">
        <f t="shared" si="49"/>
        <v/>
      </c>
      <c r="I473" s="70" t="str">
        <f t="shared" si="51"/>
        <v/>
      </c>
      <c r="J473" s="19" t="str">
        <f t="shared" si="52"/>
        <v/>
      </c>
    </row>
    <row r="474" spans="1:10" x14ac:dyDescent="0.2">
      <c r="A474" s="18" t="str">
        <f t="shared" si="50"/>
        <v/>
      </c>
      <c r="B474" s="55" t="str">
        <f t="shared" si="46"/>
        <v/>
      </c>
      <c r="C474" s="58" t="str">
        <f t="shared" si="47"/>
        <v/>
      </c>
      <c r="D474" s="96"/>
      <c r="E474" s="97"/>
      <c r="G474" s="19" t="str">
        <f t="shared" si="48"/>
        <v/>
      </c>
      <c r="H474" s="19" t="str">
        <f t="shared" si="49"/>
        <v/>
      </c>
      <c r="I474" s="70" t="str">
        <f t="shared" si="51"/>
        <v/>
      </c>
      <c r="J474" s="19" t="str">
        <f t="shared" si="52"/>
        <v/>
      </c>
    </row>
    <row r="475" spans="1:10" x14ac:dyDescent="0.2">
      <c r="A475" s="18" t="str">
        <f t="shared" si="50"/>
        <v/>
      </c>
      <c r="B475" s="55" t="str">
        <f t="shared" si="46"/>
        <v/>
      </c>
      <c r="C475" s="58" t="str">
        <f t="shared" si="47"/>
        <v/>
      </c>
      <c r="D475" s="96"/>
      <c r="E475" s="97"/>
      <c r="G475" s="19" t="str">
        <f t="shared" si="48"/>
        <v/>
      </c>
      <c r="H475" s="19" t="str">
        <f t="shared" si="49"/>
        <v/>
      </c>
      <c r="I475" s="70" t="str">
        <f t="shared" si="51"/>
        <v/>
      </c>
      <c r="J475" s="19" t="str">
        <f t="shared" si="52"/>
        <v/>
      </c>
    </row>
    <row r="476" spans="1:10" x14ac:dyDescent="0.2">
      <c r="A476" s="18" t="str">
        <f t="shared" si="50"/>
        <v/>
      </c>
      <c r="B476" s="55" t="str">
        <f t="shared" si="46"/>
        <v/>
      </c>
      <c r="C476" s="58" t="str">
        <f t="shared" si="47"/>
        <v/>
      </c>
      <c r="D476" s="96"/>
      <c r="E476" s="97"/>
      <c r="G476" s="19" t="str">
        <f t="shared" si="48"/>
        <v/>
      </c>
      <c r="H476" s="19" t="str">
        <f t="shared" si="49"/>
        <v/>
      </c>
      <c r="I476" s="70" t="str">
        <f t="shared" si="51"/>
        <v/>
      </c>
      <c r="J476" s="19" t="str">
        <f t="shared" si="52"/>
        <v/>
      </c>
    </row>
    <row r="477" spans="1:10" x14ac:dyDescent="0.2">
      <c r="A477" s="18" t="str">
        <f t="shared" si="50"/>
        <v/>
      </c>
      <c r="B477" s="55" t="str">
        <f t="shared" si="46"/>
        <v/>
      </c>
      <c r="C477" s="58" t="str">
        <f t="shared" si="47"/>
        <v/>
      </c>
      <c r="D477" s="96"/>
      <c r="E477" s="97"/>
      <c r="G477" s="19" t="str">
        <f t="shared" si="48"/>
        <v/>
      </c>
      <c r="H477" s="19" t="str">
        <f t="shared" si="49"/>
        <v/>
      </c>
      <c r="I477" s="70" t="str">
        <f t="shared" si="51"/>
        <v/>
      </c>
      <c r="J477" s="19" t="str">
        <f t="shared" si="52"/>
        <v/>
      </c>
    </row>
    <row r="478" spans="1:10" x14ac:dyDescent="0.2">
      <c r="A478" s="18" t="str">
        <f t="shared" si="50"/>
        <v/>
      </c>
      <c r="B478" s="55" t="str">
        <f t="shared" si="46"/>
        <v/>
      </c>
      <c r="C478" s="58" t="str">
        <f t="shared" si="47"/>
        <v/>
      </c>
      <c r="D478" s="96"/>
      <c r="E478" s="97"/>
      <c r="G478" s="19" t="str">
        <f t="shared" si="48"/>
        <v/>
      </c>
      <c r="H478" s="19" t="str">
        <f t="shared" si="49"/>
        <v/>
      </c>
      <c r="I478" s="70" t="str">
        <f t="shared" si="51"/>
        <v/>
      </c>
      <c r="J478" s="19" t="str">
        <f t="shared" si="52"/>
        <v/>
      </c>
    </row>
    <row r="479" spans="1:10" x14ac:dyDescent="0.2">
      <c r="A479" s="18" t="str">
        <f t="shared" si="50"/>
        <v/>
      </c>
      <c r="B479" s="55" t="str">
        <f t="shared" si="46"/>
        <v/>
      </c>
      <c r="C479" s="58" t="str">
        <f t="shared" si="47"/>
        <v/>
      </c>
      <c r="D479" s="96"/>
      <c r="E479" s="97"/>
      <c r="G479" s="19" t="str">
        <f t="shared" si="48"/>
        <v/>
      </c>
      <c r="H479" s="19" t="str">
        <f t="shared" si="49"/>
        <v/>
      </c>
      <c r="I479" s="70" t="str">
        <f t="shared" si="51"/>
        <v/>
      </c>
      <c r="J479" s="19" t="str">
        <f t="shared" si="52"/>
        <v/>
      </c>
    </row>
    <row r="480" spans="1:10" x14ac:dyDescent="0.2">
      <c r="A480" s="18" t="str">
        <f t="shared" si="50"/>
        <v/>
      </c>
      <c r="B480" s="55" t="str">
        <f t="shared" si="46"/>
        <v/>
      </c>
      <c r="C480" s="58" t="str">
        <f t="shared" si="47"/>
        <v/>
      </c>
      <c r="D480" s="96"/>
      <c r="E480" s="97"/>
      <c r="G480" s="19" t="str">
        <f t="shared" si="48"/>
        <v/>
      </c>
      <c r="H480" s="19" t="str">
        <f t="shared" si="49"/>
        <v/>
      </c>
      <c r="I480" s="70" t="str">
        <f t="shared" si="51"/>
        <v/>
      </c>
      <c r="J480" s="19" t="str">
        <f t="shared" si="52"/>
        <v/>
      </c>
    </row>
    <row r="481" spans="1:10" x14ac:dyDescent="0.2">
      <c r="A481" s="18" t="str">
        <f t="shared" si="50"/>
        <v/>
      </c>
      <c r="B481" s="55" t="str">
        <f t="shared" si="46"/>
        <v/>
      </c>
      <c r="C481" s="58" t="str">
        <f t="shared" si="47"/>
        <v/>
      </c>
      <c r="D481" s="96"/>
      <c r="E481" s="97"/>
      <c r="G481" s="19" t="str">
        <f t="shared" si="48"/>
        <v/>
      </c>
      <c r="H481" s="19" t="str">
        <f t="shared" si="49"/>
        <v/>
      </c>
      <c r="I481" s="70" t="str">
        <f t="shared" si="51"/>
        <v/>
      </c>
      <c r="J481" s="19" t="str">
        <f t="shared" si="52"/>
        <v/>
      </c>
    </row>
    <row r="482" spans="1:10" x14ac:dyDescent="0.2">
      <c r="A482" s="18" t="str">
        <f t="shared" si="50"/>
        <v/>
      </c>
      <c r="B482" s="55" t="str">
        <f t="shared" si="46"/>
        <v/>
      </c>
      <c r="C482" s="58" t="str">
        <f t="shared" si="47"/>
        <v/>
      </c>
      <c r="D482" s="96"/>
      <c r="E482" s="97"/>
      <c r="G482" s="19" t="str">
        <f t="shared" si="48"/>
        <v/>
      </c>
      <c r="H482" s="19" t="str">
        <f t="shared" si="49"/>
        <v/>
      </c>
      <c r="I482" s="70" t="str">
        <f t="shared" si="51"/>
        <v/>
      </c>
      <c r="J482" s="19" t="str">
        <f t="shared" si="52"/>
        <v/>
      </c>
    </row>
    <row r="483" spans="1:10" x14ac:dyDescent="0.2">
      <c r="A483" s="18" t="str">
        <f t="shared" si="50"/>
        <v/>
      </c>
      <c r="B483" s="55" t="str">
        <f t="shared" si="46"/>
        <v/>
      </c>
      <c r="C483" s="58" t="str">
        <f t="shared" si="47"/>
        <v/>
      </c>
      <c r="D483" s="96"/>
      <c r="E483" s="97"/>
      <c r="G483" s="19" t="str">
        <f t="shared" si="48"/>
        <v/>
      </c>
      <c r="H483" s="19" t="str">
        <f t="shared" si="49"/>
        <v/>
      </c>
      <c r="I483" s="70" t="str">
        <f t="shared" si="51"/>
        <v/>
      </c>
      <c r="J483" s="19" t="str">
        <f t="shared" si="52"/>
        <v/>
      </c>
    </row>
    <row r="484" spans="1:10" x14ac:dyDescent="0.2">
      <c r="A484" s="18" t="str">
        <f t="shared" si="50"/>
        <v/>
      </c>
      <c r="B484" s="55" t="str">
        <f t="shared" si="46"/>
        <v/>
      </c>
      <c r="C484" s="58" t="str">
        <f t="shared" si="47"/>
        <v/>
      </c>
      <c r="D484" s="96"/>
      <c r="E484" s="97"/>
      <c r="G484" s="19" t="str">
        <f t="shared" si="48"/>
        <v/>
      </c>
      <c r="H484" s="19" t="str">
        <f t="shared" si="49"/>
        <v/>
      </c>
      <c r="I484" s="70" t="str">
        <f t="shared" si="51"/>
        <v/>
      </c>
      <c r="J484" s="19" t="str">
        <f t="shared" si="52"/>
        <v/>
      </c>
    </row>
    <row r="485" spans="1:10" x14ac:dyDescent="0.2">
      <c r="A485" s="18" t="str">
        <f t="shared" si="50"/>
        <v/>
      </c>
      <c r="B485" s="55" t="str">
        <f t="shared" si="46"/>
        <v/>
      </c>
      <c r="C485" s="58" t="str">
        <f t="shared" si="47"/>
        <v/>
      </c>
      <c r="D485" s="96"/>
      <c r="E485" s="97"/>
      <c r="G485" s="19" t="str">
        <f t="shared" si="48"/>
        <v/>
      </c>
      <c r="H485" s="19" t="str">
        <f t="shared" si="49"/>
        <v/>
      </c>
      <c r="I485" s="70" t="str">
        <f t="shared" si="51"/>
        <v/>
      </c>
      <c r="J485" s="19" t="str">
        <f t="shared" si="52"/>
        <v/>
      </c>
    </row>
    <row r="486" spans="1:10" x14ac:dyDescent="0.2">
      <c r="A486" s="18" t="str">
        <f t="shared" si="50"/>
        <v/>
      </c>
      <c r="B486" s="55" t="str">
        <f t="shared" si="46"/>
        <v/>
      </c>
      <c r="C486" s="58" t="str">
        <f t="shared" si="47"/>
        <v/>
      </c>
      <c r="D486" s="96"/>
      <c r="E486" s="97"/>
      <c r="G486" s="19" t="str">
        <f t="shared" si="48"/>
        <v/>
      </c>
      <c r="H486" s="19" t="str">
        <f t="shared" si="49"/>
        <v/>
      </c>
      <c r="I486" s="70" t="str">
        <f t="shared" si="51"/>
        <v/>
      </c>
      <c r="J486" s="19" t="str">
        <f t="shared" si="52"/>
        <v/>
      </c>
    </row>
    <row r="487" spans="1:10" x14ac:dyDescent="0.2">
      <c r="A487" s="18" t="str">
        <f t="shared" si="50"/>
        <v/>
      </c>
      <c r="B487" s="55" t="str">
        <f t="shared" si="46"/>
        <v/>
      </c>
      <c r="C487" s="58" t="str">
        <f t="shared" si="47"/>
        <v/>
      </c>
      <c r="D487" s="96"/>
      <c r="E487" s="97"/>
      <c r="G487" s="19" t="str">
        <f t="shared" si="48"/>
        <v/>
      </c>
      <c r="H487" s="19" t="str">
        <f t="shared" si="49"/>
        <v/>
      </c>
      <c r="I487" s="70" t="str">
        <f t="shared" si="51"/>
        <v/>
      </c>
      <c r="J487" s="19" t="str">
        <f t="shared" si="52"/>
        <v/>
      </c>
    </row>
    <row r="488" spans="1:10" x14ac:dyDescent="0.2">
      <c r="A488" s="18" t="str">
        <f t="shared" si="50"/>
        <v/>
      </c>
      <c r="B488" s="55" t="str">
        <f t="shared" si="46"/>
        <v/>
      </c>
      <c r="C488" s="58" t="str">
        <f t="shared" si="47"/>
        <v/>
      </c>
      <c r="D488" s="96"/>
      <c r="E488" s="97"/>
      <c r="G488" s="19" t="str">
        <f t="shared" si="48"/>
        <v/>
      </c>
      <c r="H488" s="19" t="str">
        <f t="shared" si="49"/>
        <v/>
      </c>
      <c r="I488" s="70" t="str">
        <f t="shared" si="51"/>
        <v/>
      </c>
      <c r="J488" s="19" t="str">
        <f t="shared" si="52"/>
        <v/>
      </c>
    </row>
    <row r="489" spans="1:10" x14ac:dyDescent="0.2">
      <c r="A489" s="18" t="str">
        <f t="shared" si="50"/>
        <v/>
      </c>
      <c r="B489" s="55" t="str">
        <f t="shared" si="46"/>
        <v/>
      </c>
      <c r="C489" s="58" t="str">
        <f t="shared" si="47"/>
        <v/>
      </c>
      <c r="D489" s="96"/>
      <c r="E489" s="97"/>
      <c r="G489" s="19" t="str">
        <f t="shared" si="48"/>
        <v/>
      </c>
      <c r="H489" s="19" t="str">
        <f t="shared" si="49"/>
        <v/>
      </c>
      <c r="I489" s="70" t="str">
        <f t="shared" si="51"/>
        <v/>
      </c>
      <c r="J489" s="19" t="str">
        <f t="shared" si="52"/>
        <v/>
      </c>
    </row>
    <row r="490" spans="1:10" x14ac:dyDescent="0.2">
      <c r="A490" s="18" t="str">
        <f t="shared" si="50"/>
        <v/>
      </c>
      <c r="B490" s="55" t="str">
        <f t="shared" si="46"/>
        <v/>
      </c>
      <c r="C490" s="58" t="str">
        <f t="shared" si="47"/>
        <v/>
      </c>
      <c r="D490" s="96"/>
      <c r="E490" s="97"/>
      <c r="G490" s="19" t="str">
        <f t="shared" si="48"/>
        <v/>
      </c>
      <c r="H490" s="19" t="str">
        <f t="shared" si="49"/>
        <v/>
      </c>
      <c r="I490" s="70" t="str">
        <f t="shared" si="51"/>
        <v/>
      </c>
      <c r="J490" s="19" t="str">
        <f t="shared" si="52"/>
        <v/>
      </c>
    </row>
    <row r="491" spans="1:10" x14ac:dyDescent="0.2">
      <c r="A491" s="18" t="str">
        <f t="shared" si="50"/>
        <v/>
      </c>
      <c r="B491" s="55" t="str">
        <f t="shared" si="46"/>
        <v/>
      </c>
      <c r="C491" s="58" t="str">
        <f t="shared" si="47"/>
        <v/>
      </c>
      <c r="D491" s="96"/>
      <c r="E491" s="97"/>
      <c r="G491" s="19" t="str">
        <f t="shared" si="48"/>
        <v/>
      </c>
      <c r="H491" s="19" t="str">
        <f t="shared" si="49"/>
        <v/>
      </c>
      <c r="I491" s="70" t="str">
        <f t="shared" si="51"/>
        <v/>
      </c>
      <c r="J491" s="19" t="str">
        <f t="shared" si="52"/>
        <v/>
      </c>
    </row>
    <row r="492" spans="1:10" x14ac:dyDescent="0.2">
      <c r="A492" s="18" t="str">
        <f t="shared" si="50"/>
        <v/>
      </c>
      <c r="B492" s="55" t="str">
        <f t="shared" si="46"/>
        <v/>
      </c>
      <c r="C492" s="58" t="str">
        <f t="shared" si="47"/>
        <v/>
      </c>
      <c r="D492" s="96"/>
      <c r="E492" s="97"/>
      <c r="G492" s="19" t="str">
        <f t="shared" si="48"/>
        <v/>
      </c>
      <c r="H492" s="19" t="str">
        <f t="shared" si="49"/>
        <v/>
      </c>
      <c r="I492" s="70" t="str">
        <f t="shared" si="51"/>
        <v/>
      </c>
      <c r="J492" s="19" t="str">
        <f t="shared" si="52"/>
        <v/>
      </c>
    </row>
    <row r="493" spans="1:10" x14ac:dyDescent="0.2">
      <c r="A493" s="18" t="str">
        <f t="shared" si="50"/>
        <v/>
      </c>
      <c r="B493" s="55" t="str">
        <f t="shared" si="46"/>
        <v/>
      </c>
      <c r="C493" s="58" t="str">
        <f t="shared" si="47"/>
        <v/>
      </c>
      <c r="D493" s="96"/>
      <c r="E493" s="97"/>
      <c r="G493" s="19" t="str">
        <f t="shared" si="48"/>
        <v/>
      </c>
      <c r="H493" s="19" t="str">
        <f t="shared" si="49"/>
        <v/>
      </c>
      <c r="I493" s="70" t="str">
        <f t="shared" si="51"/>
        <v/>
      </c>
      <c r="J493" s="19" t="str">
        <f t="shared" si="52"/>
        <v/>
      </c>
    </row>
    <row r="494" spans="1:10" x14ac:dyDescent="0.2">
      <c r="A494" s="18" t="str">
        <f t="shared" si="50"/>
        <v/>
      </c>
      <c r="B494" s="55" t="str">
        <f t="shared" si="46"/>
        <v/>
      </c>
      <c r="C494" s="58" t="str">
        <f t="shared" si="47"/>
        <v/>
      </c>
      <c r="D494" s="96"/>
      <c r="E494" s="97"/>
      <c r="G494" s="19" t="str">
        <f t="shared" si="48"/>
        <v/>
      </c>
      <c r="H494" s="19" t="str">
        <f t="shared" si="49"/>
        <v/>
      </c>
      <c r="I494" s="70" t="str">
        <f t="shared" si="51"/>
        <v/>
      </c>
      <c r="J494" s="19" t="str">
        <f t="shared" si="52"/>
        <v/>
      </c>
    </row>
    <row r="495" spans="1:10" x14ac:dyDescent="0.2">
      <c r="A495" s="18" t="str">
        <f t="shared" si="50"/>
        <v/>
      </c>
      <c r="B495" s="55" t="str">
        <f t="shared" si="46"/>
        <v/>
      </c>
      <c r="C495" s="58" t="str">
        <f t="shared" si="47"/>
        <v/>
      </c>
      <c r="D495" s="96"/>
      <c r="E495" s="97"/>
      <c r="G495" s="19" t="str">
        <f t="shared" si="48"/>
        <v/>
      </c>
      <c r="H495" s="19" t="str">
        <f t="shared" si="49"/>
        <v/>
      </c>
      <c r="I495" s="70" t="str">
        <f t="shared" si="51"/>
        <v/>
      </c>
      <c r="J495" s="19" t="str">
        <f t="shared" si="52"/>
        <v/>
      </c>
    </row>
    <row r="496" spans="1:10" x14ac:dyDescent="0.2">
      <c r="A496" s="18" t="str">
        <f t="shared" si="50"/>
        <v/>
      </c>
      <c r="B496" s="55" t="str">
        <f t="shared" si="46"/>
        <v/>
      </c>
      <c r="C496" s="58" t="str">
        <f t="shared" si="47"/>
        <v/>
      </c>
      <c r="D496" s="96"/>
      <c r="E496" s="97"/>
      <c r="G496" s="19" t="str">
        <f t="shared" si="48"/>
        <v/>
      </c>
      <c r="H496" s="19" t="str">
        <f t="shared" si="49"/>
        <v/>
      </c>
      <c r="I496" s="70" t="str">
        <f t="shared" si="51"/>
        <v/>
      </c>
      <c r="J496" s="19" t="str">
        <f t="shared" si="52"/>
        <v/>
      </c>
    </row>
    <row r="497" spans="1:10" x14ac:dyDescent="0.2">
      <c r="A497" s="18" t="str">
        <f t="shared" si="50"/>
        <v/>
      </c>
      <c r="B497" s="55" t="str">
        <f t="shared" si="46"/>
        <v/>
      </c>
      <c r="C497" s="58" t="str">
        <f t="shared" si="47"/>
        <v/>
      </c>
      <c r="D497" s="96"/>
      <c r="E497" s="97"/>
      <c r="G497" s="19" t="str">
        <f t="shared" si="48"/>
        <v/>
      </c>
      <c r="H497" s="19" t="str">
        <f t="shared" si="49"/>
        <v/>
      </c>
      <c r="I497" s="70" t="str">
        <f t="shared" si="51"/>
        <v/>
      </c>
      <c r="J497" s="19" t="str">
        <f t="shared" si="52"/>
        <v/>
      </c>
    </row>
    <row r="498" spans="1:10" x14ac:dyDescent="0.2">
      <c r="A498" s="18" t="str">
        <f t="shared" si="50"/>
        <v/>
      </c>
      <c r="B498" s="55" t="str">
        <f t="shared" si="46"/>
        <v/>
      </c>
      <c r="C498" s="58" t="str">
        <f t="shared" si="47"/>
        <v/>
      </c>
      <c r="D498" s="96"/>
      <c r="E498" s="97"/>
      <c r="G498" s="19" t="str">
        <f t="shared" si="48"/>
        <v/>
      </c>
      <c r="H498" s="19" t="str">
        <f t="shared" si="49"/>
        <v/>
      </c>
      <c r="I498" s="70" t="str">
        <f t="shared" si="51"/>
        <v/>
      </c>
      <c r="J498" s="19" t="str">
        <f t="shared" si="52"/>
        <v/>
      </c>
    </row>
    <row r="499" spans="1:10" x14ac:dyDescent="0.2">
      <c r="A499" s="18" t="str">
        <f t="shared" si="50"/>
        <v/>
      </c>
      <c r="B499" s="55" t="str">
        <f t="shared" si="46"/>
        <v/>
      </c>
      <c r="C499" s="58" t="str">
        <f t="shared" si="47"/>
        <v/>
      </c>
      <c r="D499" s="96"/>
      <c r="E499" s="97"/>
      <c r="G499" s="19" t="str">
        <f t="shared" si="48"/>
        <v/>
      </c>
      <c r="H499" s="19" t="str">
        <f t="shared" si="49"/>
        <v/>
      </c>
      <c r="I499" s="70" t="str">
        <f t="shared" si="51"/>
        <v/>
      </c>
      <c r="J499" s="19" t="str">
        <f t="shared" si="52"/>
        <v/>
      </c>
    </row>
    <row r="500" spans="1:10" x14ac:dyDescent="0.2">
      <c r="A500" s="18" t="str">
        <f t="shared" si="50"/>
        <v/>
      </c>
      <c r="B500" s="55" t="str">
        <f t="shared" si="46"/>
        <v/>
      </c>
      <c r="C500" s="58" t="str">
        <f t="shared" si="47"/>
        <v/>
      </c>
      <c r="D500" s="96"/>
      <c r="E500" s="97"/>
      <c r="G500" s="19" t="str">
        <f t="shared" si="48"/>
        <v/>
      </c>
      <c r="H500" s="19" t="str">
        <f t="shared" si="49"/>
        <v/>
      </c>
      <c r="I500" s="70" t="str">
        <f t="shared" si="51"/>
        <v/>
      </c>
      <c r="J500" s="19" t="str">
        <f t="shared" si="52"/>
        <v/>
      </c>
    </row>
    <row r="501" spans="1:10" x14ac:dyDescent="0.2">
      <c r="A501" s="18" t="str">
        <f t="shared" si="50"/>
        <v/>
      </c>
      <c r="B501" s="55" t="str">
        <f t="shared" si="46"/>
        <v/>
      </c>
      <c r="C501" s="58" t="str">
        <f t="shared" si="47"/>
        <v/>
      </c>
      <c r="D501" s="96"/>
      <c r="E501" s="97"/>
      <c r="G501" s="19" t="str">
        <f t="shared" si="48"/>
        <v/>
      </c>
      <c r="H501" s="19" t="str">
        <f t="shared" si="49"/>
        <v/>
      </c>
      <c r="I501" s="70" t="str">
        <f t="shared" si="51"/>
        <v/>
      </c>
      <c r="J501" s="19" t="str">
        <f t="shared" si="52"/>
        <v/>
      </c>
    </row>
    <row r="502" spans="1:10" x14ac:dyDescent="0.2">
      <c r="A502" s="18" t="str">
        <f t="shared" si="50"/>
        <v/>
      </c>
      <c r="B502" s="55" t="str">
        <f t="shared" si="46"/>
        <v/>
      </c>
      <c r="C502" s="58" t="str">
        <f t="shared" si="47"/>
        <v/>
      </c>
      <c r="D502" s="96"/>
      <c r="E502" s="97"/>
      <c r="G502" s="19" t="str">
        <f t="shared" si="48"/>
        <v/>
      </c>
      <c r="H502" s="19" t="str">
        <f t="shared" si="49"/>
        <v/>
      </c>
      <c r="I502" s="70" t="str">
        <f t="shared" si="51"/>
        <v/>
      </c>
      <c r="J502" s="19" t="str">
        <f t="shared" si="52"/>
        <v/>
      </c>
    </row>
    <row r="503" spans="1:10" x14ac:dyDescent="0.2">
      <c r="A503" s="18" t="str">
        <f t="shared" si="50"/>
        <v/>
      </c>
      <c r="B503" s="55" t="str">
        <f t="shared" si="46"/>
        <v/>
      </c>
      <c r="C503" s="58" t="str">
        <f t="shared" si="47"/>
        <v/>
      </c>
      <c r="D503" s="96"/>
      <c r="E503" s="97"/>
      <c r="G503" s="19" t="str">
        <f t="shared" si="48"/>
        <v/>
      </c>
      <c r="H503" s="19" t="str">
        <f t="shared" si="49"/>
        <v/>
      </c>
      <c r="I503" s="70" t="str">
        <f t="shared" si="51"/>
        <v/>
      </c>
      <c r="J503" s="19" t="str">
        <f t="shared" si="52"/>
        <v/>
      </c>
    </row>
    <row r="504" spans="1:10" x14ac:dyDescent="0.2">
      <c r="A504" s="18" t="str">
        <f t="shared" si="50"/>
        <v/>
      </c>
      <c r="B504" s="55" t="str">
        <f t="shared" si="46"/>
        <v/>
      </c>
      <c r="C504" s="58" t="str">
        <f t="shared" si="47"/>
        <v/>
      </c>
      <c r="D504" s="96"/>
      <c r="E504" s="97"/>
      <c r="G504" s="19" t="str">
        <f t="shared" si="48"/>
        <v/>
      </c>
      <c r="H504" s="19" t="str">
        <f t="shared" si="49"/>
        <v/>
      </c>
      <c r="I504" s="70" t="str">
        <f t="shared" si="51"/>
        <v/>
      </c>
      <c r="J504" s="19" t="str">
        <f t="shared" si="52"/>
        <v/>
      </c>
    </row>
    <row r="505" spans="1:10" x14ac:dyDescent="0.2">
      <c r="A505" s="18" t="str">
        <f t="shared" si="50"/>
        <v/>
      </c>
      <c r="B505" s="55" t="str">
        <f t="shared" si="46"/>
        <v/>
      </c>
      <c r="C505" s="58" t="str">
        <f t="shared" si="47"/>
        <v/>
      </c>
      <c r="D505" s="96"/>
      <c r="E505" s="97"/>
      <c r="G505" s="19" t="str">
        <f t="shared" si="48"/>
        <v/>
      </c>
      <c r="H505" s="19" t="str">
        <f t="shared" si="49"/>
        <v/>
      </c>
      <c r="I505" s="70" t="str">
        <f t="shared" si="51"/>
        <v/>
      </c>
      <c r="J505" s="19" t="str">
        <f t="shared" si="52"/>
        <v/>
      </c>
    </row>
    <row r="506" spans="1:10" x14ac:dyDescent="0.2">
      <c r="A506" s="18" t="str">
        <f t="shared" si="50"/>
        <v/>
      </c>
      <c r="B506" s="55" t="str">
        <f t="shared" si="46"/>
        <v/>
      </c>
      <c r="C506" s="58" t="str">
        <f t="shared" si="47"/>
        <v/>
      </c>
      <c r="D506" s="96"/>
      <c r="E506" s="97"/>
      <c r="G506" s="19" t="str">
        <f t="shared" si="48"/>
        <v/>
      </c>
      <c r="H506" s="19" t="str">
        <f t="shared" si="49"/>
        <v/>
      </c>
      <c r="I506" s="70" t="str">
        <f t="shared" si="51"/>
        <v/>
      </c>
      <c r="J506" s="19" t="str">
        <f t="shared" si="52"/>
        <v/>
      </c>
    </row>
    <row r="507" spans="1:10" x14ac:dyDescent="0.2">
      <c r="A507" s="18" t="str">
        <f t="shared" si="50"/>
        <v/>
      </c>
      <c r="B507" s="55" t="str">
        <f t="shared" si="46"/>
        <v/>
      </c>
      <c r="C507" s="58" t="str">
        <f t="shared" si="47"/>
        <v/>
      </c>
      <c r="D507" s="96"/>
      <c r="E507" s="97"/>
      <c r="G507" s="19" t="str">
        <f t="shared" si="48"/>
        <v/>
      </c>
      <c r="H507" s="19" t="str">
        <f t="shared" si="49"/>
        <v/>
      </c>
      <c r="I507" s="70" t="str">
        <f t="shared" si="51"/>
        <v/>
      </c>
      <c r="J507" s="19" t="str">
        <f t="shared" si="52"/>
        <v/>
      </c>
    </row>
    <row r="508" spans="1:10" x14ac:dyDescent="0.2">
      <c r="A508" s="18" t="str">
        <f t="shared" si="50"/>
        <v/>
      </c>
      <c r="B508" s="55" t="str">
        <f t="shared" si="46"/>
        <v/>
      </c>
      <c r="C508" s="58" t="str">
        <f t="shared" si="47"/>
        <v/>
      </c>
      <c r="D508" s="96"/>
      <c r="E508" s="97"/>
      <c r="G508" s="19" t="str">
        <f t="shared" si="48"/>
        <v/>
      </c>
      <c r="H508" s="19" t="str">
        <f t="shared" si="49"/>
        <v/>
      </c>
      <c r="I508" s="70" t="str">
        <f t="shared" si="51"/>
        <v/>
      </c>
      <c r="J508" s="19" t="str">
        <f t="shared" si="52"/>
        <v/>
      </c>
    </row>
    <row r="509" spans="1:10" x14ac:dyDescent="0.2">
      <c r="A509" s="18" t="str">
        <f t="shared" si="50"/>
        <v/>
      </c>
      <c r="B509" s="55" t="str">
        <f t="shared" ref="B509:B572" si="53">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58" t="str">
        <f t="shared" ref="C509:C572" si="54">IF(A509="","",IF(roundOpt,IF(OR(A509=nper,payment&gt;ROUND((1+rate)*J508,2)),ROUND((1+rate)*J508,2),payment),IF(OR(A509=nper,payment&gt;(1+rate)*J508),(1+rate)*J508,payment)))</f>
        <v/>
      </c>
      <c r="D509" s="96"/>
      <c r="E509" s="97"/>
      <c r="G509" s="19" t="str">
        <f t="shared" ref="G509:G572" si="55">IF(NOT(ISBLANK(E509)),IF(A509="","",IF(AND(A509=1,pmtType=1),0,IF(roundOpt,ROUND(rate*J508,2),rate*J508))),"")</f>
        <v/>
      </c>
      <c r="H509" s="19" t="str">
        <f t="shared" ref="H509:H572" si="56">IF(NOT(ISBLANK(E509)),MIN(E509,G509),"")</f>
        <v/>
      </c>
      <c r="I509" s="70" t="str">
        <f t="shared" si="51"/>
        <v/>
      </c>
      <c r="J509" s="19" t="str">
        <f t="shared" si="52"/>
        <v/>
      </c>
    </row>
    <row r="510" spans="1:10" x14ac:dyDescent="0.2">
      <c r="A510" s="18" t="str">
        <f t="shared" ref="A510:A573" si="57">IF(NOT(ISBLANK(E509)),IF(J509="","",IF(roundOpt,IF(OR(A509&gt;=nper,ROUND(J509,2)&lt;=0),"",A509+1),IF(OR(A509&gt;=nper,J509&lt;=0),"",A509+1))),"")</f>
        <v/>
      </c>
      <c r="B510" s="55" t="str">
        <f t="shared" si="53"/>
        <v/>
      </c>
      <c r="C510" s="58" t="str">
        <f t="shared" si="54"/>
        <v/>
      </c>
      <c r="D510" s="96"/>
      <c r="E510" s="97"/>
      <c r="G510" s="19" t="str">
        <f t="shared" si="55"/>
        <v/>
      </c>
      <c r="H510" s="19" t="str">
        <f t="shared" si="56"/>
        <v/>
      </c>
      <c r="I510" s="70" t="str">
        <f t="shared" ref="I510:I573" si="58">IF(NOT(ISBLANK(E510)),E510-G510,"")</f>
        <v/>
      </c>
      <c r="J510" s="19" t="str">
        <f t="shared" ref="J510:J573" si="59">IF(NOT(ISBLANK(E510)),J509-I510,"")</f>
        <v/>
      </c>
    </row>
    <row r="511" spans="1:10" x14ac:dyDescent="0.2">
      <c r="A511" s="18" t="str">
        <f t="shared" si="57"/>
        <v/>
      </c>
      <c r="B511" s="55" t="str">
        <f t="shared" si="53"/>
        <v/>
      </c>
      <c r="C511" s="58" t="str">
        <f t="shared" si="54"/>
        <v/>
      </c>
      <c r="D511" s="96"/>
      <c r="E511" s="97"/>
      <c r="G511" s="19" t="str">
        <f t="shared" si="55"/>
        <v/>
      </c>
      <c r="H511" s="19" t="str">
        <f t="shared" si="56"/>
        <v/>
      </c>
      <c r="I511" s="70" t="str">
        <f t="shared" si="58"/>
        <v/>
      </c>
      <c r="J511" s="19" t="str">
        <f t="shared" si="59"/>
        <v/>
      </c>
    </row>
    <row r="512" spans="1:10" x14ac:dyDescent="0.2">
      <c r="A512" s="18" t="str">
        <f t="shared" si="57"/>
        <v/>
      </c>
      <c r="B512" s="55" t="str">
        <f t="shared" si="53"/>
        <v/>
      </c>
      <c r="C512" s="58" t="str">
        <f t="shared" si="54"/>
        <v/>
      </c>
      <c r="D512" s="96"/>
      <c r="E512" s="97"/>
      <c r="G512" s="19" t="str">
        <f t="shared" si="55"/>
        <v/>
      </c>
      <c r="H512" s="19" t="str">
        <f t="shared" si="56"/>
        <v/>
      </c>
      <c r="I512" s="70" t="str">
        <f t="shared" si="58"/>
        <v/>
      </c>
      <c r="J512" s="19" t="str">
        <f t="shared" si="59"/>
        <v/>
      </c>
    </row>
    <row r="513" spans="1:10" x14ac:dyDescent="0.2">
      <c r="A513" s="18" t="str">
        <f t="shared" si="57"/>
        <v/>
      </c>
      <c r="B513" s="55" t="str">
        <f t="shared" si="53"/>
        <v/>
      </c>
      <c r="C513" s="58" t="str">
        <f t="shared" si="54"/>
        <v/>
      </c>
      <c r="D513" s="96"/>
      <c r="E513" s="97"/>
      <c r="G513" s="19" t="str">
        <f t="shared" si="55"/>
        <v/>
      </c>
      <c r="H513" s="19" t="str">
        <f t="shared" si="56"/>
        <v/>
      </c>
      <c r="I513" s="70" t="str">
        <f t="shared" si="58"/>
        <v/>
      </c>
      <c r="J513" s="19" t="str">
        <f t="shared" si="59"/>
        <v/>
      </c>
    </row>
    <row r="514" spans="1:10" x14ac:dyDescent="0.2">
      <c r="A514" s="18" t="str">
        <f t="shared" si="57"/>
        <v/>
      </c>
      <c r="B514" s="55" t="str">
        <f t="shared" si="53"/>
        <v/>
      </c>
      <c r="C514" s="58" t="str">
        <f t="shared" si="54"/>
        <v/>
      </c>
      <c r="D514" s="96"/>
      <c r="E514" s="97"/>
      <c r="G514" s="19" t="str">
        <f t="shared" si="55"/>
        <v/>
      </c>
      <c r="H514" s="19" t="str">
        <f t="shared" si="56"/>
        <v/>
      </c>
      <c r="I514" s="70" t="str">
        <f t="shared" si="58"/>
        <v/>
      </c>
      <c r="J514" s="19" t="str">
        <f t="shared" si="59"/>
        <v/>
      </c>
    </row>
    <row r="515" spans="1:10" x14ac:dyDescent="0.2">
      <c r="A515" s="18" t="str">
        <f t="shared" si="57"/>
        <v/>
      </c>
      <c r="B515" s="55" t="str">
        <f t="shared" si="53"/>
        <v/>
      </c>
      <c r="C515" s="58" t="str">
        <f t="shared" si="54"/>
        <v/>
      </c>
      <c r="D515" s="96"/>
      <c r="E515" s="97"/>
      <c r="G515" s="19" t="str">
        <f t="shared" si="55"/>
        <v/>
      </c>
      <c r="H515" s="19" t="str">
        <f t="shared" si="56"/>
        <v/>
      </c>
      <c r="I515" s="70" t="str">
        <f t="shared" si="58"/>
        <v/>
      </c>
      <c r="J515" s="19" t="str">
        <f t="shared" si="59"/>
        <v/>
      </c>
    </row>
    <row r="516" spans="1:10" x14ac:dyDescent="0.2">
      <c r="A516" s="18" t="str">
        <f t="shared" si="57"/>
        <v/>
      </c>
      <c r="B516" s="55" t="str">
        <f t="shared" si="53"/>
        <v/>
      </c>
      <c r="C516" s="58" t="str">
        <f t="shared" si="54"/>
        <v/>
      </c>
      <c r="D516" s="96"/>
      <c r="E516" s="97"/>
      <c r="G516" s="19" t="str">
        <f t="shared" si="55"/>
        <v/>
      </c>
      <c r="H516" s="19" t="str">
        <f t="shared" si="56"/>
        <v/>
      </c>
      <c r="I516" s="70" t="str">
        <f t="shared" si="58"/>
        <v/>
      </c>
      <c r="J516" s="19" t="str">
        <f t="shared" si="59"/>
        <v/>
      </c>
    </row>
    <row r="517" spans="1:10" x14ac:dyDescent="0.2">
      <c r="A517" s="18" t="str">
        <f t="shared" si="57"/>
        <v/>
      </c>
      <c r="B517" s="55" t="str">
        <f t="shared" si="53"/>
        <v/>
      </c>
      <c r="C517" s="58" t="str">
        <f t="shared" si="54"/>
        <v/>
      </c>
      <c r="D517" s="96"/>
      <c r="E517" s="97"/>
      <c r="G517" s="19" t="str">
        <f t="shared" si="55"/>
        <v/>
      </c>
      <c r="H517" s="19" t="str">
        <f t="shared" si="56"/>
        <v/>
      </c>
      <c r="I517" s="70" t="str">
        <f t="shared" si="58"/>
        <v/>
      </c>
      <c r="J517" s="19" t="str">
        <f t="shared" si="59"/>
        <v/>
      </c>
    </row>
    <row r="518" spans="1:10" x14ac:dyDescent="0.2">
      <c r="A518" s="18" t="str">
        <f t="shared" si="57"/>
        <v/>
      </c>
      <c r="B518" s="55" t="str">
        <f t="shared" si="53"/>
        <v/>
      </c>
      <c r="C518" s="58" t="str">
        <f t="shared" si="54"/>
        <v/>
      </c>
      <c r="D518" s="96"/>
      <c r="E518" s="97"/>
      <c r="G518" s="19" t="str">
        <f t="shared" si="55"/>
        <v/>
      </c>
      <c r="H518" s="19" t="str">
        <f t="shared" si="56"/>
        <v/>
      </c>
      <c r="I518" s="70" t="str">
        <f t="shared" si="58"/>
        <v/>
      </c>
      <c r="J518" s="19" t="str">
        <f t="shared" si="59"/>
        <v/>
      </c>
    </row>
    <row r="519" spans="1:10" x14ac:dyDescent="0.2">
      <c r="A519" s="18" t="str">
        <f t="shared" si="57"/>
        <v/>
      </c>
      <c r="B519" s="55" t="str">
        <f t="shared" si="53"/>
        <v/>
      </c>
      <c r="C519" s="58" t="str">
        <f t="shared" si="54"/>
        <v/>
      </c>
      <c r="D519" s="96"/>
      <c r="E519" s="97"/>
      <c r="G519" s="19" t="str">
        <f t="shared" si="55"/>
        <v/>
      </c>
      <c r="H519" s="19" t="str">
        <f t="shared" si="56"/>
        <v/>
      </c>
      <c r="I519" s="70" t="str">
        <f t="shared" si="58"/>
        <v/>
      </c>
      <c r="J519" s="19" t="str">
        <f t="shared" si="59"/>
        <v/>
      </c>
    </row>
    <row r="520" spans="1:10" x14ac:dyDescent="0.2">
      <c r="A520" s="18" t="str">
        <f t="shared" si="57"/>
        <v/>
      </c>
      <c r="B520" s="55" t="str">
        <f t="shared" si="53"/>
        <v/>
      </c>
      <c r="C520" s="58" t="str">
        <f t="shared" si="54"/>
        <v/>
      </c>
      <c r="D520" s="96"/>
      <c r="E520" s="97"/>
      <c r="G520" s="19" t="str">
        <f t="shared" si="55"/>
        <v/>
      </c>
      <c r="H520" s="19" t="str">
        <f t="shared" si="56"/>
        <v/>
      </c>
      <c r="I520" s="70" t="str">
        <f t="shared" si="58"/>
        <v/>
      </c>
      <c r="J520" s="19" t="str">
        <f t="shared" si="59"/>
        <v/>
      </c>
    </row>
    <row r="521" spans="1:10" x14ac:dyDescent="0.2">
      <c r="A521" s="18" t="str">
        <f t="shared" si="57"/>
        <v/>
      </c>
      <c r="B521" s="55" t="str">
        <f t="shared" si="53"/>
        <v/>
      </c>
      <c r="C521" s="58" t="str">
        <f t="shared" si="54"/>
        <v/>
      </c>
      <c r="D521" s="96"/>
      <c r="E521" s="97"/>
      <c r="G521" s="19" t="str">
        <f t="shared" si="55"/>
        <v/>
      </c>
      <c r="H521" s="19" t="str">
        <f t="shared" si="56"/>
        <v/>
      </c>
      <c r="I521" s="70" t="str">
        <f t="shared" si="58"/>
        <v/>
      </c>
      <c r="J521" s="19" t="str">
        <f t="shared" si="59"/>
        <v/>
      </c>
    </row>
    <row r="522" spans="1:10" x14ac:dyDescent="0.2">
      <c r="A522" s="18" t="str">
        <f t="shared" si="57"/>
        <v/>
      </c>
      <c r="B522" s="55" t="str">
        <f t="shared" si="53"/>
        <v/>
      </c>
      <c r="C522" s="58" t="str">
        <f t="shared" si="54"/>
        <v/>
      </c>
      <c r="D522" s="96"/>
      <c r="E522" s="97"/>
      <c r="G522" s="19" t="str">
        <f t="shared" si="55"/>
        <v/>
      </c>
      <c r="H522" s="19" t="str">
        <f t="shared" si="56"/>
        <v/>
      </c>
      <c r="I522" s="70" t="str">
        <f t="shared" si="58"/>
        <v/>
      </c>
      <c r="J522" s="19" t="str">
        <f t="shared" si="59"/>
        <v/>
      </c>
    </row>
    <row r="523" spans="1:10" x14ac:dyDescent="0.2">
      <c r="A523" s="18" t="str">
        <f t="shared" si="57"/>
        <v/>
      </c>
      <c r="B523" s="55" t="str">
        <f t="shared" si="53"/>
        <v/>
      </c>
      <c r="C523" s="58" t="str">
        <f t="shared" si="54"/>
        <v/>
      </c>
      <c r="D523" s="96"/>
      <c r="E523" s="97"/>
      <c r="G523" s="19" t="str">
        <f t="shared" si="55"/>
        <v/>
      </c>
      <c r="H523" s="19" t="str">
        <f t="shared" si="56"/>
        <v/>
      </c>
      <c r="I523" s="70" t="str">
        <f t="shared" si="58"/>
        <v/>
      </c>
      <c r="J523" s="19" t="str">
        <f t="shared" si="59"/>
        <v/>
      </c>
    </row>
    <row r="524" spans="1:10" x14ac:dyDescent="0.2">
      <c r="A524" s="18" t="str">
        <f t="shared" si="57"/>
        <v/>
      </c>
      <c r="B524" s="55" t="str">
        <f t="shared" si="53"/>
        <v/>
      </c>
      <c r="C524" s="58" t="str">
        <f t="shared" si="54"/>
        <v/>
      </c>
      <c r="D524" s="96"/>
      <c r="E524" s="97"/>
      <c r="G524" s="19" t="str">
        <f t="shared" si="55"/>
        <v/>
      </c>
      <c r="H524" s="19" t="str">
        <f t="shared" si="56"/>
        <v/>
      </c>
      <c r="I524" s="70" t="str">
        <f t="shared" si="58"/>
        <v/>
      </c>
      <c r="J524" s="19" t="str">
        <f t="shared" si="59"/>
        <v/>
      </c>
    </row>
    <row r="525" spans="1:10" x14ac:dyDescent="0.2">
      <c r="A525" s="18" t="str">
        <f t="shared" si="57"/>
        <v/>
      </c>
      <c r="B525" s="55" t="str">
        <f t="shared" si="53"/>
        <v/>
      </c>
      <c r="C525" s="58" t="str">
        <f t="shared" si="54"/>
        <v/>
      </c>
      <c r="D525" s="96"/>
      <c r="E525" s="97"/>
      <c r="G525" s="19" t="str">
        <f t="shared" si="55"/>
        <v/>
      </c>
      <c r="H525" s="19" t="str">
        <f t="shared" si="56"/>
        <v/>
      </c>
      <c r="I525" s="70" t="str">
        <f t="shared" si="58"/>
        <v/>
      </c>
      <c r="J525" s="19" t="str">
        <f t="shared" si="59"/>
        <v/>
      </c>
    </row>
    <row r="526" spans="1:10" x14ac:dyDescent="0.2">
      <c r="A526" s="18" t="str">
        <f t="shared" si="57"/>
        <v/>
      </c>
      <c r="B526" s="55" t="str">
        <f t="shared" si="53"/>
        <v/>
      </c>
      <c r="C526" s="58" t="str">
        <f t="shared" si="54"/>
        <v/>
      </c>
      <c r="D526" s="96"/>
      <c r="E526" s="97"/>
      <c r="G526" s="19" t="str">
        <f t="shared" si="55"/>
        <v/>
      </c>
      <c r="H526" s="19" t="str">
        <f t="shared" si="56"/>
        <v/>
      </c>
      <c r="I526" s="70" t="str">
        <f t="shared" si="58"/>
        <v/>
      </c>
      <c r="J526" s="19" t="str">
        <f t="shared" si="59"/>
        <v/>
      </c>
    </row>
    <row r="527" spans="1:10" x14ac:dyDescent="0.2">
      <c r="A527" s="18" t="str">
        <f t="shared" si="57"/>
        <v/>
      </c>
      <c r="B527" s="55" t="str">
        <f t="shared" si="53"/>
        <v/>
      </c>
      <c r="C527" s="58" t="str">
        <f t="shared" si="54"/>
        <v/>
      </c>
      <c r="D527" s="96"/>
      <c r="E527" s="97"/>
      <c r="G527" s="19" t="str">
        <f t="shared" si="55"/>
        <v/>
      </c>
      <c r="H527" s="19" t="str">
        <f t="shared" si="56"/>
        <v/>
      </c>
      <c r="I527" s="70" t="str">
        <f t="shared" si="58"/>
        <v/>
      </c>
      <c r="J527" s="19" t="str">
        <f t="shared" si="59"/>
        <v/>
      </c>
    </row>
    <row r="528" spans="1:10" x14ac:dyDescent="0.2">
      <c r="A528" s="18" t="str">
        <f t="shared" si="57"/>
        <v/>
      </c>
      <c r="B528" s="55" t="str">
        <f t="shared" si="53"/>
        <v/>
      </c>
      <c r="C528" s="58" t="str">
        <f t="shared" si="54"/>
        <v/>
      </c>
      <c r="D528" s="96"/>
      <c r="E528" s="97"/>
      <c r="G528" s="19" t="str">
        <f t="shared" si="55"/>
        <v/>
      </c>
      <c r="H528" s="19" t="str">
        <f t="shared" si="56"/>
        <v/>
      </c>
      <c r="I528" s="70" t="str">
        <f t="shared" si="58"/>
        <v/>
      </c>
      <c r="J528" s="19" t="str">
        <f t="shared" si="59"/>
        <v/>
      </c>
    </row>
    <row r="529" spans="1:10" x14ac:dyDescent="0.2">
      <c r="A529" s="18" t="str">
        <f t="shared" si="57"/>
        <v/>
      </c>
      <c r="B529" s="55" t="str">
        <f t="shared" si="53"/>
        <v/>
      </c>
      <c r="C529" s="58" t="str">
        <f t="shared" si="54"/>
        <v/>
      </c>
      <c r="D529" s="96"/>
      <c r="E529" s="97"/>
      <c r="G529" s="19" t="str">
        <f t="shared" si="55"/>
        <v/>
      </c>
      <c r="H529" s="19" t="str">
        <f t="shared" si="56"/>
        <v/>
      </c>
      <c r="I529" s="70" t="str">
        <f t="shared" si="58"/>
        <v/>
      </c>
      <c r="J529" s="19" t="str">
        <f t="shared" si="59"/>
        <v/>
      </c>
    </row>
    <row r="530" spans="1:10" x14ac:dyDescent="0.2">
      <c r="A530" s="18" t="str">
        <f t="shared" si="57"/>
        <v/>
      </c>
      <c r="B530" s="55" t="str">
        <f t="shared" si="53"/>
        <v/>
      </c>
      <c r="C530" s="58" t="str">
        <f t="shared" si="54"/>
        <v/>
      </c>
      <c r="D530" s="96"/>
      <c r="E530" s="97"/>
      <c r="G530" s="19" t="str">
        <f t="shared" si="55"/>
        <v/>
      </c>
      <c r="H530" s="19" t="str">
        <f t="shared" si="56"/>
        <v/>
      </c>
      <c r="I530" s="70" t="str">
        <f t="shared" si="58"/>
        <v/>
      </c>
      <c r="J530" s="19" t="str">
        <f t="shared" si="59"/>
        <v/>
      </c>
    </row>
    <row r="531" spans="1:10" x14ac:dyDescent="0.2">
      <c r="A531" s="18" t="str">
        <f t="shared" si="57"/>
        <v/>
      </c>
      <c r="B531" s="55" t="str">
        <f t="shared" si="53"/>
        <v/>
      </c>
      <c r="C531" s="58" t="str">
        <f t="shared" si="54"/>
        <v/>
      </c>
      <c r="D531" s="96"/>
      <c r="E531" s="97"/>
      <c r="G531" s="19" t="str">
        <f t="shared" si="55"/>
        <v/>
      </c>
      <c r="H531" s="19" t="str">
        <f t="shared" si="56"/>
        <v/>
      </c>
      <c r="I531" s="70" t="str">
        <f t="shared" si="58"/>
        <v/>
      </c>
      <c r="J531" s="19" t="str">
        <f t="shared" si="59"/>
        <v/>
      </c>
    </row>
    <row r="532" spans="1:10" x14ac:dyDescent="0.2">
      <c r="A532" s="18" t="str">
        <f t="shared" si="57"/>
        <v/>
      </c>
      <c r="B532" s="55" t="str">
        <f t="shared" si="53"/>
        <v/>
      </c>
      <c r="C532" s="58" t="str">
        <f t="shared" si="54"/>
        <v/>
      </c>
      <c r="D532" s="96"/>
      <c r="E532" s="97"/>
      <c r="G532" s="19" t="str">
        <f t="shared" si="55"/>
        <v/>
      </c>
      <c r="H532" s="19" t="str">
        <f t="shared" si="56"/>
        <v/>
      </c>
      <c r="I532" s="70" t="str">
        <f t="shared" si="58"/>
        <v/>
      </c>
      <c r="J532" s="19" t="str">
        <f t="shared" si="59"/>
        <v/>
      </c>
    </row>
    <row r="533" spans="1:10" x14ac:dyDescent="0.2">
      <c r="A533" s="18" t="str">
        <f t="shared" si="57"/>
        <v/>
      </c>
      <c r="B533" s="55" t="str">
        <f t="shared" si="53"/>
        <v/>
      </c>
      <c r="C533" s="58" t="str">
        <f t="shared" si="54"/>
        <v/>
      </c>
      <c r="D533" s="96"/>
      <c r="E533" s="97"/>
      <c r="G533" s="19" t="str">
        <f t="shared" si="55"/>
        <v/>
      </c>
      <c r="H533" s="19" t="str">
        <f t="shared" si="56"/>
        <v/>
      </c>
      <c r="I533" s="70" t="str">
        <f t="shared" si="58"/>
        <v/>
      </c>
      <c r="J533" s="19" t="str">
        <f t="shared" si="59"/>
        <v/>
      </c>
    </row>
    <row r="534" spans="1:10" x14ac:dyDescent="0.2">
      <c r="A534" s="18" t="str">
        <f t="shared" si="57"/>
        <v/>
      </c>
      <c r="B534" s="55" t="str">
        <f t="shared" si="53"/>
        <v/>
      </c>
      <c r="C534" s="58" t="str">
        <f t="shared" si="54"/>
        <v/>
      </c>
      <c r="D534" s="96"/>
      <c r="E534" s="97"/>
      <c r="G534" s="19" t="str">
        <f t="shared" si="55"/>
        <v/>
      </c>
      <c r="H534" s="19" t="str">
        <f t="shared" si="56"/>
        <v/>
      </c>
      <c r="I534" s="70" t="str">
        <f t="shared" si="58"/>
        <v/>
      </c>
      <c r="J534" s="19" t="str">
        <f t="shared" si="59"/>
        <v/>
      </c>
    </row>
    <row r="535" spans="1:10" x14ac:dyDescent="0.2">
      <c r="A535" s="18" t="str">
        <f t="shared" si="57"/>
        <v/>
      </c>
      <c r="B535" s="55" t="str">
        <f t="shared" si="53"/>
        <v/>
      </c>
      <c r="C535" s="58" t="str">
        <f t="shared" si="54"/>
        <v/>
      </c>
      <c r="D535" s="96"/>
      <c r="E535" s="97"/>
      <c r="G535" s="19" t="str">
        <f t="shared" si="55"/>
        <v/>
      </c>
      <c r="H535" s="19" t="str">
        <f t="shared" si="56"/>
        <v/>
      </c>
      <c r="I535" s="70" t="str">
        <f t="shared" si="58"/>
        <v/>
      </c>
      <c r="J535" s="19" t="str">
        <f t="shared" si="59"/>
        <v/>
      </c>
    </row>
    <row r="536" spans="1:10" x14ac:dyDescent="0.2">
      <c r="A536" s="18" t="str">
        <f t="shared" si="57"/>
        <v/>
      </c>
      <c r="B536" s="55" t="str">
        <f t="shared" si="53"/>
        <v/>
      </c>
      <c r="C536" s="58" t="str">
        <f t="shared" si="54"/>
        <v/>
      </c>
      <c r="D536" s="96"/>
      <c r="E536" s="97"/>
      <c r="G536" s="19" t="str">
        <f t="shared" si="55"/>
        <v/>
      </c>
      <c r="H536" s="19" t="str">
        <f t="shared" si="56"/>
        <v/>
      </c>
      <c r="I536" s="70" t="str">
        <f t="shared" si="58"/>
        <v/>
      </c>
      <c r="J536" s="19" t="str">
        <f t="shared" si="59"/>
        <v/>
      </c>
    </row>
    <row r="537" spans="1:10" x14ac:dyDescent="0.2">
      <c r="A537" s="18" t="str">
        <f t="shared" si="57"/>
        <v/>
      </c>
      <c r="B537" s="55" t="str">
        <f t="shared" si="53"/>
        <v/>
      </c>
      <c r="C537" s="58" t="str">
        <f t="shared" si="54"/>
        <v/>
      </c>
      <c r="D537" s="96"/>
      <c r="E537" s="97"/>
      <c r="G537" s="19" t="str">
        <f t="shared" si="55"/>
        <v/>
      </c>
      <c r="H537" s="19" t="str">
        <f t="shared" si="56"/>
        <v/>
      </c>
      <c r="I537" s="70" t="str">
        <f t="shared" si="58"/>
        <v/>
      </c>
      <c r="J537" s="19" t="str">
        <f t="shared" si="59"/>
        <v/>
      </c>
    </row>
    <row r="538" spans="1:10" x14ac:dyDescent="0.2">
      <c r="A538" s="18" t="str">
        <f t="shared" si="57"/>
        <v/>
      </c>
      <c r="B538" s="55" t="str">
        <f t="shared" si="53"/>
        <v/>
      </c>
      <c r="C538" s="58" t="str">
        <f t="shared" si="54"/>
        <v/>
      </c>
      <c r="D538" s="96"/>
      <c r="E538" s="97"/>
      <c r="G538" s="19" t="str">
        <f t="shared" si="55"/>
        <v/>
      </c>
      <c r="H538" s="19" t="str">
        <f t="shared" si="56"/>
        <v/>
      </c>
      <c r="I538" s="70" t="str">
        <f t="shared" si="58"/>
        <v/>
      </c>
      <c r="J538" s="19" t="str">
        <f t="shared" si="59"/>
        <v/>
      </c>
    </row>
    <row r="539" spans="1:10" x14ac:dyDescent="0.2">
      <c r="A539" s="18" t="str">
        <f t="shared" si="57"/>
        <v/>
      </c>
      <c r="B539" s="55" t="str">
        <f t="shared" si="53"/>
        <v/>
      </c>
      <c r="C539" s="58" t="str">
        <f t="shared" si="54"/>
        <v/>
      </c>
      <c r="D539" s="96"/>
      <c r="E539" s="97"/>
      <c r="G539" s="19" t="str">
        <f t="shared" si="55"/>
        <v/>
      </c>
      <c r="H539" s="19" t="str">
        <f t="shared" si="56"/>
        <v/>
      </c>
      <c r="I539" s="70" t="str">
        <f t="shared" si="58"/>
        <v/>
      </c>
      <c r="J539" s="19" t="str">
        <f t="shared" si="59"/>
        <v/>
      </c>
    </row>
    <row r="540" spans="1:10" x14ac:dyDescent="0.2">
      <c r="A540" s="18" t="str">
        <f t="shared" si="57"/>
        <v/>
      </c>
      <c r="B540" s="55" t="str">
        <f t="shared" si="53"/>
        <v/>
      </c>
      <c r="C540" s="58" t="str">
        <f t="shared" si="54"/>
        <v/>
      </c>
      <c r="D540" s="96"/>
      <c r="E540" s="97"/>
      <c r="G540" s="19" t="str">
        <f t="shared" si="55"/>
        <v/>
      </c>
      <c r="H540" s="19" t="str">
        <f t="shared" si="56"/>
        <v/>
      </c>
      <c r="I540" s="70" t="str">
        <f t="shared" si="58"/>
        <v/>
      </c>
      <c r="J540" s="19" t="str">
        <f t="shared" si="59"/>
        <v/>
      </c>
    </row>
    <row r="541" spans="1:10" x14ac:dyDescent="0.2">
      <c r="A541" s="18" t="str">
        <f t="shared" si="57"/>
        <v/>
      </c>
      <c r="B541" s="55" t="str">
        <f t="shared" si="53"/>
        <v/>
      </c>
      <c r="C541" s="58" t="str">
        <f t="shared" si="54"/>
        <v/>
      </c>
      <c r="D541" s="96"/>
      <c r="E541" s="97"/>
      <c r="G541" s="19" t="str">
        <f t="shared" si="55"/>
        <v/>
      </c>
      <c r="H541" s="19" t="str">
        <f t="shared" si="56"/>
        <v/>
      </c>
      <c r="I541" s="70" t="str">
        <f t="shared" si="58"/>
        <v/>
      </c>
      <c r="J541" s="19" t="str">
        <f t="shared" si="59"/>
        <v/>
      </c>
    </row>
    <row r="542" spans="1:10" x14ac:dyDescent="0.2">
      <c r="A542" s="18" t="str">
        <f t="shared" si="57"/>
        <v/>
      </c>
      <c r="B542" s="55" t="str">
        <f t="shared" si="53"/>
        <v/>
      </c>
      <c r="C542" s="58" t="str">
        <f t="shared" si="54"/>
        <v/>
      </c>
      <c r="D542" s="96"/>
      <c r="E542" s="97"/>
      <c r="G542" s="19" t="str">
        <f t="shared" si="55"/>
        <v/>
      </c>
      <c r="H542" s="19" t="str">
        <f t="shared" si="56"/>
        <v/>
      </c>
      <c r="I542" s="70" t="str">
        <f t="shared" si="58"/>
        <v/>
      </c>
      <c r="J542" s="19" t="str">
        <f t="shared" si="59"/>
        <v/>
      </c>
    </row>
    <row r="543" spans="1:10" x14ac:dyDescent="0.2">
      <c r="A543" s="18" t="str">
        <f t="shared" si="57"/>
        <v/>
      </c>
      <c r="B543" s="55" t="str">
        <f t="shared" si="53"/>
        <v/>
      </c>
      <c r="C543" s="58" t="str">
        <f t="shared" si="54"/>
        <v/>
      </c>
      <c r="D543" s="96"/>
      <c r="E543" s="97"/>
      <c r="G543" s="19" t="str">
        <f t="shared" si="55"/>
        <v/>
      </c>
      <c r="H543" s="19" t="str">
        <f t="shared" si="56"/>
        <v/>
      </c>
      <c r="I543" s="70" t="str">
        <f t="shared" si="58"/>
        <v/>
      </c>
      <c r="J543" s="19" t="str">
        <f t="shared" si="59"/>
        <v/>
      </c>
    </row>
    <row r="544" spans="1:10" x14ac:dyDescent="0.2">
      <c r="A544" s="18" t="str">
        <f t="shared" si="57"/>
        <v/>
      </c>
      <c r="B544" s="55" t="str">
        <f t="shared" si="53"/>
        <v/>
      </c>
      <c r="C544" s="58" t="str">
        <f t="shared" si="54"/>
        <v/>
      </c>
      <c r="D544" s="96"/>
      <c r="E544" s="97"/>
      <c r="G544" s="19" t="str">
        <f t="shared" si="55"/>
        <v/>
      </c>
      <c r="H544" s="19" t="str">
        <f t="shared" si="56"/>
        <v/>
      </c>
      <c r="I544" s="70" t="str">
        <f t="shared" si="58"/>
        <v/>
      </c>
      <c r="J544" s="19" t="str">
        <f t="shared" si="59"/>
        <v/>
      </c>
    </row>
    <row r="545" spans="1:10" x14ac:dyDescent="0.2">
      <c r="A545" s="18" t="str">
        <f t="shared" si="57"/>
        <v/>
      </c>
      <c r="B545" s="55" t="str">
        <f t="shared" si="53"/>
        <v/>
      </c>
      <c r="C545" s="58" t="str">
        <f t="shared" si="54"/>
        <v/>
      </c>
      <c r="D545" s="96"/>
      <c r="E545" s="97"/>
      <c r="G545" s="19" t="str">
        <f t="shared" si="55"/>
        <v/>
      </c>
      <c r="H545" s="19" t="str">
        <f t="shared" si="56"/>
        <v/>
      </c>
      <c r="I545" s="70" t="str">
        <f t="shared" si="58"/>
        <v/>
      </c>
      <c r="J545" s="19" t="str">
        <f t="shared" si="59"/>
        <v/>
      </c>
    </row>
    <row r="546" spans="1:10" x14ac:dyDescent="0.2">
      <c r="A546" s="18" t="str">
        <f t="shared" si="57"/>
        <v/>
      </c>
      <c r="B546" s="55" t="str">
        <f t="shared" si="53"/>
        <v/>
      </c>
      <c r="C546" s="58" t="str">
        <f t="shared" si="54"/>
        <v/>
      </c>
      <c r="D546" s="96"/>
      <c r="E546" s="97"/>
      <c r="G546" s="19" t="str">
        <f t="shared" si="55"/>
        <v/>
      </c>
      <c r="H546" s="19" t="str">
        <f t="shared" si="56"/>
        <v/>
      </c>
      <c r="I546" s="70" t="str">
        <f t="shared" si="58"/>
        <v/>
      </c>
      <c r="J546" s="19" t="str">
        <f t="shared" si="59"/>
        <v/>
      </c>
    </row>
    <row r="547" spans="1:10" x14ac:dyDescent="0.2">
      <c r="A547" s="18" t="str">
        <f t="shared" si="57"/>
        <v/>
      </c>
      <c r="B547" s="55" t="str">
        <f t="shared" si="53"/>
        <v/>
      </c>
      <c r="C547" s="58" t="str">
        <f t="shared" si="54"/>
        <v/>
      </c>
      <c r="D547" s="96"/>
      <c r="E547" s="97"/>
      <c r="G547" s="19" t="str">
        <f t="shared" si="55"/>
        <v/>
      </c>
      <c r="H547" s="19" t="str">
        <f t="shared" si="56"/>
        <v/>
      </c>
      <c r="I547" s="70" t="str">
        <f t="shared" si="58"/>
        <v/>
      </c>
      <c r="J547" s="19" t="str">
        <f t="shared" si="59"/>
        <v/>
      </c>
    </row>
    <row r="548" spans="1:10" x14ac:dyDescent="0.2">
      <c r="A548" s="18" t="str">
        <f t="shared" si="57"/>
        <v/>
      </c>
      <c r="B548" s="55" t="str">
        <f t="shared" si="53"/>
        <v/>
      </c>
      <c r="C548" s="58" t="str">
        <f t="shared" si="54"/>
        <v/>
      </c>
      <c r="D548" s="96"/>
      <c r="E548" s="97"/>
      <c r="G548" s="19" t="str">
        <f t="shared" si="55"/>
        <v/>
      </c>
      <c r="H548" s="19" t="str">
        <f t="shared" si="56"/>
        <v/>
      </c>
      <c r="I548" s="70" t="str">
        <f t="shared" si="58"/>
        <v/>
      </c>
      <c r="J548" s="19" t="str">
        <f t="shared" si="59"/>
        <v/>
      </c>
    </row>
    <row r="549" spans="1:10" x14ac:dyDescent="0.2">
      <c r="A549" s="18" t="str">
        <f t="shared" si="57"/>
        <v/>
      </c>
      <c r="B549" s="55" t="str">
        <f t="shared" si="53"/>
        <v/>
      </c>
      <c r="C549" s="58" t="str">
        <f t="shared" si="54"/>
        <v/>
      </c>
      <c r="D549" s="96"/>
      <c r="E549" s="97"/>
      <c r="G549" s="19" t="str">
        <f t="shared" si="55"/>
        <v/>
      </c>
      <c r="H549" s="19" t="str">
        <f t="shared" si="56"/>
        <v/>
      </c>
      <c r="I549" s="70" t="str">
        <f t="shared" si="58"/>
        <v/>
      </c>
      <c r="J549" s="19" t="str">
        <f t="shared" si="59"/>
        <v/>
      </c>
    </row>
    <row r="550" spans="1:10" x14ac:dyDescent="0.2">
      <c r="A550" s="18" t="str">
        <f t="shared" si="57"/>
        <v/>
      </c>
      <c r="B550" s="55" t="str">
        <f t="shared" si="53"/>
        <v/>
      </c>
      <c r="C550" s="58" t="str">
        <f t="shared" si="54"/>
        <v/>
      </c>
      <c r="D550" s="96"/>
      <c r="E550" s="97"/>
      <c r="G550" s="19" t="str">
        <f t="shared" si="55"/>
        <v/>
      </c>
      <c r="H550" s="19" t="str">
        <f t="shared" si="56"/>
        <v/>
      </c>
      <c r="I550" s="70" t="str">
        <f t="shared" si="58"/>
        <v/>
      </c>
      <c r="J550" s="19" t="str">
        <f t="shared" si="59"/>
        <v/>
      </c>
    </row>
    <row r="551" spans="1:10" x14ac:dyDescent="0.2">
      <c r="A551" s="18" t="str">
        <f t="shared" si="57"/>
        <v/>
      </c>
      <c r="B551" s="55" t="str">
        <f t="shared" si="53"/>
        <v/>
      </c>
      <c r="C551" s="58" t="str">
        <f t="shared" si="54"/>
        <v/>
      </c>
      <c r="D551" s="96"/>
      <c r="E551" s="97"/>
      <c r="G551" s="19" t="str">
        <f t="shared" si="55"/>
        <v/>
      </c>
      <c r="H551" s="19" t="str">
        <f t="shared" si="56"/>
        <v/>
      </c>
      <c r="I551" s="70" t="str">
        <f t="shared" si="58"/>
        <v/>
      </c>
      <c r="J551" s="19" t="str">
        <f t="shared" si="59"/>
        <v/>
      </c>
    </row>
    <row r="552" spans="1:10" x14ac:dyDescent="0.2">
      <c r="A552" s="18" t="str">
        <f t="shared" si="57"/>
        <v/>
      </c>
      <c r="B552" s="55" t="str">
        <f t="shared" si="53"/>
        <v/>
      </c>
      <c r="C552" s="58" t="str">
        <f t="shared" si="54"/>
        <v/>
      </c>
      <c r="D552" s="96"/>
      <c r="E552" s="97"/>
      <c r="G552" s="19" t="str">
        <f t="shared" si="55"/>
        <v/>
      </c>
      <c r="H552" s="19" t="str">
        <f t="shared" si="56"/>
        <v/>
      </c>
      <c r="I552" s="70" t="str">
        <f t="shared" si="58"/>
        <v/>
      </c>
      <c r="J552" s="19" t="str">
        <f t="shared" si="59"/>
        <v/>
      </c>
    </row>
    <row r="553" spans="1:10" x14ac:dyDescent="0.2">
      <c r="A553" s="18" t="str">
        <f t="shared" si="57"/>
        <v/>
      </c>
      <c r="B553" s="55" t="str">
        <f t="shared" si="53"/>
        <v/>
      </c>
      <c r="C553" s="58" t="str">
        <f t="shared" si="54"/>
        <v/>
      </c>
      <c r="D553" s="96"/>
      <c r="E553" s="97"/>
      <c r="G553" s="19" t="str">
        <f t="shared" si="55"/>
        <v/>
      </c>
      <c r="H553" s="19" t="str">
        <f t="shared" si="56"/>
        <v/>
      </c>
      <c r="I553" s="70" t="str">
        <f t="shared" si="58"/>
        <v/>
      </c>
      <c r="J553" s="19" t="str">
        <f t="shared" si="59"/>
        <v/>
      </c>
    </row>
    <row r="554" spans="1:10" x14ac:dyDescent="0.2">
      <c r="A554" s="18" t="str">
        <f t="shared" si="57"/>
        <v/>
      </c>
      <c r="B554" s="55" t="str">
        <f t="shared" si="53"/>
        <v/>
      </c>
      <c r="C554" s="58" t="str">
        <f t="shared" si="54"/>
        <v/>
      </c>
      <c r="D554" s="96"/>
      <c r="E554" s="97"/>
      <c r="G554" s="19" t="str">
        <f t="shared" si="55"/>
        <v/>
      </c>
      <c r="H554" s="19" t="str">
        <f t="shared" si="56"/>
        <v/>
      </c>
      <c r="I554" s="70" t="str">
        <f t="shared" si="58"/>
        <v/>
      </c>
      <c r="J554" s="19" t="str">
        <f t="shared" si="59"/>
        <v/>
      </c>
    </row>
    <row r="555" spans="1:10" x14ac:dyDescent="0.2">
      <c r="A555" s="18" t="str">
        <f t="shared" si="57"/>
        <v/>
      </c>
      <c r="B555" s="55" t="str">
        <f t="shared" si="53"/>
        <v/>
      </c>
      <c r="C555" s="58" t="str">
        <f t="shared" si="54"/>
        <v/>
      </c>
      <c r="D555" s="96"/>
      <c r="E555" s="97"/>
      <c r="G555" s="19" t="str">
        <f t="shared" si="55"/>
        <v/>
      </c>
      <c r="H555" s="19" t="str">
        <f t="shared" si="56"/>
        <v/>
      </c>
      <c r="I555" s="70" t="str">
        <f t="shared" si="58"/>
        <v/>
      </c>
      <c r="J555" s="19" t="str">
        <f t="shared" si="59"/>
        <v/>
      </c>
    </row>
    <row r="556" spans="1:10" x14ac:dyDescent="0.2">
      <c r="A556" s="18" t="str">
        <f t="shared" si="57"/>
        <v/>
      </c>
      <c r="B556" s="55" t="str">
        <f t="shared" si="53"/>
        <v/>
      </c>
      <c r="C556" s="58" t="str">
        <f t="shared" si="54"/>
        <v/>
      </c>
      <c r="D556" s="96"/>
      <c r="E556" s="97"/>
      <c r="G556" s="19" t="str">
        <f t="shared" si="55"/>
        <v/>
      </c>
      <c r="H556" s="19" t="str">
        <f t="shared" si="56"/>
        <v/>
      </c>
      <c r="I556" s="70" t="str">
        <f t="shared" si="58"/>
        <v/>
      </c>
      <c r="J556" s="19" t="str">
        <f t="shared" si="59"/>
        <v/>
      </c>
    </row>
    <row r="557" spans="1:10" x14ac:dyDescent="0.2">
      <c r="A557" s="18" t="str">
        <f t="shared" si="57"/>
        <v/>
      </c>
      <c r="B557" s="55" t="str">
        <f t="shared" si="53"/>
        <v/>
      </c>
      <c r="C557" s="58" t="str">
        <f t="shared" si="54"/>
        <v/>
      </c>
      <c r="D557" s="96"/>
      <c r="E557" s="97"/>
      <c r="G557" s="19" t="str">
        <f t="shared" si="55"/>
        <v/>
      </c>
      <c r="H557" s="19" t="str">
        <f t="shared" si="56"/>
        <v/>
      </c>
      <c r="I557" s="70" t="str">
        <f t="shared" si="58"/>
        <v/>
      </c>
      <c r="J557" s="19" t="str">
        <f t="shared" si="59"/>
        <v/>
      </c>
    </row>
    <row r="558" spans="1:10" x14ac:dyDescent="0.2">
      <c r="A558" s="18" t="str">
        <f t="shared" si="57"/>
        <v/>
      </c>
      <c r="B558" s="55" t="str">
        <f t="shared" si="53"/>
        <v/>
      </c>
      <c r="C558" s="58" t="str">
        <f t="shared" si="54"/>
        <v/>
      </c>
      <c r="D558" s="96"/>
      <c r="E558" s="97"/>
      <c r="G558" s="19" t="str">
        <f t="shared" si="55"/>
        <v/>
      </c>
      <c r="H558" s="19" t="str">
        <f t="shared" si="56"/>
        <v/>
      </c>
      <c r="I558" s="70" t="str">
        <f t="shared" si="58"/>
        <v/>
      </c>
      <c r="J558" s="19" t="str">
        <f t="shared" si="59"/>
        <v/>
      </c>
    </row>
    <row r="559" spans="1:10" x14ac:dyDescent="0.2">
      <c r="A559" s="18" t="str">
        <f t="shared" si="57"/>
        <v/>
      </c>
      <c r="B559" s="55" t="str">
        <f t="shared" si="53"/>
        <v/>
      </c>
      <c r="C559" s="58" t="str">
        <f t="shared" si="54"/>
        <v/>
      </c>
      <c r="D559" s="96"/>
      <c r="E559" s="97"/>
      <c r="G559" s="19" t="str">
        <f t="shared" si="55"/>
        <v/>
      </c>
      <c r="H559" s="19" t="str">
        <f t="shared" si="56"/>
        <v/>
      </c>
      <c r="I559" s="70" t="str">
        <f t="shared" si="58"/>
        <v/>
      </c>
      <c r="J559" s="19" t="str">
        <f t="shared" si="59"/>
        <v/>
      </c>
    </row>
    <row r="560" spans="1:10" x14ac:dyDescent="0.2">
      <c r="A560" s="18" t="str">
        <f t="shared" si="57"/>
        <v/>
      </c>
      <c r="B560" s="55" t="str">
        <f t="shared" si="53"/>
        <v/>
      </c>
      <c r="C560" s="58" t="str">
        <f t="shared" si="54"/>
        <v/>
      </c>
      <c r="D560" s="96"/>
      <c r="E560" s="97"/>
      <c r="G560" s="19" t="str">
        <f t="shared" si="55"/>
        <v/>
      </c>
      <c r="H560" s="19" t="str">
        <f t="shared" si="56"/>
        <v/>
      </c>
      <c r="I560" s="70" t="str">
        <f t="shared" si="58"/>
        <v/>
      </c>
      <c r="J560" s="19" t="str">
        <f t="shared" si="59"/>
        <v/>
      </c>
    </row>
    <row r="561" spans="1:10" x14ac:dyDescent="0.2">
      <c r="A561" s="18" t="str">
        <f t="shared" si="57"/>
        <v/>
      </c>
      <c r="B561" s="55" t="str">
        <f t="shared" si="53"/>
        <v/>
      </c>
      <c r="C561" s="58" t="str">
        <f t="shared" si="54"/>
        <v/>
      </c>
      <c r="D561" s="96"/>
      <c r="E561" s="97"/>
      <c r="G561" s="19" t="str">
        <f t="shared" si="55"/>
        <v/>
      </c>
      <c r="H561" s="19" t="str">
        <f t="shared" si="56"/>
        <v/>
      </c>
      <c r="I561" s="70" t="str">
        <f t="shared" si="58"/>
        <v/>
      </c>
      <c r="J561" s="19" t="str">
        <f t="shared" si="59"/>
        <v/>
      </c>
    </row>
    <row r="562" spans="1:10" x14ac:dyDescent="0.2">
      <c r="A562" s="18" t="str">
        <f t="shared" si="57"/>
        <v/>
      </c>
      <c r="B562" s="55" t="str">
        <f t="shared" si="53"/>
        <v/>
      </c>
      <c r="C562" s="58" t="str">
        <f t="shared" si="54"/>
        <v/>
      </c>
      <c r="D562" s="96"/>
      <c r="E562" s="97"/>
      <c r="G562" s="19" t="str">
        <f t="shared" si="55"/>
        <v/>
      </c>
      <c r="H562" s="19" t="str">
        <f t="shared" si="56"/>
        <v/>
      </c>
      <c r="I562" s="70" t="str">
        <f t="shared" si="58"/>
        <v/>
      </c>
      <c r="J562" s="19" t="str">
        <f t="shared" si="59"/>
        <v/>
      </c>
    </row>
    <row r="563" spans="1:10" x14ac:dyDescent="0.2">
      <c r="A563" s="18" t="str">
        <f t="shared" si="57"/>
        <v/>
      </c>
      <c r="B563" s="55" t="str">
        <f t="shared" si="53"/>
        <v/>
      </c>
      <c r="C563" s="58" t="str">
        <f t="shared" si="54"/>
        <v/>
      </c>
      <c r="D563" s="96"/>
      <c r="E563" s="97"/>
      <c r="G563" s="19" t="str">
        <f t="shared" si="55"/>
        <v/>
      </c>
      <c r="H563" s="19" t="str">
        <f t="shared" si="56"/>
        <v/>
      </c>
      <c r="I563" s="70" t="str">
        <f t="shared" si="58"/>
        <v/>
      </c>
      <c r="J563" s="19" t="str">
        <f t="shared" si="59"/>
        <v/>
      </c>
    </row>
    <row r="564" spans="1:10" x14ac:dyDescent="0.2">
      <c r="A564" s="18" t="str">
        <f t="shared" si="57"/>
        <v/>
      </c>
      <c r="B564" s="55" t="str">
        <f t="shared" si="53"/>
        <v/>
      </c>
      <c r="C564" s="58" t="str">
        <f t="shared" si="54"/>
        <v/>
      </c>
      <c r="D564" s="96"/>
      <c r="E564" s="97"/>
      <c r="G564" s="19" t="str">
        <f t="shared" si="55"/>
        <v/>
      </c>
      <c r="H564" s="19" t="str">
        <f t="shared" si="56"/>
        <v/>
      </c>
      <c r="I564" s="70" t="str">
        <f t="shared" si="58"/>
        <v/>
      </c>
      <c r="J564" s="19" t="str">
        <f t="shared" si="59"/>
        <v/>
      </c>
    </row>
    <row r="565" spans="1:10" x14ac:dyDescent="0.2">
      <c r="A565" s="18" t="str">
        <f t="shared" si="57"/>
        <v/>
      </c>
      <c r="B565" s="55" t="str">
        <f t="shared" si="53"/>
        <v/>
      </c>
      <c r="C565" s="58" t="str">
        <f t="shared" si="54"/>
        <v/>
      </c>
      <c r="D565" s="96"/>
      <c r="E565" s="97"/>
      <c r="G565" s="19" t="str">
        <f t="shared" si="55"/>
        <v/>
      </c>
      <c r="H565" s="19" t="str">
        <f t="shared" si="56"/>
        <v/>
      </c>
      <c r="I565" s="70" t="str">
        <f t="shared" si="58"/>
        <v/>
      </c>
      <c r="J565" s="19" t="str">
        <f t="shared" si="59"/>
        <v/>
      </c>
    </row>
    <row r="566" spans="1:10" x14ac:dyDescent="0.2">
      <c r="A566" s="18" t="str">
        <f t="shared" si="57"/>
        <v/>
      </c>
      <c r="B566" s="55" t="str">
        <f t="shared" si="53"/>
        <v/>
      </c>
      <c r="C566" s="58" t="str">
        <f t="shared" si="54"/>
        <v/>
      </c>
      <c r="D566" s="96"/>
      <c r="E566" s="97"/>
      <c r="G566" s="19" t="str">
        <f t="shared" si="55"/>
        <v/>
      </c>
      <c r="H566" s="19" t="str">
        <f t="shared" si="56"/>
        <v/>
      </c>
      <c r="I566" s="70" t="str">
        <f t="shared" si="58"/>
        <v/>
      </c>
      <c r="J566" s="19" t="str">
        <f t="shared" si="59"/>
        <v/>
      </c>
    </row>
    <row r="567" spans="1:10" x14ac:dyDescent="0.2">
      <c r="A567" s="18" t="str">
        <f t="shared" si="57"/>
        <v/>
      </c>
      <c r="B567" s="55" t="str">
        <f t="shared" si="53"/>
        <v/>
      </c>
      <c r="C567" s="58" t="str">
        <f t="shared" si="54"/>
        <v/>
      </c>
      <c r="D567" s="96"/>
      <c r="E567" s="97"/>
      <c r="G567" s="19" t="str">
        <f t="shared" si="55"/>
        <v/>
      </c>
      <c r="H567" s="19" t="str">
        <f t="shared" si="56"/>
        <v/>
      </c>
      <c r="I567" s="70" t="str">
        <f t="shared" si="58"/>
        <v/>
      </c>
      <c r="J567" s="19" t="str">
        <f t="shared" si="59"/>
        <v/>
      </c>
    </row>
    <row r="568" spans="1:10" x14ac:dyDescent="0.2">
      <c r="A568" s="18" t="str">
        <f t="shared" si="57"/>
        <v/>
      </c>
      <c r="B568" s="55" t="str">
        <f t="shared" si="53"/>
        <v/>
      </c>
      <c r="C568" s="58" t="str">
        <f t="shared" si="54"/>
        <v/>
      </c>
      <c r="D568" s="96"/>
      <c r="E568" s="97"/>
      <c r="G568" s="19" t="str">
        <f t="shared" si="55"/>
        <v/>
      </c>
      <c r="H568" s="19" t="str">
        <f t="shared" si="56"/>
        <v/>
      </c>
      <c r="I568" s="70" t="str">
        <f t="shared" si="58"/>
        <v/>
      </c>
      <c r="J568" s="19" t="str">
        <f t="shared" si="59"/>
        <v/>
      </c>
    </row>
    <row r="569" spans="1:10" x14ac:dyDescent="0.2">
      <c r="A569" s="18" t="str">
        <f t="shared" si="57"/>
        <v/>
      </c>
      <c r="B569" s="55" t="str">
        <f t="shared" si="53"/>
        <v/>
      </c>
      <c r="C569" s="58" t="str">
        <f t="shared" si="54"/>
        <v/>
      </c>
      <c r="D569" s="96"/>
      <c r="E569" s="97"/>
      <c r="G569" s="19" t="str">
        <f t="shared" si="55"/>
        <v/>
      </c>
      <c r="H569" s="19" t="str">
        <f t="shared" si="56"/>
        <v/>
      </c>
      <c r="I569" s="70" t="str">
        <f t="shared" si="58"/>
        <v/>
      </c>
      <c r="J569" s="19" t="str">
        <f t="shared" si="59"/>
        <v/>
      </c>
    </row>
    <row r="570" spans="1:10" x14ac:dyDescent="0.2">
      <c r="A570" s="18" t="str">
        <f t="shared" si="57"/>
        <v/>
      </c>
      <c r="B570" s="55" t="str">
        <f t="shared" si="53"/>
        <v/>
      </c>
      <c r="C570" s="58" t="str">
        <f t="shared" si="54"/>
        <v/>
      </c>
      <c r="D570" s="96"/>
      <c r="E570" s="97"/>
      <c r="G570" s="19" t="str">
        <f t="shared" si="55"/>
        <v/>
      </c>
      <c r="H570" s="19" t="str">
        <f t="shared" si="56"/>
        <v/>
      </c>
      <c r="I570" s="70" t="str">
        <f t="shared" si="58"/>
        <v/>
      </c>
      <c r="J570" s="19" t="str">
        <f t="shared" si="59"/>
        <v/>
      </c>
    </row>
    <row r="571" spans="1:10" x14ac:dyDescent="0.2">
      <c r="A571" s="18" t="str">
        <f t="shared" si="57"/>
        <v/>
      </c>
      <c r="B571" s="55" t="str">
        <f t="shared" si="53"/>
        <v/>
      </c>
      <c r="C571" s="58" t="str">
        <f t="shared" si="54"/>
        <v/>
      </c>
      <c r="D571" s="96"/>
      <c r="E571" s="97"/>
      <c r="G571" s="19" t="str">
        <f t="shared" si="55"/>
        <v/>
      </c>
      <c r="H571" s="19" t="str">
        <f t="shared" si="56"/>
        <v/>
      </c>
      <c r="I571" s="70" t="str">
        <f t="shared" si="58"/>
        <v/>
      </c>
      <c r="J571" s="19" t="str">
        <f t="shared" si="59"/>
        <v/>
      </c>
    </row>
    <row r="572" spans="1:10" x14ac:dyDescent="0.2">
      <c r="A572" s="18" t="str">
        <f t="shared" si="57"/>
        <v/>
      </c>
      <c r="B572" s="55" t="str">
        <f t="shared" si="53"/>
        <v/>
      </c>
      <c r="C572" s="58" t="str">
        <f t="shared" si="54"/>
        <v/>
      </c>
      <c r="D572" s="96"/>
      <c r="E572" s="97"/>
      <c r="G572" s="19" t="str">
        <f t="shared" si="55"/>
        <v/>
      </c>
      <c r="H572" s="19" t="str">
        <f t="shared" si="56"/>
        <v/>
      </c>
      <c r="I572" s="70" t="str">
        <f t="shared" si="58"/>
        <v/>
      </c>
      <c r="J572" s="19" t="str">
        <f t="shared" si="59"/>
        <v/>
      </c>
    </row>
    <row r="573" spans="1:10" x14ac:dyDescent="0.2">
      <c r="A573" s="18" t="str">
        <f t="shared" si="57"/>
        <v/>
      </c>
      <c r="B573" s="55" t="str">
        <f t="shared" ref="B573:B636" si="6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58" t="str">
        <f t="shared" ref="C573:C636" si="61">IF(A573="","",IF(roundOpt,IF(OR(A573=nper,payment&gt;ROUND((1+rate)*J572,2)),ROUND((1+rate)*J572,2),payment),IF(OR(A573=nper,payment&gt;(1+rate)*J572),(1+rate)*J572,payment)))</f>
        <v/>
      </c>
      <c r="D573" s="96"/>
      <c r="E573" s="97"/>
      <c r="G573" s="19" t="str">
        <f t="shared" ref="G573:G636" si="62">IF(NOT(ISBLANK(E573)),IF(A573="","",IF(AND(A573=1,pmtType=1),0,IF(roundOpt,ROUND(rate*J572,2),rate*J572))),"")</f>
        <v/>
      </c>
      <c r="H573" s="19" t="str">
        <f t="shared" ref="H573:H636" si="63">IF(NOT(ISBLANK(E573)),MIN(E573,G573),"")</f>
        <v/>
      </c>
      <c r="I573" s="70" t="str">
        <f t="shared" si="58"/>
        <v/>
      </c>
      <c r="J573" s="19" t="str">
        <f t="shared" si="59"/>
        <v/>
      </c>
    </row>
    <row r="574" spans="1:10" x14ac:dyDescent="0.2">
      <c r="A574" s="18" t="str">
        <f t="shared" ref="A574:A637" si="64">IF(NOT(ISBLANK(E573)),IF(J573="","",IF(roundOpt,IF(OR(A573&gt;=nper,ROUND(J573,2)&lt;=0),"",A573+1),IF(OR(A573&gt;=nper,J573&lt;=0),"",A573+1))),"")</f>
        <v/>
      </c>
      <c r="B574" s="55" t="str">
        <f t="shared" si="60"/>
        <v/>
      </c>
      <c r="C574" s="58" t="str">
        <f t="shared" si="61"/>
        <v/>
      </c>
      <c r="D574" s="96"/>
      <c r="E574" s="97"/>
      <c r="G574" s="19" t="str">
        <f t="shared" si="62"/>
        <v/>
      </c>
      <c r="H574" s="19" t="str">
        <f t="shared" si="63"/>
        <v/>
      </c>
      <c r="I574" s="70" t="str">
        <f t="shared" ref="I574:I637" si="65">IF(NOT(ISBLANK(E574)),E574-G574,"")</f>
        <v/>
      </c>
      <c r="J574" s="19" t="str">
        <f t="shared" ref="J574:J637" si="66">IF(NOT(ISBLANK(E574)),J573-I574,"")</f>
        <v/>
      </c>
    </row>
    <row r="575" spans="1:10" x14ac:dyDescent="0.2">
      <c r="A575" s="18" t="str">
        <f t="shared" si="64"/>
        <v/>
      </c>
      <c r="B575" s="55" t="str">
        <f t="shared" si="60"/>
        <v/>
      </c>
      <c r="C575" s="58" t="str">
        <f t="shared" si="61"/>
        <v/>
      </c>
      <c r="D575" s="96"/>
      <c r="E575" s="97"/>
      <c r="G575" s="19" t="str">
        <f t="shared" si="62"/>
        <v/>
      </c>
      <c r="H575" s="19" t="str">
        <f t="shared" si="63"/>
        <v/>
      </c>
      <c r="I575" s="70" t="str">
        <f t="shared" si="65"/>
        <v/>
      </c>
      <c r="J575" s="19" t="str">
        <f t="shared" si="66"/>
        <v/>
      </c>
    </row>
    <row r="576" spans="1:10" x14ac:dyDescent="0.2">
      <c r="A576" s="18" t="str">
        <f t="shared" si="64"/>
        <v/>
      </c>
      <c r="B576" s="55" t="str">
        <f t="shared" si="60"/>
        <v/>
      </c>
      <c r="C576" s="58" t="str">
        <f t="shared" si="61"/>
        <v/>
      </c>
      <c r="D576" s="96"/>
      <c r="E576" s="97"/>
      <c r="G576" s="19" t="str">
        <f t="shared" si="62"/>
        <v/>
      </c>
      <c r="H576" s="19" t="str">
        <f t="shared" si="63"/>
        <v/>
      </c>
      <c r="I576" s="70" t="str">
        <f t="shared" si="65"/>
        <v/>
      </c>
      <c r="J576" s="19" t="str">
        <f t="shared" si="66"/>
        <v/>
      </c>
    </row>
    <row r="577" spans="1:10" x14ac:dyDescent="0.2">
      <c r="A577" s="18" t="str">
        <f t="shared" si="64"/>
        <v/>
      </c>
      <c r="B577" s="55" t="str">
        <f t="shared" si="60"/>
        <v/>
      </c>
      <c r="C577" s="58" t="str">
        <f t="shared" si="61"/>
        <v/>
      </c>
      <c r="D577" s="96"/>
      <c r="E577" s="97"/>
      <c r="G577" s="19" t="str">
        <f t="shared" si="62"/>
        <v/>
      </c>
      <c r="H577" s="19" t="str">
        <f t="shared" si="63"/>
        <v/>
      </c>
      <c r="I577" s="70" t="str">
        <f t="shared" si="65"/>
        <v/>
      </c>
      <c r="J577" s="19" t="str">
        <f t="shared" si="66"/>
        <v/>
      </c>
    </row>
    <row r="578" spans="1:10" x14ac:dyDescent="0.2">
      <c r="A578" s="18" t="str">
        <f t="shared" si="64"/>
        <v/>
      </c>
      <c r="B578" s="55" t="str">
        <f t="shared" si="60"/>
        <v/>
      </c>
      <c r="C578" s="58" t="str">
        <f t="shared" si="61"/>
        <v/>
      </c>
      <c r="D578" s="96"/>
      <c r="E578" s="97"/>
      <c r="G578" s="19" t="str">
        <f t="shared" si="62"/>
        <v/>
      </c>
      <c r="H578" s="19" t="str">
        <f t="shared" si="63"/>
        <v/>
      </c>
      <c r="I578" s="70" t="str">
        <f t="shared" si="65"/>
        <v/>
      </c>
      <c r="J578" s="19" t="str">
        <f t="shared" si="66"/>
        <v/>
      </c>
    </row>
    <row r="579" spans="1:10" x14ac:dyDescent="0.2">
      <c r="A579" s="18" t="str">
        <f t="shared" si="64"/>
        <v/>
      </c>
      <c r="B579" s="55" t="str">
        <f t="shared" si="60"/>
        <v/>
      </c>
      <c r="C579" s="58" t="str">
        <f t="shared" si="61"/>
        <v/>
      </c>
      <c r="D579" s="96"/>
      <c r="E579" s="97"/>
      <c r="G579" s="19" t="str">
        <f t="shared" si="62"/>
        <v/>
      </c>
      <c r="H579" s="19" t="str">
        <f t="shared" si="63"/>
        <v/>
      </c>
      <c r="I579" s="70" t="str">
        <f t="shared" si="65"/>
        <v/>
      </c>
      <c r="J579" s="19" t="str">
        <f t="shared" si="66"/>
        <v/>
      </c>
    </row>
    <row r="580" spans="1:10" x14ac:dyDescent="0.2">
      <c r="A580" s="18" t="str">
        <f t="shared" si="64"/>
        <v/>
      </c>
      <c r="B580" s="55" t="str">
        <f t="shared" si="60"/>
        <v/>
      </c>
      <c r="C580" s="58" t="str">
        <f t="shared" si="61"/>
        <v/>
      </c>
      <c r="D580" s="96"/>
      <c r="E580" s="97"/>
      <c r="G580" s="19" t="str">
        <f t="shared" si="62"/>
        <v/>
      </c>
      <c r="H580" s="19" t="str">
        <f t="shared" si="63"/>
        <v/>
      </c>
      <c r="I580" s="70" t="str">
        <f t="shared" si="65"/>
        <v/>
      </c>
      <c r="J580" s="19" t="str">
        <f t="shared" si="66"/>
        <v/>
      </c>
    </row>
    <row r="581" spans="1:10" x14ac:dyDescent="0.2">
      <c r="A581" s="18" t="str">
        <f t="shared" si="64"/>
        <v/>
      </c>
      <c r="B581" s="55" t="str">
        <f t="shared" si="60"/>
        <v/>
      </c>
      <c r="C581" s="58" t="str">
        <f t="shared" si="61"/>
        <v/>
      </c>
      <c r="D581" s="96"/>
      <c r="E581" s="97"/>
      <c r="G581" s="19" t="str">
        <f t="shared" si="62"/>
        <v/>
      </c>
      <c r="H581" s="19" t="str">
        <f t="shared" si="63"/>
        <v/>
      </c>
      <c r="I581" s="70" t="str">
        <f t="shared" si="65"/>
        <v/>
      </c>
      <c r="J581" s="19" t="str">
        <f t="shared" si="66"/>
        <v/>
      </c>
    </row>
    <row r="582" spans="1:10" x14ac:dyDescent="0.2">
      <c r="A582" s="18" t="str">
        <f t="shared" si="64"/>
        <v/>
      </c>
      <c r="B582" s="55" t="str">
        <f t="shared" si="60"/>
        <v/>
      </c>
      <c r="C582" s="58" t="str">
        <f t="shared" si="61"/>
        <v/>
      </c>
      <c r="D582" s="96"/>
      <c r="E582" s="97"/>
      <c r="G582" s="19" t="str">
        <f t="shared" si="62"/>
        <v/>
      </c>
      <c r="H582" s="19" t="str">
        <f t="shared" si="63"/>
        <v/>
      </c>
      <c r="I582" s="70" t="str">
        <f t="shared" si="65"/>
        <v/>
      </c>
      <c r="J582" s="19" t="str">
        <f t="shared" si="66"/>
        <v/>
      </c>
    </row>
    <row r="583" spans="1:10" x14ac:dyDescent="0.2">
      <c r="A583" s="18" t="str">
        <f t="shared" si="64"/>
        <v/>
      </c>
      <c r="B583" s="55" t="str">
        <f t="shared" si="60"/>
        <v/>
      </c>
      <c r="C583" s="58" t="str">
        <f t="shared" si="61"/>
        <v/>
      </c>
      <c r="D583" s="96"/>
      <c r="E583" s="97"/>
      <c r="G583" s="19" t="str">
        <f t="shared" si="62"/>
        <v/>
      </c>
      <c r="H583" s="19" t="str">
        <f t="shared" si="63"/>
        <v/>
      </c>
      <c r="I583" s="70" t="str">
        <f t="shared" si="65"/>
        <v/>
      </c>
      <c r="J583" s="19" t="str">
        <f t="shared" si="66"/>
        <v/>
      </c>
    </row>
    <row r="584" spans="1:10" x14ac:dyDescent="0.2">
      <c r="A584" s="18" t="str">
        <f t="shared" si="64"/>
        <v/>
      </c>
      <c r="B584" s="55" t="str">
        <f t="shared" si="60"/>
        <v/>
      </c>
      <c r="C584" s="58" t="str">
        <f t="shared" si="61"/>
        <v/>
      </c>
      <c r="D584" s="96"/>
      <c r="E584" s="97"/>
      <c r="G584" s="19" t="str">
        <f t="shared" si="62"/>
        <v/>
      </c>
      <c r="H584" s="19" t="str">
        <f t="shared" si="63"/>
        <v/>
      </c>
      <c r="I584" s="70" t="str">
        <f t="shared" si="65"/>
        <v/>
      </c>
      <c r="J584" s="19" t="str">
        <f t="shared" si="66"/>
        <v/>
      </c>
    </row>
    <row r="585" spans="1:10" x14ac:dyDescent="0.2">
      <c r="A585" s="18" t="str">
        <f t="shared" si="64"/>
        <v/>
      </c>
      <c r="B585" s="55" t="str">
        <f t="shared" si="60"/>
        <v/>
      </c>
      <c r="C585" s="58" t="str">
        <f t="shared" si="61"/>
        <v/>
      </c>
      <c r="D585" s="96"/>
      <c r="E585" s="97"/>
      <c r="G585" s="19" t="str">
        <f t="shared" si="62"/>
        <v/>
      </c>
      <c r="H585" s="19" t="str">
        <f t="shared" si="63"/>
        <v/>
      </c>
      <c r="I585" s="70" t="str">
        <f t="shared" si="65"/>
        <v/>
      </c>
      <c r="J585" s="19" t="str">
        <f t="shared" si="66"/>
        <v/>
      </c>
    </row>
    <row r="586" spans="1:10" x14ac:dyDescent="0.2">
      <c r="A586" s="18" t="str">
        <f t="shared" si="64"/>
        <v/>
      </c>
      <c r="B586" s="55" t="str">
        <f t="shared" si="60"/>
        <v/>
      </c>
      <c r="C586" s="58" t="str">
        <f t="shared" si="61"/>
        <v/>
      </c>
      <c r="D586" s="96"/>
      <c r="E586" s="97"/>
      <c r="G586" s="19" t="str">
        <f t="shared" si="62"/>
        <v/>
      </c>
      <c r="H586" s="19" t="str">
        <f t="shared" si="63"/>
        <v/>
      </c>
      <c r="I586" s="70" t="str">
        <f t="shared" si="65"/>
        <v/>
      </c>
      <c r="J586" s="19" t="str">
        <f t="shared" si="66"/>
        <v/>
      </c>
    </row>
    <row r="587" spans="1:10" x14ac:dyDescent="0.2">
      <c r="A587" s="18" t="str">
        <f t="shared" si="64"/>
        <v/>
      </c>
      <c r="B587" s="55" t="str">
        <f t="shared" si="60"/>
        <v/>
      </c>
      <c r="C587" s="58" t="str">
        <f t="shared" si="61"/>
        <v/>
      </c>
      <c r="D587" s="96"/>
      <c r="E587" s="97"/>
      <c r="G587" s="19" t="str">
        <f t="shared" si="62"/>
        <v/>
      </c>
      <c r="H587" s="19" t="str">
        <f t="shared" si="63"/>
        <v/>
      </c>
      <c r="I587" s="70" t="str">
        <f t="shared" si="65"/>
        <v/>
      </c>
      <c r="J587" s="19" t="str">
        <f t="shared" si="66"/>
        <v/>
      </c>
    </row>
    <row r="588" spans="1:10" x14ac:dyDescent="0.2">
      <c r="A588" s="18" t="str">
        <f t="shared" si="64"/>
        <v/>
      </c>
      <c r="B588" s="55" t="str">
        <f t="shared" si="60"/>
        <v/>
      </c>
      <c r="C588" s="58" t="str">
        <f t="shared" si="61"/>
        <v/>
      </c>
      <c r="D588" s="96"/>
      <c r="E588" s="97"/>
      <c r="G588" s="19" t="str">
        <f t="shared" si="62"/>
        <v/>
      </c>
      <c r="H588" s="19" t="str">
        <f t="shared" si="63"/>
        <v/>
      </c>
      <c r="I588" s="70" t="str">
        <f t="shared" si="65"/>
        <v/>
      </c>
      <c r="J588" s="19" t="str">
        <f t="shared" si="66"/>
        <v/>
      </c>
    </row>
    <row r="589" spans="1:10" x14ac:dyDescent="0.2">
      <c r="A589" s="18" t="str">
        <f t="shared" si="64"/>
        <v/>
      </c>
      <c r="B589" s="55" t="str">
        <f t="shared" si="60"/>
        <v/>
      </c>
      <c r="C589" s="58" t="str">
        <f t="shared" si="61"/>
        <v/>
      </c>
      <c r="D589" s="96"/>
      <c r="E589" s="97"/>
      <c r="G589" s="19" t="str">
        <f t="shared" si="62"/>
        <v/>
      </c>
      <c r="H589" s="19" t="str">
        <f t="shared" si="63"/>
        <v/>
      </c>
      <c r="I589" s="70" t="str">
        <f t="shared" si="65"/>
        <v/>
      </c>
      <c r="J589" s="19" t="str">
        <f t="shared" si="66"/>
        <v/>
      </c>
    </row>
    <row r="590" spans="1:10" x14ac:dyDescent="0.2">
      <c r="A590" s="18" t="str">
        <f t="shared" si="64"/>
        <v/>
      </c>
      <c r="B590" s="55" t="str">
        <f t="shared" si="60"/>
        <v/>
      </c>
      <c r="C590" s="58" t="str">
        <f t="shared" si="61"/>
        <v/>
      </c>
      <c r="D590" s="96"/>
      <c r="E590" s="97"/>
      <c r="G590" s="19" t="str">
        <f t="shared" si="62"/>
        <v/>
      </c>
      <c r="H590" s="19" t="str">
        <f t="shared" si="63"/>
        <v/>
      </c>
      <c r="I590" s="70" t="str">
        <f t="shared" si="65"/>
        <v/>
      </c>
      <c r="J590" s="19" t="str">
        <f t="shared" si="66"/>
        <v/>
      </c>
    </row>
    <row r="591" spans="1:10" x14ac:dyDescent="0.2">
      <c r="A591" s="18" t="str">
        <f t="shared" si="64"/>
        <v/>
      </c>
      <c r="B591" s="55" t="str">
        <f t="shared" si="60"/>
        <v/>
      </c>
      <c r="C591" s="58" t="str">
        <f t="shared" si="61"/>
        <v/>
      </c>
      <c r="D591" s="96"/>
      <c r="E591" s="97"/>
      <c r="G591" s="19" t="str">
        <f t="shared" si="62"/>
        <v/>
      </c>
      <c r="H591" s="19" t="str">
        <f t="shared" si="63"/>
        <v/>
      </c>
      <c r="I591" s="70" t="str">
        <f t="shared" si="65"/>
        <v/>
      </c>
      <c r="J591" s="19" t="str">
        <f t="shared" si="66"/>
        <v/>
      </c>
    </row>
    <row r="592" spans="1:10" x14ac:dyDescent="0.2">
      <c r="A592" s="18" t="str">
        <f t="shared" si="64"/>
        <v/>
      </c>
      <c r="B592" s="55" t="str">
        <f t="shared" si="60"/>
        <v/>
      </c>
      <c r="C592" s="58" t="str">
        <f t="shared" si="61"/>
        <v/>
      </c>
      <c r="D592" s="96"/>
      <c r="E592" s="97"/>
      <c r="G592" s="19" t="str">
        <f t="shared" si="62"/>
        <v/>
      </c>
      <c r="H592" s="19" t="str">
        <f t="shared" si="63"/>
        <v/>
      </c>
      <c r="I592" s="70" t="str">
        <f t="shared" si="65"/>
        <v/>
      </c>
      <c r="J592" s="19" t="str">
        <f t="shared" si="66"/>
        <v/>
      </c>
    </row>
    <row r="593" spans="1:10" x14ac:dyDescent="0.2">
      <c r="A593" s="18" t="str">
        <f t="shared" si="64"/>
        <v/>
      </c>
      <c r="B593" s="55" t="str">
        <f t="shared" si="60"/>
        <v/>
      </c>
      <c r="C593" s="58" t="str">
        <f t="shared" si="61"/>
        <v/>
      </c>
      <c r="D593" s="96"/>
      <c r="E593" s="97"/>
      <c r="G593" s="19" t="str">
        <f t="shared" si="62"/>
        <v/>
      </c>
      <c r="H593" s="19" t="str">
        <f t="shared" si="63"/>
        <v/>
      </c>
      <c r="I593" s="70" t="str">
        <f t="shared" si="65"/>
        <v/>
      </c>
      <c r="J593" s="19" t="str">
        <f t="shared" si="66"/>
        <v/>
      </c>
    </row>
    <row r="594" spans="1:10" x14ac:dyDescent="0.2">
      <c r="A594" s="18" t="str">
        <f t="shared" si="64"/>
        <v/>
      </c>
      <c r="B594" s="55" t="str">
        <f t="shared" si="60"/>
        <v/>
      </c>
      <c r="C594" s="58" t="str">
        <f t="shared" si="61"/>
        <v/>
      </c>
      <c r="D594" s="96"/>
      <c r="E594" s="97"/>
      <c r="G594" s="19" t="str">
        <f t="shared" si="62"/>
        <v/>
      </c>
      <c r="H594" s="19" t="str">
        <f t="shared" si="63"/>
        <v/>
      </c>
      <c r="I594" s="70" t="str">
        <f t="shared" si="65"/>
        <v/>
      </c>
      <c r="J594" s="19" t="str">
        <f t="shared" si="66"/>
        <v/>
      </c>
    </row>
    <row r="595" spans="1:10" x14ac:dyDescent="0.2">
      <c r="A595" s="18" t="str">
        <f t="shared" si="64"/>
        <v/>
      </c>
      <c r="B595" s="55" t="str">
        <f t="shared" si="60"/>
        <v/>
      </c>
      <c r="C595" s="58" t="str">
        <f t="shared" si="61"/>
        <v/>
      </c>
      <c r="D595" s="96"/>
      <c r="E595" s="97"/>
      <c r="G595" s="19" t="str">
        <f t="shared" si="62"/>
        <v/>
      </c>
      <c r="H595" s="19" t="str">
        <f t="shared" si="63"/>
        <v/>
      </c>
      <c r="I595" s="70" t="str">
        <f t="shared" si="65"/>
        <v/>
      </c>
      <c r="J595" s="19" t="str">
        <f t="shared" si="66"/>
        <v/>
      </c>
    </row>
    <row r="596" spans="1:10" x14ac:dyDescent="0.2">
      <c r="A596" s="18" t="str">
        <f t="shared" si="64"/>
        <v/>
      </c>
      <c r="B596" s="55" t="str">
        <f t="shared" si="60"/>
        <v/>
      </c>
      <c r="C596" s="58" t="str">
        <f t="shared" si="61"/>
        <v/>
      </c>
      <c r="D596" s="96"/>
      <c r="E596" s="97"/>
      <c r="G596" s="19" t="str">
        <f t="shared" si="62"/>
        <v/>
      </c>
      <c r="H596" s="19" t="str">
        <f t="shared" si="63"/>
        <v/>
      </c>
      <c r="I596" s="70" t="str">
        <f t="shared" si="65"/>
        <v/>
      </c>
      <c r="J596" s="19" t="str">
        <f t="shared" si="66"/>
        <v/>
      </c>
    </row>
    <row r="597" spans="1:10" x14ac:dyDescent="0.2">
      <c r="A597" s="18" t="str">
        <f t="shared" si="64"/>
        <v/>
      </c>
      <c r="B597" s="55" t="str">
        <f t="shared" si="60"/>
        <v/>
      </c>
      <c r="C597" s="58" t="str">
        <f t="shared" si="61"/>
        <v/>
      </c>
      <c r="D597" s="96"/>
      <c r="E597" s="97"/>
      <c r="G597" s="19" t="str">
        <f t="shared" si="62"/>
        <v/>
      </c>
      <c r="H597" s="19" t="str">
        <f t="shared" si="63"/>
        <v/>
      </c>
      <c r="I597" s="70" t="str">
        <f t="shared" si="65"/>
        <v/>
      </c>
      <c r="J597" s="19" t="str">
        <f t="shared" si="66"/>
        <v/>
      </c>
    </row>
    <row r="598" spans="1:10" x14ac:dyDescent="0.2">
      <c r="A598" s="18" t="str">
        <f t="shared" si="64"/>
        <v/>
      </c>
      <c r="B598" s="55" t="str">
        <f t="shared" si="60"/>
        <v/>
      </c>
      <c r="C598" s="58" t="str">
        <f t="shared" si="61"/>
        <v/>
      </c>
      <c r="D598" s="96"/>
      <c r="E598" s="97"/>
      <c r="G598" s="19" t="str">
        <f t="shared" si="62"/>
        <v/>
      </c>
      <c r="H598" s="19" t="str">
        <f t="shared" si="63"/>
        <v/>
      </c>
      <c r="I598" s="70" t="str">
        <f t="shared" si="65"/>
        <v/>
      </c>
      <c r="J598" s="19" t="str">
        <f t="shared" si="66"/>
        <v/>
      </c>
    </row>
    <row r="599" spans="1:10" x14ac:dyDescent="0.2">
      <c r="A599" s="18" t="str">
        <f t="shared" si="64"/>
        <v/>
      </c>
      <c r="B599" s="55" t="str">
        <f t="shared" si="60"/>
        <v/>
      </c>
      <c r="C599" s="58" t="str">
        <f t="shared" si="61"/>
        <v/>
      </c>
      <c r="D599" s="96"/>
      <c r="E599" s="97"/>
      <c r="G599" s="19" t="str">
        <f t="shared" si="62"/>
        <v/>
      </c>
      <c r="H599" s="19" t="str">
        <f t="shared" si="63"/>
        <v/>
      </c>
      <c r="I599" s="70" t="str">
        <f t="shared" si="65"/>
        <v/>
      </c>
      <c r="J599" s="19" t="str">
        <f t="shared" si="66"/>
        <v/>
      </c>
    </row>
    <row r="600" spans="1:10" x14ac:dyDescent="0.2">
      <c r="A600" s="18" t="str">
        <f t="shared" si="64"/>
        <v/>
      </c>
      <c r="B600" s="55" t="str">
        <f t="shared" si="60"/>
        <v/>
      </c>
      <c r="C600" s="58" t="str">
        <f t="shared" si="61"/>
        <v/>
      </c>
      <c r="D600" s="96"/>
      <c r="E600" s="97"/>
      <c r="G600" s="19" t="str">
        <f t="shared" si="62"/>
        <v/>
      </c>
      <c r="H600" s="19" t="str">
        <f t="shared" si="63"/>
        <v/>
      </c>
      <c r="I600" s="70" t="str">
        <f t="shared" si="65"/>
        <v/>
      </c>
      <c r="J600" s="19" t="str">
        <f t="shared" si="66"/>
        <v/>
      </c>
    </row>
    <row r="601" spans="1:10" x14ac:dyDescent="0.2">
      <c r="A601" s="18" t="str">
        <f t="shared" si="64"/>
        <v/>
      </c>
      <c r="B601" s="55" t="str">
        <f t="shared" si="60"/>
        <v/>
      </c>
      <c r="C601" s="58" t="str">
        <f t="shared" si="61"/>
        <v/>
      </c>
      <c r="D601" s="96"/>
      <c r="E601" s="97"/>
      <c r="G601" s="19" t="str">
        <f t="shared" si="62"/>
        <v/>
      </c>
      <c r="H601" s="19" t="str">
        <f t="shared" si="63"/>
        <v/>
      </c>
      <c r="I601" s="70" t="str">
        <f t="shared" si="65"/>
        <v/>
      </c>
      <c r="J601" s="19" t="str">
        <f t="shared" si="66"/>
        <v/>
      </c>
    </row>
    <row r="602" spans="1:10" x14ac:dyDescent="0.2">
      <c r="A602" s="18" t="str">
        <f t="shared" si="64"/>
        <v/>
      </c>
      <c r="B602" s="55" t="str">
        <f t="shared" si="60"/>
        <v/>
      </c>
      <c r="C602" s="58" t="str">
        <f t="shared" si="61"/>
        <v/>
      </c>
      <c r="D602" s="96"/>
      <c r="E602" s="97"/>
      <c r="G602" s="19" t="str">
        <f t="shared" si="62"/>
        <v/>
      </c>
      <c r="H602" s="19" t="str">
        <f t="shared" si="63"/>
        <v/>
      </c>
      <c r="I602" s="70" t="str">
        <f t="shared" si="65"/>
        <v/>
      </c>
      <c r="J602" s="19" t="str">
        <f t="shared" si="66"/>
        <v/>
      </c>
    </row>
    <row r="603" spans="1:10" x14ac:dyDescent="0.2">
      <c r="A603" s="18" t="str">
        <f t="shared" si="64"/>
        <v/>
      </c>
      <c r="B603" s="55" t="str">
        <f t="shared" si="60"/>
        <v/>
      </c>
      <c r="C603" s="58" t="str">
        <f t="shared" si="61"/>
        <v/>
      </c>
      <c r="D603" s="96"/>
      <c r="E603" s="97"/>
      <c r="G603" s="19" t="str">
        <f t="shared" si="62"/>
        <v/>
      </c>
      <c r="H603" s="19" t="str">
        <f t="shared" si="63"/>
        <v/>
      </c>
      <c r="I603" s="70" t="str">
        <f t="shared" si="65"/>
        <v/>
      </c>
      <c r="J603" s="19" t="str">
        <f t="shared" si="66"/>
        <v/>
      </c>
    </row>
    <row r="604" spans="1:10" x14ac:dyDescent="0.2">
      <c r="A604" s="18" t="str">
        <f t="shared" si="64"/>
        <v/>
      </c>
      <c r="B604" s="55" t="str">
        <f t="shared" si="60"/>
        <v/>
      </c>
      <c r="C604" s="58" t="str">
        <f t="shared" si="61"/>
        <v/>
      </c>
      <c r="D604" s="96"/>
      <c r="E604" s="97"/>
      <c r="G604" s="19" t="str">
        <f t="shared" si="62"/>
        <v/>
      </c>
      <c r="H604" s="19" t="str">
        <f t="shared" si="63"/>
        <v/>
      </c>
      <c r="I604" s="70" t="str">
        <f t="shared" si="65"/>
        <v/>
      </c>
      <c r="J604" s="19" t="str">
        <f t="shared" si="66"/>
        <v/>
      </c>
    </row>
    <row r="605" spans="1:10" x14ac:dyDescent="0.2">
      <c r="A605" s="18" t="str">
        <f t="shared" si="64"/>
        <v/>
      </c>
      <c r="B605" s="55" t="str">
        <f t="shared" si="60"/>
        <v/>
      </c>
      <c r="C605" s="58" t="str">
        <f t="shared" si="61"/>
        <v/>
      </c>
      <c r="D605" s="96"/>
      <c r="E605" s="97"/>
      <c r="G605" s="19" t="str">
        <f t="shared" si="62"/>
        <v/>
      </c>
      <c r="H605" s="19" t="str">
        <f t="shared" si="63"/>
        <v/>
      </c>
      <c r="I605" s="70" t="str">
        <f t="shared" si="65"/>
        <v/>
      </c>
      <c r="J605" s="19" t="str">
        <f t="shared" si="66"/>
        <v/>
      </c>
    </row>
    <row r="606" spans="1:10" x14ac:dyDescent="0.2">
      <c r="A606" s="18" t="str">
        <f t="shared" si="64"/>
        <v/>
      </c>
      <c r="B606" s="55" t="str">
        <f t="shared" si="60"/>
        <v/>
      </c>
      <c r="C606" s="58" t="str">
        <f t="shared" si="61"/>
        <v/>
      </c>
      <c r="D606" s="96"/>
      <c r="E606" s="97"/>
      <c r="G606" s="19" t="str">
        <f t="shared" si="62"/>
        <v/>
      </c>
      <c r="H606" s="19" t="str">
        <f t="shared" si="63"/>
        <v/>
      </c>
      <c r="I606" s="70" t="str">
        <f t="shared" si="65"/>
        <v/>
      </c>
      <c r="J606" s="19" t="str">
        <f t="shared" si="66"/>
        <v/>
      </c>
    </row>
    <row r="607" spans="1:10" x14ac:dyDescent="0.2">
      <c r="A607" s="18" t="str">
        <f t="shared" si="64"/>
        <v/>
      </c>
      <c r="B607" s="55" t="str">
        <f t="shared" si="60"/>
        <v/>
      </c>
      <c r="C607" s="58" t="str">
        <f t="shared" si="61"/>
        <v/>
      </c>
      <c r="D607" s="96"/>
      <c r="E607" s="97"/>
      <c r="G607" s="19" t="str">
        <f t="shared" si="62"/>
        <v/>
      </c>
      <c r="H607" s="19" t="str">
        <f t="shared" si="63"/>
        <v/>
      </c>
      <c r="I607" s="70" t="str">
        <f t="shared" si="65"/>
        <v/>
      </c>
      <c r="J607" s="19" t="str">
        <f t="shared" si="66"/>
        <v/>
      </c>
    </row>
    <row r="608" spans="1:10" x14ac:dyDescent="0.2">
      <c r="A608" s="18" t="str">
        <f t="shared" si="64"/>
        <v/>
      </c>
      <c r="B608" s="55" t="str">
        <f t="shared" si="60"/>
        <v/>
      </c>
      <c r="C608" s="58" t="str">
        <f t="shared" si="61"/>
        <v/>
      </c>
      <c r="D608" s="96"/>
      <c r="E608" s="97"/>
      <c r="G608" s="19" t="str">
        <f t="shared" si="62"/>
        <v/>
      </c>
      <c r="H608" s="19" t="str">
        <f t="shared" si="63"/>
        <v/>
      </c>
      <c r="I608" s="70" t="str">
        <f t="shared" si="65"/>
        <v/>
      </c>
      <c r="J608" s="19" t="str">
        <f t="shared" si="66"/>
        <v/>
      </c>
    </row>
    <row r="609" spans="1:10" x14ac:dyDescent="0.2">
      <c r="A609" s="18" t="str">
        <f t="shared" si="64"/>
        <v/>
      </c>
      <c r="B609" s="55" t="str">
        <f t="shared" si="60"/>
        <v/>
      </c>
      <c r="C609" s="58" t="str">
        <f t="shared" si="61"/>
        <v/>
      </c>
      <c r="D609" s="96"/>
      <c r="E609" s="97"/>
      <c r="G609" s="19" t="str">
        <f t="shared" si="62"/>
        <v/>
      </c>
      <c r="H609" s="19" t="str">
        <f t="shared" si="63"/>
        <v/>
      </c>
      <c r="I609" s="70" t="str">
        <f t="shared" si="65"/>
        <v/>
      </c>
      <c r="J609" s="19" t="str">
        <f t="shared" si="66"/>
        <v/>
      </c>
    </row>
    <row r="610" spans="1:10" x14ac:dyDescent="0.2">
      <c r="A610" s="18" t="str">
        <f t="shared" si="64"/>
        <v/>
      </c>
      <c r="B610" s="55" t="str">
        <f t="shared" si="60"/>
        <v/>
      </c>
      <c r="C610" s="58" t="str">
        <f t="shared" si="61"/>
        <v/>
      </c>
      <c r="D610" s="96"/>
      <c r="E610" s="97"/>
      <c r="G610" s="19" t="str">
        <f t="shared" si="62"/>
        <v/>
      </c>
      <c r="H610" s="19" t="str">
        <f t="shared" si="63"/>
        <v/>
      </c>
      <c r="I610" s="70" t="str">
        <f t="shared" si="65"/>
        <v/>
      </c>
      <c r="J610" s="19" t="str">
        <f t="shared" si="66"/>
        <v/>
      </c>
    </row>
    <row r="611" spans="1:10" x14ac:dyDescent="0.2">
      <c r="A611" s="18" t="str">
        <f t="shared" si="64"/>
        <v/>
      </c>
      <c r="B611" s="55" t="str">
        <f t="shared" si="60"/>
        <v/>
      </c>
      <c r="C611" s="58" t="str">
        <f t="shared" si="61"/>
        <v/>
      </c>
      <c r="D611" s="96"/>
      <c r="E611" s="97"/>
      <c r="G611" s="19" t="str">
        <f t="shared" si="62"/>
        <v/>
      </c>
      <c r="H611" s="19" t="str">
        <f t="shared" si="63"/>
        <v/>
      </c>
      <c r="I611" s="70" t="str">
        <f t="shared" si="65"/>
        <v/>
      </c>
      <c r="J611" s="19" t="str">
        <f t="shared" si="66"/>
        <v/>
      </c>
    </row>
    <row r="612" spans="1:10" x14ac:dyDescent="0.2">
      <c r="A612" s="18" t="str">
        <f t="shared" si="64"/>
        <v/>
      </c>
      <c r="B612" s="55" t="str">
        <f t="shared" si="60"/>
        <v/>
      </c>
      <c r="C612" s="58" t="str">
        <f t="shared" si="61"/>
        <v/>
      </c>
      <c r="D612" s="96"/>
      <c r="E612" s="97"/>
      <c r="G612" s="19" t="str">
        <f t="shared" si="62"/>
        <v/>
      </c>
      <c r="H612" s="19" t="str">
        <f t="shared" si="63"/>
        <v/>
      </c>
      <c r="I612" s="70" t="str">
        <f t="shared" si="65"/>
        <v/>
      </c>
      <c r="J612" s="19" t="str">
        <f t="shared" si="66"/>
        <v/>
      </c>
    </row>
    <row r="613" spans="1:10" x14ac:dyDescent="0.2">
      <c r="A613" s="18" t="str">
        <f t="shared" si="64"/>
        <v/>
      </c>
      <c r="B613" s="55" t="str">
        <f t="shared" si="60"/>
        <v/>
      </c>
      <c r="C613" s="58" t="str">
        <f t="shared" si="61"/>
        <v/>
      </c>
      <c r="D613" s="96"/>
      <c r="E613" s="97"/>
      <c r="G613" s="19" t="str">
        <f t="shared" si="62"/>
        <v/>
      </c>
      <c r="H613" s="19" t="str">
        <f t="shared" si="63"/>
        <v/>
      </c>
      <c r="I613" s="70" t="str">
        <f t="shared" si="65"/>
        <v/>
      </c>
      <c r="J613" s="19" t="str">
        <f t="shared" si="66"/>
        <v/>
      </c>
    </row>
    <row r="614" spans="1:10" x14ac:dyDescent="0.2">
      <c r="A614" s="18" t="str">
        <f t="shared" si="64"/>
        <v/>
      </c>
      <c r="B614" s="55" t="str">
        <f t="shared" si="60"/>
        <v/>
      </c>
      <c r="C614" s="58" t="str">
        <f t="shared" si="61"/>
        <v/>
      </c>
      <c r="D614" s="96"/>
      <c r="E614" s="97"/>
      <c r="G614" s="19" t="str">
        <f t="shared" si="62"/>
        <v/>
      </c>
      <c r="H614" s="19" t="str">
        <f t="shared" si="63"/>
        <v/>
      </c>
      <c r="I614" s="70" t="str">
        <f t="shared" si="65"/>
        <v/>
      </c>
      <c r="J614" s="19" t="str">
        <f t="shared" si="66"/>
        <v/>
      </c>
    </row>
    <row r="615" spans="1:10" x14ac:dyDescent="0.2">
      <c r="A615" s="18" t="str">
        <f t="shared" si="64"/>
        <v/>
      </c>
      <c r="B615" s="55" t="str">
        <f t="shared" si="60"/>
        <v/>
      </c>
      <c r="C615" s="58" t="str">
        <f t="shared" si="61"/>
        <v/>
      </c>
      <c r="D615" s="96"/>
      <c r="E615" s="97"/>
      <c r="G615" s="19" t="str">
        <f t="shared" si="62"/>
        <v/>
      </c>
      <c r="H615" s="19" t="str">
        <f t="shared" si="63"/>
        <v/>
      </c>
      <c r="I615" s="70" t="str">
        <f t="shared" si="65"/>
        <v/>
      </c>
      <c r="J615" s="19" t="str">
        <f t="shared" si="66"/>
        <v/>
      </c>
    </row>
    <row r="616" spans="1:10" x14ac:dyDescent="0.2">
      <c r="A616" s="18" t="str">
        <f t="shared" si="64"/>
        <v/>
      </c>
      <c r="B616" s="55" t="str">
        <f t="shared" si="60"/>
        <v/>
      </c>
      <c r="C616" s="58" t="str">
        <f t="shared" si="61"/>
        <v/>
      </c>
      <c r="D616" s="96"/>
      <c r="E616" s="97"/>
      <c r="G616" s="19" t="str">
        <f t="shared" si="62"/>
        <v/>
      </c>
      <c r="H616" s="19" t="str">
        <f t="shared" si="63"/>
        <v/>
      </c>
      <c r="I616" s="70" t="str">
        <f t="shared" si="65"/>
        <v/>
      </c>
      <c r="J616" s="19" t="str">
        <f t="shared" si="66"/>
        <v/>
      </c>
    </row>
    <row r="617" spans="1:10" x14ac:dyDescent="0.2">
      <c r="A617" s="18" t="str">
        <f t="shared" si="64"/>
        <v/>
      </c>
      <c r="B617" s="55" t="str">
        <f t="shared" si="60"/>
        <v/>
      </c>
      <c r="C617" s="58" t="str">
        <f t="shared" si="61"/>
        <v/>
      </c>
      <c r="D617" s="96"/>
      <c r="E617" s="97"/>
      <c r="G617" s="19" t="str">
        <f t="shared" si="62"/>
        <v/>
      </c>
      <c r="H617" s="19" t="str">
        <f t="shared" si="63"/>
        <v/>
      </c>
      <c r="I617" s="70" t="str">
        <f t="shared" si="65"/>
        <v/>
      </c>
      <c r="J617" s="19" t="str">
        <f t="shared" si="66"/>
        <v/>
      </c>
    </row>
    <row r="618" spans="1:10" x14ac:dyDescent="0.2">
      <c r="A618" s="18" t="str">
        <f t="shared" si="64"/>
        <v/>
      </c>
      <c r="B618" s="55" t="str">
        <f t="shared" si="60"/>
        <v/>
      </c>
      <c r="C618" s="58" t="str">
        <f t="shared" si="61"/>
        <v/>
      </c>
      <c r="D618" s="96"/>
      <c r="E618" s="97"/>
      <c r="G618" s="19" t="str">
        <f t="shared" si="62"/>
        <v/>
      </c>
      <c r="H618" s="19" t="str">
        <f t="shared" si="63"/>
        <v/>
      </c>
      <c r="I618" s="70" t="str">
        <f t="shared" si="65"/>
        <v/>
      </c>
      <c r="J618" s="19" t="str">
        <f t="shared" si="66"/>
        <v/>
      </c>
    </row>
    <row r="619" spans="1:10" x14ac:dyDescent="0.2">
      <c r="A619" s="18" t="str">
        <f t="shared" si="64"/>
        <v/>
      </c>
      <c r="B619" s="55" t="str">
        <f t="shared" si="60"/>
        <v/>
      </c>
      <c r="C619" s="58" t="str">
        <f t="shared" si="61"/>
        <v/>
      </c>
      <c r="D619" s="96"/>
      <c r="E619" s="97"/>
      <c r="G619" s="19" t="str">
        <f t="shared" si="62"/>
        <v/>
      </c>
      <c r="H619" s="19" t="str">
        <f t="shared" si="63"/>
        <v/>
      </c>
      <c r="I619" s="70" t="str">
        <f t="shared" si="65"/>
        <v/>
      </c>
      <c r="J619" s="19" t="str">
        <f t="shared" si="66"/>
        <v/>
      </c>
    </row>
    <row r="620" spans="1:10" x14ac:dyDescent="0.2">
      <c r="A620" s="18" t="str">
        <f t="shared" si="64"/>
        <v/>
      </c>
      <c r="B620" s="55" t="str">
        <f t="shared" si="60"/>
        <v/>
      </c>
      <c r="C620" s="58" t="str">
        <f t="shared" si="61"/>
        <v/>
      </c>
      <c r="D620" s="96"/>
      <c r="E620" s="97"/>
      <c r="G620" s="19" t="str">
        <f t="shared" si="62"/>
        <v/>
      </c>
      <c r="H620" s="19" t="str">
        <f t="shared" si="63"/>
        <v/>
      </c>
      <c r="I620" s="70" t="str">
        <f t="shared" si="65"/>
        <v/>
      </c>
      <c r="J620" s="19" t="str">
        <f t="shared" si="66"/>
        <v/>
      </c>
    </row>
    <row r="621" spans="1:10" x14ac:dyDescent="0.2">
      <c r="A621" s="18" t="str">
        <f t="shared" si="64"/>
        <v/>
      </c>
      <c r="B621" s="55" t="str">
        <f t="shared" si="60"/>
        <v/>
      </c>
      <c r="C621" s="58" t="str">
        <f t="shared" si="61"/>
        <v/>
      </c>
      <c r="D621" s="96"/>
      <c r="E621" s="97"/>
      <c r="G621" s="19" t="str">
        <f t="shared" si="62"/>
        <v/>
      </c>
      <c r="H621" s="19" t="str">
        <f t="shared" si="63"/>
        <v/>
      </c>
      <c r="I621" s="70" t="str">
        <f t="shared" si="65"/>
        <v/>
      </c>
      <c r="J621" s="19" t="str">
        <f t="shared" si="66"/>
        <v/>
      </c>
    </row>
    <row r="622" spans="1:10" x14ac:dyDescent="0.2">
      <c r="A622" s="18" t="str">
        <f t="shared" si="64"/>
        <v/>
      </c>
      <c r="B622" s="55" t="str">
        <f t="shared" si="60"/>
        <v/>
      </c>
      <c r="C622" s="58" t="str">
        <f t="shared" si="61"/>
        <v/>
      </c>
      <c r="D622" s="96"/>
      <c r="E622" s="97"/>
      <c r="G622" s="19" t="str">
        <f t="shared" si="62"/>
        <v/>
      </c>
      <c r="H622" s="19" t="str">
        <f t="shared" si="63"/>
        <v/>
      </c>
      <c r="I622" s="70" t="str">
        <f t="shared" si="65"/>
        <v/>
      </c>
      <c r="J622" s="19" t="str">
        <f t="shared" si="66"/>
        <v/>
      </c>
    </row>
    <row r="623" spans="1:10" x14ac:dyDescent="0.2">
      <c r="A623" s="18" t="str">
        <f t="shared" si="64"/>
        <v/>
      </c>
      <c r="B623" s="55" t="str">
        <f t="shared" si="60"/>
        <v/>
      </c>
      <c r="C623" s="58" t="str">
        <f t="shared" si="61"/>
        <v/>
      </c>
      <c r="D623" s="96"/>
      <c r="E623" s="97"/>
      <c r="G623" s="19" t="str">
        <f t="shared" si="62"/>
        <v/>
      </c>
      <c r="H623" s="19" t="str">
        <f t="shared" si="63"/>
        <v/>
      </c>
      <c r="I623" s="70" t="str">
        <f t="shared" si="65"/>
        <v/>
      </c>
      <c r="J623" s="19" t="str">
        <f t="shared" si="66"/>
        <v/>
      </c>
    </row>
    <row r="624" spans="1:10" x14ac:dyDescent="0.2">
      <c r="A624" s="18" t="str">
        <f t="shared" si="64"/>
        <v/>
      </c>
      <c r="B624" s="55" t="str">
        <f t="shared" si="60"/>
        <v/>
      </c>
      <c r="C624" s="58" t="str">
        <f t="shared" si="61"/>
        <v/>
      </c>
      <c r="D624" s="96"/>
      <c r="E624" s="97"/>
      <c r="G624" s="19" t="str">
        <f t="shared" si="62"/>
        <v/>
      </c>
      <c r="H624" s="19" t="str">
        <f t="shared" si="63"/>
        <v/>
      </c>
      <c r="I624" s="70" t="str">
        <f t="shared" si="65"/>
        <v/>
      </c>
      <c r="J624" s="19" t="str">
        <f t="shared" si="66"/>
        <v/>
      </c>
    </row>
    <row r="625" spans="1:10" x14ac:dyDescent="0.2">
      <c r="A625" s="18" t="str">
        <f t="shared" si="64"/>
        <v/>
      </c>
      <c r="B625" s="55" t="str">
        <f t="shared" si="60"/>
        <v/>
      </c>
      <c r="C625" s="58" t="str">
        <f t="shared" si="61"/>
        <v/>
      </c>
      <c r="D625" s="96"/>
      <c r="E625" s="97"/>
      <c r="G625" s="19" t="str">
        <f t="shared" si="62"/>
        <v/>
      </c>
      <c r="H625" s="19" t="str">
        <f t="shared" si="63"/>
        <v/>
      </c>
      <c r="I625" s="70" t="str">
        <f t="shared" si="65"/>
        <v/>
      </c>
      <c r="J625" s="19" t="str">
        <f t="shared" si="66"/>
        <v/>
      </c>
    </row>
    <row r="626" spans="1:10" x14ac:dyDescent="0.2">
      <c r="A626" s="18" t="str">
        <f t="shared" si="64"/>
        <v/>
      </c>
      <c r="B626" s="55" t="str">
        <f t="shared" si="60"/>
        <v/>
      </c>
      <c r="C626" s="58" t="str">
        <f t="shared" si="61"/>
        <v/>
      </c>
      <c r="D626" s="96"/>
      <c r="E626" s="97"/>
      <c r="G626" s="19" t="str">
        <f t="shared" si="62"/>
        <v/>
      </c>
      <c r="H626" s="19" t="str">
        <f t="shared" si="63"/>
        <v/>
      </c>
      <c r="I626" s="70" t="str">
        <f t="shared" si="65"/>
        <v/>
      </c>
      <c r="J626" s="19" t="str">
        <f t="shared" si="66"/>
        <v/>
      </c>
    </row>
    <row r="627" spans="1:10" x14ac:dyDescent="0.2">
      <c r="A627" s="18" t="str">
        <f t="shared" si="64"/>
        <v/>
      </c>
      <c r="B627" s="55" t="str">
        <f t="shared" si="60"/>
        <v/>
      </c>
      <c r="C627" s="58" t="str">
        <f t="shared" si="61"/>
        <v/>
      </c>
      <c r="D627" s="96"/>
      <c r="E627" s="97"/>
      <c r="G627" s="19" t="str">
        <f t="shared" si="62"/>
        <v/>
      </c>
      <c r="H627" s="19" t="str">
        <f t="shared" si="63"/>
        <v/>
      </c>
      <c r="I627" s="70" t="str">
        <f t="shared" si="65"/>
        <v/>
      </c>
      <c r="J627" s="19" t="str">
        <f t="shared" si="66"/>
        <v/>
      </c>
    </row>
    <row r="628" spans="1:10" x14ac:dyDescent="0.2">
      <c r="A628" s="18" t="str">
        <f t="shared" si="64"/>
        <v/>
      </c>
      <c r="B628" s="55" t="str">
        <f t="shared" si="60"/>
        <v/>
      </c>
      <c r="C628" s="58" t="str">
        <f t="shared" si="61"/>
        <v/>
      </c>
      <c r="D628" s="96"/>
      <c r="E628" s="97"/>
      <c r="G628" s="19" t="str">
        <f t="shared" si="62"/>
        <v/>
      </c>
      <c r="H628" s="19" t="str">
        <f t="shared" si="63"/>
        <v/>
      </c>
      <c r="I628" s="70" t="str">
        <f t="shared" si="65"/>
        <v/>
      </c>
      <c r="J628" s="19" t="str">
        <f t="shared" si="66"/>
        <v/>
      </c>
    </row>
    <row r="629" spans="1:10" x14ac:dyDescent="0.2">
      <c r="A629" s="18" t="str">
        <f t="shared" si="64"/>
        <v/>
      </c>
      <c r="B629" s="55" t="str">
        <f t="shared" si="60"/>
        <v/>
      </c>
      <c r="C629" s="58" t="str">
        <f t="shared" si="61"/>
        <v/>
      </c>
      <c r="D629" s="96"/>
      <c r="E629" s="97"/>
      <c r="G629" s="19" t="str">
        <f t="shared" si="62"/>
        <v/>
      </c>
      <c r="H629" s="19" t="str">
        <f t="shared" si="63"/>
        <v/>
      </c>
      <c r="I629" s="70" t="str">
        <f t="shared" si="65"/>
        <v/>
      </c>
      <c r="J629" s="19" t="str">
        <f t="shared" si="66"/>
        <v/>
      </c>
    </row>
    <row r="630" spans="1:10" x14ac:dyDescent="0.2">
      <c r="A630" s="18" t="str">
        <f t="shared" si="64"/>
        <v/>
      </c>
      <c r="B630" s="55" t="str">
        <f t="shared" si="60"/>
        <v/>
      </c>
      <c r="C630" s="58" t="str">
        <f t="shared" si="61"/>
        <v/>
      </c>
      <c r="D630" s="96"/>
      <c r="E630" s="97"/>
      <c r="G630" s="19" t="str">
        <f t="shared" si="62"/>
        <v/>
      </c>
      <c r="H630" s="19" t="str">
        <f t="shared" si="63"/>
        <v/>
      </c>
      <c r="I630" s="70" t="str">
        <f t="shared" si="65"/>
        <v/>
      </c>
      <c r="J630" s="19" t="str">
        <f t="shared" si="66"/>
        <v/>
      </c>
    </row>
    <row r="631" spans="1:10" x14ac:dyDescent="0.2">
      <c r="A631" s="18" t="str">
        <f t="shared" si="64"/>
        <v/>
      </c>
      <c r="B631" s="55" t="str">
        <f t="shared" si="60"/>
        <v/>
      </c>
      <c r="C631" s="58" t="str">
        <f t="shared" si="61"/>
        <v/>
      </c>
      <c r="D631" s="96"/>
      <c r="E631" s="97"/>
      <c r="G631" s="19" t="str">
        <f t="shared" si="62"/>
        <v/>
      </c>
      <c r="H631" s="19" t="str">
        <f t="shared" si="63"/>
        <v/>
      </c>
      <c r="I631" s="70" t="str">
        <f t="shared" si="65"/>
        <v/>
      </c>
      <c r="J631" s="19" t="str">
        <f t="shared" si="66"/>
        <v/>
      </c>
    </row>
    <row r="632" spans="1:10" x14ac:dyDescent="0.2">
      <c r="A632" s="18" t="str">
        <f t="shared" si="64"/>
        <v/>
      </c>
      <c r="B632" s="55" t="str">
        <f t="shared" si="60"/>
        <v/>
      </c>
      <c r="C632" s="58" t="str">
        <f t="shared" si="61"/>
        <v/>
      </c>
      <c r="D632" s="96"/>
      <c r="E632" s="97"/>
      <c r="G632" s="19" t="str">
        <f t="shared" si="62"/>
        <v/>
      </c>
      <c r="H632" s="19" t="str">
        <f t="shared" si="63"/>
        <v/>
      </c>
      <c r="I632" s="70" t="str">
        <f t="shared" si="65"/>
        <v/>
      </c>
      <c r="J632" s="19" t="str">
        <f t="shared" si="66"/>
        <v/>
      </c>
    </row>
    <row r="633" spans="1:10" x14ac:dyDescent="0.2">
      <c r="A633" s="18" t="str">
        <f t="shared" si="64"/>
        <v/>
      </c>
      <c r="B633" s="55" t="str">
        <f t="shared" si="60"/>
        <v/>
      </c>
      <c r="C633" s="58" t="str">
        <f t="shared" si="61"/>
        <v/>
      </c>
      <c r="D633" s="96"/>
      <c r="E633" s="97"/>
      <c r="G633" s="19" t="str">
        <f t="shared" si="62"/>
        <v/>
      </c>
      <c r="H633" s="19" t="str">
        <f t="shared" si="63"/>
        <v/>
      </c>
      <c r="I633" s="70" t="str">
        <f t="shared" si="65"/>
        <v/>
      </c>
      <c r="J633" s="19" t="str">
        <f t="shared" si="66"/>
        <v/>
      </c>
    </row>
    <row r="634" spans="1:10" x14ac:dyDescent="0.2">
      <c r="A634" s="18" t="str">
        <f t="shared" si="64"/>
        <v/>
      </c>
      <c r="B634" s="55" t="str">
        <f t="shared" si="60"/>
        <v/>
      </c>
      <c r="C634" s="58" t="str">
        <f t="shared" si="61"/>
        <v/>
      </c>
      <c r="D634" s="96"/>
      <c r="E634" s="97"/>
      <c r="G634" s="19" t="str">
        <f t="shared" si="62"/>
        <v/>
      </c>
      <c r="H634" s="19" t="str">
        <f t="shared" si="63"/>
        <v/>
      </c>
      <c r="I634" s="70" t="str">
        <f t="shared" si="65"/>
        <v/>
      </c>
      <c r="J634" s="19" t="str">
        <f t="shared" si="66"/>
        <v/>
      </c>
    </row>
    <row r="635" spans="1:10" x14ac:dyDescent="0.2">
      <c r="A635" s="18" t="str">
        <f t="shared" si="64"/>
        <v/>
      </c>
      <c r="B635" s="55" t="str">
        <f t="shared" si="60"/>
        <v/>
      </c>
      <c r="C635" s="58" t="str">
        <f t="shared" si="61"/>
        <v/>
      </c>
      <c r="D635" s="96"/>
      <c r="E635" s="97"/>
      <c r="G635" s="19" t="str">
        <f t="shared" si="62"/>
        <v/>
      </c>
      <c r="H635" s="19" t="str">
        <f t="shared" si="63"/>
        <v/>
      </c>
      <c r="I635" s="70" t="str">
        <f t="shared" si="65"/>
        <v/>
      </c>
      <c r="J635" s="19" t="str">
        <f t="shared" si="66"/>
        <v/>
      </c>
    </row>
    <row r="636" spans="1:10" x14ac:dyDescent="0.2">
      <c r="A636" s="18" t="str">
        <f t="shared" si="64"/>
        <v/>
      </c>
      <c r="B636" s="55" t="str">
        <f t="shared" si="60"/>
        <v/>
      </c>
      <c r="C636" s="58" t="str">
        <f t="shared" si="61"/>
        <v/>
      </c>
      <c r="D636" s="96"/>
      <c r="E636" s="97"/>
      <c r="G636" s="19" t="str">
        <f t="shared" si="62"/>
        <v/>
      </c>
      <c r="H636" s="19" t="str">
        <f t="shared" si="63"/>
        <v/>
      </c>
      <c r="I636" s="70" t="str">
        <f t="shared" si="65"/>
        <v/>
      </c>
      <c r="J636" s="19" t="str">
        <f t="shared" si="66"/>
        <v/>
      </c>
    </row>
    <row r="637" spans="1:10" x14ac:dyDescent="0.2">
      <c r="A637" s="18" t="str">
        <f t="shared" si="64"/>
        <v/>
      </c>
      <c r="B637" s="55" t="str">
        <f t="shared" ref="B637:B700" si="67">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58" t="str">
        <f t="shared" ref="C637:C700" si="68">IF(A637="","",IF(roundOpt,IF(OR(A637=nper,payment&gt;ROUND((1+rate)*J636,2)),ROUND((1+rate)*J636,2),payment),IF(OR(A637=nper,payment&gt;(1+rate)*J636),(1+rate)*J636,payment)))</f>
        <v/>
      </c>
      <c r="D637" s="96"/>
      <c r="E637" s="97"/>
      <c r="G637" s="19" t="str">
        <f t="shared" ref="G637:G700" si="69">IF(NOT(ISBLANK(E637)),IF(A637="","",IF(AND(A637=1,pmtType=1),0,IF(roundOpt,ROUND(rate*J636,2),rate*J636))),"")</f>
        <v/>
      </c>
      <c r="H637" s="19" t="str">
        <f t="shared" ref="H637:H700" si="70">IF(NOT(ISBLANK(E637)),MIN(E637,G637),"")</f>
        <v/>
      </c>
      <c r="I637" s="70" t="str">
        <f t="shared" si="65"/>
        <v/>
      </c>
      <c r="J637" s="19" t="str">
        <f t="shared" si="66"/>
        <v/>
      </c>
    </row>
    <row r="638" spans="1:10" x14ac:dyDescent="0.2">
      <c r="A638" s="18" t="str">
        <f t="shared" ref="A638:A701" si="71">IF(NOT(ISBLANK(E637)),IF(J637="","",IF(roundOpt,IF(OR(A637&gt;=nper,ROUND(J637,2)&lt;=0),"",A637+1),IF(OR(A637&gt;=nper,J637&lt;=0),"",A637+1))),"")</f>
        <v/>
      </c>
      <c r="B638" s="55" t="str">
        <f t="shared" si="67"/>
        <v/>
      </c>
      <c r="C638" s="58" t="str">
        <f t="shared" si="68"/>
        <v/>
      </c>
      <c r="D638" s="96"/>
      <c r="E638" s="97"/>
      <c r="G638" s="19" t="str">
        <f t="shared" si="69"/>
        <v/>
      </c>
      <c r="H638" s="19" t="str">
        <f t="shared" si="70"/>
        <v/>
      </c>
      <c r="I638" s="70" t="str">
        <f t="shared" ref="I638:I701" si="72">IF(NOT(ISBLANK(E638)),E638-G638,"")</f>
        <v/>
      </c>
      <c r="J638" s="19" t="str">
        <f t="shared" ref="J638:J701" si="73">IF(NOT(ISBLANK(E638)),J637-I638,"")</f>
        <v/>
      </c>
    </row>
    <row r="639" spans="1:10" x14ac:dyDescent="0.2">
      <c r="A639" s="18" t="str">
        <f t="shared" si="71"/>
        <v/>
      </c>
      <c r="B639" s="55" t="str">
        <f t="shared" si="67"/>
        <v/>
      </c>
      <c r="C639" s="58" t="str">
        <f t="shared" si="68"/>
        <v/>
      </c>
      <c r="D639" s="96"/>
      <c r="E639" s="97"/>
      <c r="G639" s="19" t="str">
        <f t="shared" si="69"/>
        <v/>
      </c>
      <c r="H639" s="19" t="str">
        <f t="shared" si="70"/>
        <v/>
      </c>
      <c r="I639" s="70" t="str">
        <f t="shared" si="72"/>
        <v/>
      </c>
      <c r="J639" s="19" t="str">
        <f t="shared" si="73"/>
        <v/>
      </c>
    </row>
    <row r="640" spans="1:10" x14ac:dyDescent="0.2">
      <c r="A640" s="18" t="str">
        <f t="shared" si="71"/>
        <v/>
      </c>
      <c r="B640" s="55" t="str">
        <f t="shared" si="67"/>
        <v/>
      </c>
      <c r="C640" s="58" t="str">
        <f t="shared" si="68"/>
        <v/>
      </c>
      <c r="D640" s="96"/>
      <c r="E640" s="97"/>
      <c r="G640" s="19" t="str">
        <f t="shared" si="69"/>
        <v/>
      </c>
      <c r="H640" s="19" t="str">
        <f t="shared" si="70"/>
        <v/>
      </c>
      <c r="I640" s="70" t="str">
        <f t="shared" si="72"/>
        <v/>
      </c>
      <c r="J640" s="19" t="str">
        <f t="shared" si="73"/>
        <v/>
      </c>
    </row>
    <row r="641" spans="1:10" x14ac:dyDescent="0.2">
      <c r="A641" s="18" t="str">
        <f t="shared" si="71"/>
        <v/>
      </c>
      <c r="B641" s="55" t="str">
        <f t="shared" si="67"/>
        <v/>
      </c>
      <c r="C641" s="58" t="str">
        <f t="shared" si="68"/>
        <v/>
      </c>
      <c r="D641" s="96"/>
      <c r="E641" s="97"/>
      <c r="G641" s="19" t="str">
        <f t="shared" si="69"/>
        <v/>
      </c>
      <c r="H641" s="19" t="str">
        <f t="shared" si="70"/>
        <v/>
      </c>
      <c r="I641" s="70" t="str">
        <f t="shared" si="72"/>
        <v/>
      </c>
      <c r="J641" s="19" t="str">
        <f t="shared" si="73"/>
        <v/>
      </c>
    </row>
    <row r="642" spans="1:10" x14ac:dyDescent="0.2">
      <c r="A642" s="18" t="str">
        <f t="shared" si="71"/>
        <v/>
      </c>
      <c r="B642" s="55" t="str">
        <f t="shared" si="67"/>
        <v/>
      </c>
      <c r="C642" s="58" t="str">
        <f t="shared" si="68"/>
        <v/>
      </c>
      <c r="D642" s="96"/>
      <c r="E642" s="97"/>
      <c r="G642" s="19" t="str">
        <f t="shared" si="69"/>
        <v/>
      </c>
      <c r="H642" s="19" t="str">
        <f t="shared" si="70"/>
        <v/>
      </c>
      <c r="I642" s="70" t="str">
        <f t="shared" si="72"/>
        <v/>
      </c>
      <c r="J642" s="19" t="str">
        <f t="shared" si="73"/>
        <v/>
      </c>
    </row>
    <row r="643" spans="1:10" x14ac:dyDescent="0.2">
      <c r="A643" s="18" t="str">
        <f t="shared" si="71"/>
        <v/>
      </c>
      <c r="B643" s="55" t="str">
        <f t="shared" si="67"/>
        <v/>
      </c>
      <c r="C643" s="58" t="str">
        <f t="shared" si="68"/>
        <v/>
      </c>
      <c r="D643" s="96"/>
      <c r="E643" s="97"/>
      <c r="G643" s="19" t="str">
        <f t="shared" si="69"/>
        <v/>
      </c>
      <c r="H643" s="19" t="str">
        <f t="shared" si="70"/>
        <v/>
      </c>
      <c r="I643" s="70" t="str">
        <f t="shared" si="72"/>
        <v/>
      </c>
      <c r="J643" s="19" t="str">
        <f t="shared" si="73"/>
        <v/>
      </c>
    </row>
    <row r="644" spans="1:10" x14ac:dyDescent="0.2">
      <c r="A644" s="18" t="str">
        <f t="shared" si="71"/>
        <v/>
      </c>
      <c r="B644" s="55" t="str">
        <f t="shared" si="67"/>
        <v/>
      </c>
      <c r="C644" s="58" t="str">
        <f t="shared" si="68"/>
        <v/>
      </c>
      <c r="D644" s="96"/>
      <c r="E644" s="97"/>
      <c r="G644" s="19" t="str">
        <f t="shared" si="69"/>
        <v/>
      </c>
      <c r="H644" s="19" t="str">
        <f t="shared" si="70"/>
        <v/>
      </c>
      <c r="I644" s="70" t="str">
        <f t="shared" si="72"/>
        <v/>
      </c>
      <c r="J644" s="19" t="str">
        <f t="shared" si="73"/>
        <v/>
      </c>
    </row>
    <row r="645" spans="1:10" x14ac:dyDescent="0.2">
      <c r="A645" s="18" t="str">
        <f t="shared" si="71"/>
        <v/>
      </c>
      <c r="B645" s="55" t="str">
        <f t="shared" si="67"/>
        <v/>
      </c>
      <c r="C645" s="58" t="str">
        <f t="shared" si="68"/>
        <v/>
      </c>
      <c r="D645" s="96"/>
      <c r="E645" s="97"/>
      <c r="G645" s="19" t="str">
        <f t="shared" si="69"/>
        <v/>
      </c>
      <c r="H645" s="19" t="str">
        <f t="shared" si="70"/>
        <v/>
      </c>
      <c r="I645" s="70" t="str">
        <f t="shared" si="72"/>
        <v/>
      </c>
      <c r="J645" s="19" t="str">
        <f t="shared" si="73"/>
        <v/>
      </c>
    </row>
    <row r="646" spans="1:10" x14ac:dyDescent="0.2">
      <c r="A646" s="18" t="str">
        <f t="shared" si="71"/>
        <v/>
      </c>
      <c r="B646" s="55" t="str">
        <f t="shared" si="67"/>
        <v/>
      </c>
      <c r="C646" s="58" t="str">
        <f t="shared" si="68"/>
        <v/>
      </c>
      <c r="D646" s="96"/>
      <c r="E646" s="97"/>
      <c r="G646" s="19" t="str">
        <f t="shared" si="69"/>
        <v/>
      </c>
      <c r="H646" s="19" t="str">
        <f t="shared" si="70"/>
        <v/>
      </c>
      <c r="I646" s="70" t="str">
        <f t="shared" si="72"/>
        <v/>
      </c>
      <c r="J646" s="19" t="str">
        <f t="shared" si="73"/>
        <v/>
      </c>
    </row>
    <row r="647" spans="1:10" x14ac:dyDescent="0.2">
      <c r="A647" s="18" t="str">
        <f t="shared" si="71"/>
        <v/>
      </c>
      <c r="B647" s="55" t="str">
        <f t="shared" si="67"/>
        <v/>
      </c>
      <c r="C647" s="58" t="str">
        <f t="shared" si="68"/>
        <v/>
      </c>
      <c r="D647" s="96"/>
      <c r="E647" s="97"/>
      <c r="G647" s="19" t="str">
        <f t="shared" si="69"/>
        <v/>
      </c>
      <c r="H647" s="19" t="str">
        <f t="shared" si="70"/>
        <v/>
      </c>
      <c r="I647" s="70" t="str">
        <f t="shared" si="72"/>
        <v/>
      </c>
      <c r="J647" s="19" t="str">
        <f t="shared" si="73"/>
        <v/>
      </c>
    </row>
    <row r="648" spans="1:10" x14ac:dyDescent="0.2">
      <c r="A648" s="18" t="str">
        <f t="shared" si="71"/>
        <v/>
      </c>
      <c r="B648" s="55" t="str">
        <f t="shared" si="67"/>
        <v/>
      </c>
      <c r="C648" s="58" t="str">
        <f t="shared" si="68"/>
        <v/>
      </c>
      <c r="D648" s="96"/>
      <c r="E648" s="97"/>
      <c r="G648" s="19" t="str">
        <f t="shared" si="69"/>
        <v/>
      </c>
      <c r="H648" s="19" t="str">
        <f t="shared" si="70"/>
        <v/>
      </c>
      <c r="I648" s="70" t="str">
        <f t="shared" si="72"/>
        <v/>
      </c>
      <c r="J648" s="19" t="str">
        <f t="shared" si="73"/>
        <v/>
      </c>
    </row>
    <row r="649" spans="1:10" x14ac:dyDescent="0.2">
      <c r="A649" s="18" t="str">
        <f t="shared" si="71"/>
        <v/>
      </c>
      <c r="B649" s="55" t="str">
        <f t="shared" si="67"/>
        <v/>
      </c>
      <c r="C649" s="58" t="str">
        <f t="shared" si="68"/>
        <v/>
      </c>
      <c r="D649" s="96"/>
      <c r="E649" s="97"/>
      <c r="G649" s="19" t="str">
        <f t="shared" si="69"/>
        <v/>
      </c>
      <c r="H649" s="19" t="str">
        <f t="shared" si="70"/>
        <v/>
      </c>
      <c r="I649" s="70" t="str">
        <f t="shared" si="72"/>
        <v/>
      </c>
      <c r="J649" s="19" t="str">
        <f t="shared" si="73"/>
        <v/>
      </c>
    </row>
    <row r="650" spans="1:10" x14ac:dyDescent="0.2">
      <c r="A650" s="18" t="str">
        <f t="shared" si="71"/>
        <v/>
      </c>
      <c r="B650" s="55" t="str">
        <f t="shared" si="67"/>
        <v/>
      </c>
      <c r="C650" s="58" t="str">
        <f t="shared" si="68"/>
        <v/>
      </c>
      <c r="D650" s="96"/>
      <c r="E650" s="97"/>
      <c r="G650" s="19" t="str">
        <f t="shared" si="69"/>
        <v/>
      </c>
      <c r="H650" s="19" t="str">
        <f t="shared" si="70"/>
        <v/>
      </c>
      <c r="I650" s="70" t="str">
        <f t="shared" si="72"/>
        <v/>
      </c>
      <c r="J650" s="19" t="str">
        <f t="shared" si="73"/>
        <v/>
      </c>
    </row>
    <row r="651" spans="1:10" x14ac:dyDescent="0.2">
      <c r="A651" s="18" t="str">
        <f t="shared" si="71"/>
        <v/>
      </c>
      <c r="B651" s="55" t="str">
        <f t="shared" si="67"/>
        <v/>
      </c>
      <c r="C651" s="58" t="str">
        <f t="shared" si="68"/>
        <v/>
      </c>
      <c r="D651" s="96"/>
      <c r="E651" s="97"/>
      <c r="G651" s="19" t="str">
        <f t="shared" si="69"/>
        <v/>
      </c>
      <c r="H651" s="19" t="str">
        <f t="shared" si="70"/>
        <v/>
      </c>
      <c r="I651" s="70" t="str">
        <f t="shared" si="72"/>
        <v/>
      </c>
      <c r="J651" s="19" t="str">
        <f t="shared" si="73"/>
        <v/>
      </c>
    </row>
    <row r="652" spans="1:10" x14ac:dyDescent="0.2">
      <c r="A652" s="18" t="str">
        <f t="shared" si="71"/>
        <v/>
      </c>
      <c r="B652" s="55" t="str">
        <f t="shared" si="67"/>
        <v/>
      </c>
      <c r="C652" s="58" t="str">
        <f t="shared" si="68"/>
        <v/>
      </c>
      <c r="D652" s="96"/>
      <c r="E652" s="97"/>
      <c r="G652" s="19" t="str">
        <f t="shared" si="69"/>
        <v/>
      </c>
      <c r="H652" s="19" t="str">
        <f t="shared" si="70"/>
        <v/>
      </c>
      <c r="I652" s="70" t="str">
        <f t="shared" si="72"/>
        <v/>
      </c>
      <c r="J652" s="19" t="str">
        <f t="shared" si="73"/>
        <v/>
      </c>
    </row>
    <row r="653" spans="1:10" x14ac:dyDescent="0.2">
      <c r="A653" s="18" t="str">
        <f t="shared" si="71"/>
        <v/>
      </c>
      <c r="B653" s="55" t="str">
        <f t="shared" si="67"/>
        <v/>
      </c>
      <c r="C653" s="58" t="str">
        <f t="shared" si="68"/>
        <v/>
      </c>
      <c r="D653" s="96"/>
      <c r="E653" s="97"/>
      <c r="G653" s="19" t="str">
        <f t="shared" si="69"/>
        <v/>
      </c>
      <c r="H653" s="19" t="str">
        <f t="shared" si="70"/>
        <v/>
      </c>
      <c r="I653" s="70" t="str">
        <f t="shared" si="72"/>
        <v/>
      </c>
      <c r="J653" s="19" t="str">
        <f t="shared" si="73"/>
        <v/>
      </c>
    </row>
    <row r="654" spans="1:10" x14ac:dyDescent="0.2">
      <c r="A654" s="18" t="str">
        <f t="shared" si="71"/>
        <v/>
      </c>
      <c r="B654" s="55" t="str">
        <f t="shared" si="67"/>
        <v/>
      </c>
      <c r="C654" s="58" t="str">
        <f t="shared" si="68"/>
        <v/>
      </c>
      <c r="D654" s="96"/>
      <c r="E654" s="97"/>
      <c r="G654" s="19" t="str">
        <f t="shared" si="69"/>
        <v/>
      </c>
      <c r="H654" s="19" t="str">
        <f t="shared" si="70"/>
        <v/>
      </c>
      <c r="I654" s="70" t="str">
        <f t="shared" si="72"/>
        <v/>
      </c>
      <c r="J654" s="19" t="str">
        <f t="shared" si="73"/>
        <v/>
      </c>
    </row>
    <row r="655" spans="1:10" x14ac:dyDescent="0.2">
      <c r="A655" s="18" t="str">
        <f t="shared" si="71"/>
        <v/>
      </c>
      <c r="B655" s="55" t="str">
        <f t="shared" si="67"/>
        <v/>
      </c>
      <c r="C655" s="58" t="str">
        <f t="shared" si="68"/>
        <v/>
      </c>
      <c r="D655" s="96"/>
      <c r="E655" s="97"/>
      <c r="G655" s="19" t="str">
        <f t="shared" si="69"/>
        <v/>
      </c>
      <c r="H655" s="19" t="str">
        <f t="shared" si="70"/>
        <v/>
      </c>
      <c r="I655" s="70" t="str">
        <f t="shared" si="72"/>
        <v/>
      </c>
      <c r="J655" s="19" t="str">
        <f t="shared" si="73"/>
        <v/>
      </c>
    </row>
    <row r="656" spans="1:10" x14ac:dyDescent="0.2">
      <c r="A656" s="18" t="str">
        <f t="shared" si="71"/>
        <v/>
      </c>
      <c r="B656" s="55" t="str">
        <f t="shared" si="67"/>
        <v/>
      </c>
      <c r="C656" s="58" t="str">
        <f t="shared" si="68"/>
        <v/>
      </c>
      <c r="D656" s="96"/>
      <c r="E656" s="97"/>
      <c r="G656" s="19" t="str">
        <f t="shared" si="69"/>
        <v/>
      </c>
      <c r="H656" s="19" t="str">
        <f t="shared" si="70"/>
        <v/>
      </c>
      <c r="I656" s="70" t="str">
        <f t="shared" si="72"/>
        <v/>
      </c>
      <c r="J656" s="19" t="str">
        <f t="shared" si="73"/>
        <v/>
      </c>
    </row>
    <row r="657" spans="1:10" x14ac:dyDescent="0.2">
      <c r="A657" s="18" t="str">
        <f t="shared" si="71"/>
        <v/>
      </c>
      <c r="B657" s="55" t="str">
        <f t="shared" si="67"/>
        <v/>
      </c>
      <c r="C657" s="58" t="str">
        <f t="shared" si="68"/>
        <v/>
      </c>
      <c r="D657" s="96"/>
      <c r="E657" s="97"/>
      <c r="G657" s="19" t="str">
        <f t="shared" si="69"/>
        <v/>
      </c>
      <c r="H657" s="19" t="str">
        <f t="shared" si="70"/>
        <v/>
      </c>
      <c r="I657" s="70" t="str">
        <f t="shared" si="72"/>
        <v/>
      </c>
      <c r="J657" s="19" t="str">
        <f t="shared" si="73"/>
        <v/>
      </c>
    </row>
    <row r="658" spans="1:10" x14ac:dyDescent="0.2">
      <c r="A658" s="18" t="str">
        <f t="shared" si="71"/>
        <v/>
      </c>
      <c r="B658" s="55" t="str">
        <f t="shared" si="67"/>
        <v/>
      </c>
      <c r="C658" s="58" t="str">
        <f t="shared" si="68"/>
        <v/>
      </c>
      <c r="D658" s="96"/>
      <c r="E658" s="97"/>
      <c r="G658" s="19" t="str">
        <f t="shared" si="69"/>
        <v/>
      </c>
      <c r="H658" s="19" t="str">
        <f t="shared" si="70"/>
        <v/>
      </c>
      <c r="I658" s="70" t="str">
        <f t="shared" si="72"/>
        <v/>
      </c>
      <c r="J658" s="19" t="str">
        <f t="shared" si="73"/>
        <v/>
      </c>
    </row>
    <row r="659" spans="1:10" x14ac:dyDescent="0.2">
      <c r="A659" s="18" t="str">
        <f t="shared" si="71"/>
        <v/>
      </c>
      <c r="B659" s="55" t="str">
        <f t="shared" si="67"/>
        <v/>
      </c>
      <c r="C659" s="58" t="str">
        <f t="shared" si="68"/>
        <v/>
      </c>
      <c r="D659" s="96"/>
      <c r="E659" s="97"/>
      <c r="G659" s="19" t="str">
        <f t="shared" si="69"/>
        <v/>
      </c>
      <c r="H659" s="19" t="str">
        <f t="shared" si="70"/>
        <v/>
      </c>
      <c r="I659" s="70" t="str">
        <f t="shared" si="72"/>
        <v/>
      </c>
      <c r="J659" s="19" t="str">
        <f t="shared" si="73"/>
        <v/>
      </c>
    </row>
    <row r="660" spans="1:10" x14ac:dyDescent="0.2">
      <c r="A660" s="18" t="str">
        <f t="shared" si="71"/>
        <v/>
      </c>
      <c r="B660" s="55" t="str">
        <f t="shared" si="67"/>
        <v/>
      </c>
      <c r="C660" s="58" t="str">
        <f t="shared" si="68"/>
        <v/>
      </c>
      <c r="D660" s="96"/>
      <c r="E660" s="97"/>
      <c r="G660" s="19" t="str">
        <f t="shared" si="69"/>
        <v/>
      </c>
      <c r="H660" s="19" t="str">
        <f t="shared" si="70"/>
        <v/>
      </c>
      <c r="I660" s="70" t="str">
        <f t="shared" si="72"/>
        <v/>
      </c>
      <c r="J660" s="19" t="str">
        <f t="shared" si="73"/>
        <v/>
      </c>
    </row>
    <row r="661" spans="1:10" x14ac:dyDescent="0.2">
      <c r="A661" s="18" t="str">
        <f t="shared" si="71"/>
        <v/>
      </c>
      <c r="B661" s="55" t="str">
        <f t="shared" si="67"/>
        <v/>
      </c>
      <c r="C661" s="58" t="str">
        <f t="shared" si="68"/>
        <v/>
      </c>
      <c r="D661" s="96"/>
      <c r="E661" s="97"/>
      <c r="G661" s="19" t="str">
        <f t="shared" si="69"/>
        <v/>
      </c>
      <c r="H661" s="19" t="str">
        <f t="shared" si="70"/>
        <v/>
      </c>
      <c r="I661" s="70" t="str">
        <f t="shared" si="72"/>
        <v/>
      </c>
      <c r="J661" s="19" t="str">
        <f t="shared" si="73"/>
        <v/>
      </c>
    </row>
    <row r="662" spans="1:10" x14ac:dyDescent="0.2">
      <c r="A662" s="18" t="str">
        <f t="shared" si="71"/>
        <v/>
      </c>
      <c r="B662" s="55" t="str">
        <f t="shared" si="67"/>
        <v/>
      </c>
      <c r="C662" s="58" t="str">
        <f t="shared" si="68"/>
        <v/>
      </c>
      <c r="D662" s="96"/>
      <c r="E662" s="97"/>
      <c r="G662" s="19" t="str">
        <f t="shared" si="69"/>
        <v/>
      </c>
      <c r="H662" s="19" t="str">
        <f t="shared" si="70"/>
        <v/>
      </c>
      <c r="I662" s="70" t="str">
        <f t="shared" si="72"/>
        <v/>
      </c>
      <c r="J662" s="19" t="str">
        <f t="shared" si="73"/>
        <v/>
      </c>
    </row>
    <row r="663" spans="1:10" x14ac:dyDescent="0.2">
      <c r="A663" s="18" t="str">
        <f t="shared" si="71"/>
        <v/>
      </c>
      <c r="B663" s="55" t="str">
        <f t="shared" si="67"/>
        <v/>
      </c>
      <c r="C663" s="58" t="str">
        <f t="shared" si="68"/>
        <v/>
      </c>
      <c r="D663" s="96"/>
      <c r="E663" s="97"/>
      <c r="G663" s="19" t="str">
        <f t="shared" si="69"/>
        <v/>
      </c>
      <c r="H663" s="19" t="str">
        <f t="shared" si="70"/>
        <v/>
      </c>
      <c r="I663" s="70" t="str">
        <f t="shared" si="72"/>
        <v/>
      </c>
      <c r="J663" s="19" t="str">
        <f t="shared" si="73"/>
        <v/>
      </c>
    </row>
    <row r="664" spans="1:10" x14ac:dyDescent="0.2">
      <c r="A664" s="18" t="str">
        <f t="shared" si="71"/>
        <v/>
      </c>
      <c r="B664" s="55" t="str">
        <f t="shared" si="67"/>
        <v/>
      </c>
      <c r="C664" s="58" t="str">
        <f t="shared" si="68"/>
        <v/>
      </c>
      <c r="D664" s="96"/>
      <c r="E664" s="97"/>
      <c r="G664" s="19" t="str">
        <f t="shared" si="69"/>
        <v/>
      </c>
      <c r="H664" s="19" t="str">
        <f t="shared" si="70"/>
        <v/>
      </c>
      <c r="I664" s="70" t="str">
        <f t="shared" si="72"/>
        <v/>
      </c>
      <c r="J664" s="19" t="str">
        <f t="shared" si="73"/>
        <v/>
      </c>
    </row>
    <row r="665" spans="1:10" x14ac:dyDescent="0.2">
      <c r="A665" s="18" t="str">
        <f t="shared" si="71"/>
        <v/>
      </c>
      <c r="B665" s="55" t="str">
        <f t="shared" si="67"/>
        <v/>
      </c>
      <c r="C665" s="58" t="str">
        <f t="shared" si="68"/>
        <v/>
      </c>
      <c r="D665" s="96"/>
      <c r="E665" s="97"/>
      <c r="G665" s="19" t="str">
        <f t="shared" si="69"/>
        <v/>
      </c>
      <c r="H665" s="19" t="str">
        <f t="shared" si="70"/>
        <v/>
      </c>
      <c r="I665" s="70" t="str">
        <f t="shared" si="72"/>
        <v/>
      </c>
      <c r="J665" s="19" t="str">
        <f t="shared" si="73"/>
        <v/>
      </c>
    </row>
    <row r="666" spans="1:10" x14ac:dyDescent="0.2">
      <c r="A666" s="18" t="str">
        <f t="shared" si="71"/>
        <v/>
      </c>
      <c r="B666" s="55" t="str">
        <f t="shared" si="67"/>
        <v/>
      </c>
      <c r="C666" s="58" t="str">
        <f t="shared" si="68"/>
        <v/>
      </c>
      <c r="D666" s="96"/>
      <c r="E666" s="97"/>
      <c r="G666" s="19" t="str">
        <f t="shared" si="69"/>
        <v/>
      </c>
      <c r="H666" s="19" t="str">
        <f t="shared" si="70"/>
        <v/>
      </c>
      <c r="I666" s="70" t="str">
        <f t="shared" si="72"/>
        <v/>
      </c>
      <c r="J666" s="19" t="str">
        <f t="shared" si="73"/>
        <v/>
      </c>
    </row>
    <row r="667" spans="1:10" x14ac:dyDescent="0.2">
      <c r="A667" s="18" t="str">
        <f t="shared" si="71"/>
        <v/>
      </c>
      <c r="B667" s="55" t="str">
        <f t="shared" si="67"/>
        <v/>
      </c>
      <c r="C667" s="58" t="str">
        <f t="shared" si="68"/>
        <v/>
      </c>
      <c r="D667" s="96"/>
      <c r="E667" s="97"/>
      <c r="G667" s="19" t="str">
        <f t="shared" si="69"/>
        <v/>
      </c>
      <c r="H667" s="19" t="str">
        <f t="shared" si="70"/>
        <v/>
      </c>
      <c r="I667" s="70" t="str">
        <f t="shared" si="72"/>
        <v/>
      </c>
      <c r="J667" s="19" t="str">
        <f t="shared" si="73"/>
        <v/>
      </c>
    </row>
    <row r="668" spans="1:10" x14ac:dyDescent="0.2">
      <c r="A668" s="18" t="str">
        <f t="shared" si="71"/>
        <v/>
      </c>
      <c r="B668" s="55" t="str">
        <f t="shared" si="67"/>
        <v/>
      </c>
      <c r="C668" s="58" t="str">
        <f t="shared" si="68"/>
        <v/>
      </c>
      <c r="D668" s="96"/>
      <c r="E668" s="97"/>
      <c r="G668" s="19" t="str">
        <f t="shared" si="69"/>
        <v/>
      </c>
      <c r="H668" s="19" t="str">
        <f t="shared" si="70"/>
        <v/>
      </c>
      <c r="I668" s="70" t="str">
        <f t="shared" si="72"/>
        <v/>
      </c>
      <c r="J668" s="19" t="str">
        <f t="shared" si="73"/>
        <v/>
      </c>
    </row>
    <row r="669" spans="1:10" x14ac:dyDescent="0.2">
      <c r="A669" s="18" t="str">
        <f t="shared" si="71"/>
        <v/>
      </c>
      <c r="B669" s="55" t="str">
        <f t="shared" si="67"/>
        <v/>
      </c>
      <c r="C669" s="58" t="str">
        <f t="shared" si="68"/>
        <v/>
      </c>
      <c r="D669" s="96"/>
      <c r="E669" s="97"/>
      <c r="G669" s="19" t="str">
        <f t="shared" si="69"/>
        <v/>
      </c>
      <c r="H669" s="19" t="str">
        <f t="shared" si="70"/>
        <v/>
      </c>
      <c r="I669" s="70" t="str">
        <f t="shared" si="72"/>
        <v/>
      </c>
      <c r="J669" s="19" t="str">
        <f t="shared" si="73"/>
        <v/>
      </c>
    </row>
    <row r="670" spans="1:10" x14ac:dyDescent="0.2">
      <c r="A670" s="18" t="str">
        <f t="shared" si="71"/>
        <v/>
      </c>
      <c r="B670" s="55" t="str">
        <f t="shared" si="67"/>
        <v/>
      </c>
      <c r="C670" s="58" t="str">
        <f t="shared" si="68"/>
        <v/>
      </c>
      <c r="D670" s="96"/>
      <c r="E670" s="97"/>
      <c r="G670" s="19" t="str">
        <f t="shared" si="69"/>
        <v/>
      </c>
      <c r="H670" s="19" t="str">
        <f t="shared" si="70"/>
        <v/>
      </c>
      <c r="I670" s="70" t="str">
        <f t="shared" si="72"/>
        <v/>
      </c>
      <c r="J670" s="19" t="str">
        <f t="shared" si="73"/>
        <v/>
      </c>
    </row>
    <row r="671" spans="1:10" x14ac:dyDescent="0.2">
      <c r="A671" s="18" t="str">
        <f t="shared" si="71"/>
        <v/>
      </c>
      <c r="B671" s="55" t="str">
        <f t="shared" si="67"/>
        <v/>
      </c>
      <c r="C671" s="58" t="str">
        <f t="shared" si="68"/>
        <v/>
      </c>
      <c r="D671" s="96"/>
      <c r="E671" s="97"/>
      <c r="G671" s="19" t="str">
        <f t="shared" si="69"/>
        <v/>
      </c>
      <c r="H671" s="19" t="str">
        <f t="shared" si="70"/>
        <v/>
      </c>
      <c r="I671" s="70" t="str">
        <f t="shared" si="72"/>
        <v/>
      </c>
      <c r="J671" s="19" t="str">
        <f t="shared" si="73"/>
        <v/>
      </c>
    </row>
    <row r="672" spans="1:10" x14ac:dyDescent="0.2">
      <c r="A672" s="18" t="str">
        <f t="shared" si="71"/>
        <v/>
      </c>
      <c r="B672" s="55" t="str">
        <f t="shared" si="67"/>
        <v/>
      </c>
      <c r="C672" s="58" t="str">
        <f t="shared" si="68"/>
        <v/>
      </c>
      <c r="D672" s="96"/>
      <c r="E672" s="97"/>
      <c r="G672" s="19" t="str">
        <f t="shared" si="69"/>
        <v/>
      </c>
      <c r="H672" s="19" t="str">
        <f t="shared" si="70"/>
        <v/>
      </c>
      <c r="I672" s="70" t="str">
        <f t="shared" si="72"/>
        <v/>
      </c>
      <c r="J672" s="19" t="str">
        <f t="shared" si="73"/>
        <v/>
      </c>
    </row>
    <row r="673" spans="1:10" x14ac:dyDescent="0.2">
      <c r="A673" s="18" t="str">
        <f t="shared" si="71"/>
        <v/>
      </c>
      <c r="B673" s="55" t="str">
        <f t="shared" si="67"/>
        <v/>
      </c>
      <c r="C673" s="58" t="str">
        <f t="shared" si="68"/>
        <v/>
      </c>
      <c r="D673" s="96"/>
      <c r="E673" s="97"/>
      <c r="G673" s="19" t="str">
        <f t="shared" si="69"/>
        <v/>
      </c>
      <c r="H673" s="19" t="str">
        <f t="shared" si="70"/>
        <v/>
      </c>
      <c r="I673" s="70" t="str">
        <f t="shared" si="72"/>
        <v/>
      </c>
      <c r="J673" s="19" t="str">
        <f t="shared" si="73"/>
        <v/>
      </c>
    </row>
    <row r="674" spans="1:10" x14ac:dyDescent="0.2">
      <c r="A674" s="18" t="str">
        <f t="shared" si="71"/>
        <v/>
      </c>
      <c r="B674" s="55" t="str">
        <f t="shared" si="67"/>
        <v/>
      </c>
      <c r="C674" s="58" t="str">
        <f t="shared" si="68"/>
        <v/>
      </c>
      <c r="D674" s="96"/>
      <c r="E674" s="97"/>
      <c r="G674" s="19" t="str">
        <f t="shared" si="69"/>
        <v/>
      </c>
      <c r="H674" s="19" t="str">
        <f t="shared" si="70"/>
        <v/>
      </c>
      <c r="I674" s="70" t="str">
        <f t="shared" si="72"/>
        <v/>
      </c>
      <c r="J674" s="19" t="str">
        <f t="shared" si="73"/>
        <v/>
      </c>
    </row>
    <row r="675" spans="1:10" x14ac:dyDescent="0.2">
      <c r="A675" s="18" t="str">
        <f t="shared" si="71"/>
        <v/>
      </c>
      <c r="B675" s="55" t="str">
        <f t="shared" si="67"/>
        <v/>
      </c>
      <c r="C675" s="58" t="str">
        <f t="shared" si="68"/>
        <v/>
      </c>
      <c r="D675" s="96"/>
      <c r="E675" s="97"/>
      <c r="G675" s="19" t="str">
        <f t="shared" si="69"/>
        <v/>
      </c>
      <c r="H675" s="19" t="str">
        <f t="shared" si="70"/>
        <v/>
      </c>
      <c r="I675" s="70" t="str">
        <f t="shared" si="72"/>
        <v/>
      </c>
      <c r="J675" s="19" t="str">
        <f t="shared" si="73"/>
        <v/>
      </c>
    </row>
    <row r="676" spans="1:10" x14ac:dyDescent="0.2">
      <c r="A676" s="18" t="str">
        <f t="shared" si="71"/>
        <v/>
      </c>
      <c r="B676" s="55" t="str">
        <f t="shared" si="67"/>
        <v/>
      </c>
      <c r="C676" s="58" t="str">
        <f t="shared" si="68"/>
        <v/>
      </c>
      <c r="D676" s="96"/>
      <c r="E676" s="97"/>
      <c r="G676" s="19" t="str">
        <f t="shared" si="69"/>
        <v/>
      </c>
      <c r="H676" s="19" t="str">
        <f t="shared" si="70"/>
        <v/>
      </c>
      <c r="I676" s="70" t="str">
        <f t="shared" si="72"/>
        <v/>
      </c>
      <c r="J676" s="19" t="str">
        <f t="shared" si="73"/>
        <v/>
      </c>
    </row>
    <row r="677" spans="1:10" x14ac:dyDescent="0.2">
      <c r="A677" s="18" t="str">
        <f t="shared" si="71"/>
        <v/>
      </c>
      <c r="B677" s="55" t="str">
        <f t="shared" si="67"/>
        <v/>
      </c>
      <c r="C677" s="58" t="str">
        <f t="shared" si="68"/>
        <v/>
      </c>
      <c r="D677" s="96"/>
      <c r="E677" s="97"/>
      <c r="G677" s="19" t="str">
        <f t="shared" si="69"/>
        <v/>
      </c>
      <c r="H677" s="19" t="str">
        <f t="shared" si="70"/>
        <v/>
      </c>
      <c r="I677" s="70" t="str">
        <f t="shared" si="72"/>
        <v/>
      </c>
      <c r="J677" s="19" t="str">
        <f t="shared" si="73"/>
        <v/>
      </c>
    </row>
    <row r="678" spans="1:10" x14ac:dyDescent="0.2">
      <c r="A678" s="18" t="str">
        <f t="shared" si="71"/>
        <v/>
      </c>
      <c r="B678" s="55" t="str">
        <f t="shared" si="67"/>
        <v/>
      </c>
      <c r="C678" s="58" t="str">
        <f t="shared" si="68"/>
        <v/>
      </c>
      <c r="D678" s="96"/>
      <c r="E678" s="97"/>
      <c r="G678" s="19" t="str">
        <f t="shared" si="69"/>
        <v/>
      </c>
      <c r="H678" s="19" t="str">
        <f t="shared" si="70"/>
        <v/>
      </c>
      <c r="I678" s="70" t="str">
        <f t="shared" si="72"/>
        <v/>
      </c>
      <c r="J678" s="19" t="str">
        <f t="shared" si="73"/>
        <v/>
      </c>
    </row>
    <row r="679" spans="1:10" x14ac:dyDescent="0.2">
      <c r="A679" s="18" t="str">
        <f t="shared" si="71"/>
        <v/>
      </c>
      <c r="B679" s="55" t="str">
        <f t="shared" si="67"/>
        <v/>
      </c>
      <c r="C679" s="58" t="str">
        <f t="shared" si="68"/>
        <v/>
      </c>
      <c r="D679" s="96"/>
      <c r="E679" s="97"/>
      <c r="G679" s="19" t="str">
        <f t="shared" si="69"/>
        <v/>
      </c>
      <c r="H679" s="19" t="str">
        <f t="shared" si="70"/>
        <v/>
      </c>
      <c r="I679" s="70" t="str">
        <f t="shared" si="72"/>
        <v/>
      </c>
      <c r="J679" s="19" t="str">
        <f t="shared" si="73"/>
        <v/>
      </c>
    </row>
    <row r="680" spans="1:10" x14ac:dyDescent="0.2">
      <c r="A680" s="18" t="str">
        <f t="shared" si="71"/>
        <v/>
      </c>
      <c r="B680" s="55" t="str">
        <f t="shared" si="67"/>
        <v/>
      </c>
      <c r="C680" s="58" t="str">
        <f t="shared" si="68"/>
        <v/>
      </c>
      <c r="D680" s="96"/>
      <c r="E680" s="97"/>
      <c r="G680" s="19" t="str">
        <f t="shared" si="69"/>
        <v/>
      </c>
      <c r="H680" s="19" t="str">
        <f t="shared" si="70"/>
        <v/>
      </c>
      <c r="I680" s="70" t="str">
        <f t="shared" si="72"/>
        <v/>
      </c>
      <c r="J680" s="19" t="str">
        <f t="shared" si="73"/>
        <v/>
      </c>
    </row>
    <row r="681" spans="1:10" x14ac:dyDescent="0.2">
      <c r="A681" s="18" t="str">
        <f t="shared" si="71"/>
        <v/>
      </c>
      <c r="B681" s="55" t="str">
        <f t="shared" si="67"/>
        <v/>
      </c>
      <c r="C681" s="58" t="str">
        <f t="shared" si="68"/>
        <v/>
      </c>
      <c r="D681" s="96"/>
      <c r="E681" s="97"/>
      <c r="G681" s="19" t="str">
        <f t="shared" si="69"/>
        <v/>
      </c>
      <c r="H681" s="19" t="str">
        <f t="shared" si="70"/>
        <v/>
      </c>
      <c r="I681" s="70" t="str">
        <f t="shared" si="72"/>
        <v/>
      </c>
      <c r="J681" s="19" t="str">
        <f t="shared" si="73"/>
        <v/>
      </c>
    </row>
    <row r="682" spans="1:10" x14ac:dyDescent="0.2">
      <c r="A682" s="18" t="str">
        <f t="shared" si="71"/>
        <v/>
      </c>
      <c r="B682" s="55" t="str">
        <f t="shared" si="67"/>
        <v/>
      </c>
      <c r="C682" s="58" t="str">
        <f t="shared" si="68"/>
        <v/>
      </c>
      <c r="D682" s="96"/>
      <c r="E682" s="97"/>
      <c r="G682" s="19" t="str">
        <f t="shared" si="69"/>
        <v/>
      </c>
      <c r="H682" s="19" t="str">
        <f t="shared" si="70"/>
        <v/>
      </c>
      <c r="I682" s="70" t="str">
        <f t="shared" si="72"/>
        <v/>
      </c>
      <c r="J682" s="19" t="str">
        <f t="shared" si="73"/>
        <v/>
      </c>
    </row>
    <row r="683" spans="1:10" x14ac:dyDescent="0.2">
      <c r="A683" s="18" t="str">
        <f t="shared" si="71"/>
        <v/>
      </c>
      <c r="B683" s="55" t="str">
        <f t="shared" si="67"/>
        <v/>
      </c>
      <c r="C683" s="58" t="str">
        <f t="shared" si="68"/>
        <v/>
      </c>
      <c r="D683" s="96"/>
      <c r="E683" s="97"/>
      <c r="G683" s="19" t="str">
        <f t="shared" si="69"/>
        <v/>
      </c>
      <c r="H683" s="19" t="str">
        <f t="shared" si="70"/>
        <v/>
      </c>
      <c r="I683" s="70" t="str">
        <f t="shared" si="72"/>
        <v/>
      </c>
      <c r="J683" s="19" t="str">
        <f t="shared" si="73"/>
        <v/>
      </c>
    </row>
    <row r="684" spans="1:10" x14ac:dyDescent="0.2">
      <c r="A684" s="18" t="str">
        <f t="shared" si="71"/>
        <v/>
      </c>
      <c r="B684" s="55" t="str">
        <f t="shared" si="67"/>
        <v/>
      </c>
      <c r="C684" s="58" t="str">
        <f t="shared" si="68"/>
        <v/>
      </c>
      <c r="D684" s="96"/>
      <c r="E684" s="97"/>
      <c r="G684" s="19" t="str">
        <f t="shared" si="69"/>
        <v/>
      </c>
      <c r="H684" s="19" t="str">
        <f t="shared" si="70"/>
        <v/>
      </c>
      <c r="I684" s="70" t="str">
        <f t="shared" si="72"/>
        <v/>
      </c>
      <c r="J684" s="19" t="str">
        <f t="shared" si="73"/>
        <v/>
      </c>
    </row>
    <row r="685" spans="1:10" x14ac:dyDescent="0.2">
      <c r="A685" s="18" t="str">
        <f t="shared" si="71"/>
        <v/>
      </c>
      <c r="B685" s="55" t="str">
        <f t="shared" si="67"/>
        <v/>
      </c>
      <c r="C685" s="58" t="str">
        <f t="shared" si="68"/>
        <v/>
      </c>
      <c r="D685" s="96"/>
      <c r="E685" s="97"/>
      <c r="G685" s="19" t="str">
        <f t="shared" si="69"/>
        <v/>
      </c>
      <c r="H685" s="19" t="str">
        <f t="shared" si="70"/>
        <v/>
      </c>
      <c r="I685" s="70" t="str">
        <f t="shared" si="72"/>
        <v/>
      </c>
      <c r="J685" s="19" t="str">
        <f t="shared" si="73"/>
        <v/>
      </c>
    </row>
    <row r="686" spans="1:10" x14ac:dyDescent="0.2">
      <c r="A686" s="18" t="str">
        <f t="shared" si="71"/>
        <v/>
      </c>
      <c r="B686" s="55" t="str">
        <f t="shared" si="67"/>
        <v/>
      </c>
      <c r="C686" s="58" t="str">
        <f t="shared" si="68"/>
        <v/>
      </c>
      <c r="D686" s="96"/>
      <c r="E686" s="97"/>
      <c r="G686" s="19" t="str">
        <f t="shared" si="69"/>
        <v/>
      </c>
      <c r="H686" s="19" t="str">
        <f t="shared" si="70"/>
        <v/>
      </c>
      <c r="I686" s="70" t="str">
        <f t="shared" si="72"/>
        <v/>
      </c>
      <c r="J686" s="19" t="str">
        <f t="shared" si="73"/>
        <v/>
      </c>
    </row>
    <row r="687" spans="1:10" x14ac:dyDescent="0.2">
      <c r="A687" s="18" t="str">
        <f t="shared" si="71"/>
        <v/>
      </c>
      <c r="B687" s="55" t="str">
        <f t="shared" si="67"/>
        <v/>
      </c>
      <c r="C687" s="58" t="str">
        <f t="shared" si="68"/>
        <v/>
      </c>
      <c r="D687" s="96"/>
      <c r="E687" s="97"/>
      <c r="G687" s="19" t="str">
        <f t="shared" si="69"/>
        <v/>
      </c>
      <c r="H687" s="19" t="str">
        <f t="shared" si="70"/>
        <v/>
      </c>
      <c r="I687" s="70" t="str">
        <f t="shared" si="72"/>
        <v/>
      </c>
      <c r="J687" s="19" t="str">
        <f t="shared" si="73"/>
        <v/>
      </c>
    </row>
    <row r="688" spans="1:10" x14ac:dyDescent="0.2">
      <c r="A688" s="18" t="str">
        <f t="shared" si="71"/>
        <v/>
      </c>
      <c r="B688" s="55" t="str">
        <f t="shared" si="67"/>
        <v/>
      </c>
      <c r="C688" s="58" t="str">
        <f t="shared" si="68"/>
        <v/>
      </c>
      <c r="D688" s="96"/>
      <c r="E688" s="97"/>
      <c r="G688" s="19" t="str">
        <f t="shared" si="69"/>
        <v/>
      </c>
      <c r="H688" s="19" t="str">
        <f t="shared" si="70"/>
        <v/>
      </c>
      <c r="I688" s="70" t="str">
        <f t="shared" si="72"/>
        <v/>
      </c>
      <c r="J688" s="19" t="str">
        <f t="shared" si="73"/>
        <v/>
      </c>
    </row>
    <row r="689" spans="1:10" x14ac:dyDescent="0.2">
      <c r="A689" s="18" t="str">
        <f t="shared" si="71"/>
        <v/>
      </c>
      <c r="B689" s="55" t="str">
        <f t="shared" si="67"/>
        <v/>
      </c>
      <c r="C689" s="58" t="str">
        <f t="shared" si="68"/>
        <v/>
      </c>
      <c r="D689" s="96"/>
      <c r="E689" s="97"/>
      <c r="G689" s="19" t="str">
        <f t="shared" si="69"/>
        <v/>
      </c>
      <c r="H689" s="19" t="str">
        <f t="shared" si="70"/>
        <v/>
      </c>
      <c r="I689" s="70" t="str">
        <f t="shared" si="72"/>
        <v/>
      </c>
      <c r="J689" s="19" t="str">
        <f t="shared" si="73"/>
        <v/>
      </c>
    </row>
    <row r="690" spans="1:10" x14ac:dyDescent="0.2">
      <c r="A690" s="18" t="str">
        <f t="shared" si="71"/>
        <v/>
      </c>
      <c r="B690" s="55" t="str">
        <f t="shared" si="67"/>
        <v/>
      </c>
      <c r="C690" s="58" t="str">
        <f t="shared" si="68"/>
        <v/>
      </c>
      <c r="D690" s="96"/>
      <c r="E690" s="97"/>
      <c r="G690" s="19" t="str">
        <f t="shared" si="69"/>
        <v/>
      </c>
      <c r="H690" s="19" t="str">
        <f t="shared" si="70"/>
        <v/>
      </c>
      <c r="I690" s="70" t="str">
        <f t="shared" si="72"/>
        <v/>
      </c>
      <c r="J690" s="19" t="str">
        <f t="shared" si="73"/>
        <v/>
      </c>
    </row>
    <row r="691" spans="1:10" x14ac:dyDescent="0.2">
      <c r="A691" s="18" t="str">
        <f t="shared" si="71"/>
        <v/>
      </c>
      <c r="B691" s="55" t="str">
        <f t="shared" si="67"/>
        <v/>
      </c>
      <c r="C691" s="58" t="str">
        <f t="shared" si="68"/>
        <v/>
      </c>
      <c r="D691" s="96"/>
      <c r="E691" s="97"/>
      <c r="G691" s="19" t="str">
        <f t="shared" si="69"/>
        <v/>
      </c>
      <c r="H691" s="19" t="str">
        <f t="shared" si="70"/>
        <v/>
      </c>
      <c r="I691" s="70" t="str">
        <f t="shared" si="72"/>
        <v/>
      </c>
      <c r="J691" s="19" t="str">
        <f t="shared" si="73"/>
        <v/>
      </c>
    </row>
    <row r="692" spans="1:10" x14ac:dyDescent="0.2">
      <c r="A692" s="18" t="str">
        <f t="shared" si="71"/>
        <v/>
      </c>
      <c r="B692" s="55" t="str">
        <f t="shared" si="67"/>
        <v/>
      </c>
      <c r="C692" s="58" t="str">
        <f t="shared" si="68"/>
        <v/>
      </c>
      <c r="D692" s="96"/>
      <c r="E692" s="97"/>
      <c r="G692" s="19" t="str">
        <f t="shared" si="69"/>
        <v/>
      </c>
      <c r="H692" s="19" t="str">
        <f t="shared" si="70"/>
        <v/>
      </c>
      <c r="I692" s="70" t="str">
        <f t="shared" si="72"/>
        <v/>
      </c>
      <c r="J692" s="19" t="str">
        <f t="shared" si="73"/>
        <v/>
      </c>
    </row>
    <row r="693" spans="1:10" x14ac:dyDescent="0.2">
      <c r="A693" s="18" t="str">
        <f t="shared" si="71"/>
        <v/>
      </c>
      <c r="B693" s="55" t="str">
        <f t="shared" si="67"/>
        <v/>
      </c>
      <c r="C693" s="58" t="str">
        <f t="shared" si="68"/>
        <v/>
      </c>
      <c r="D693" s="96"/>
      <c r="E693" s="97"/>
      <c r="G693" s="19" t="str">
        <f t="shared" si="69"/>
        <v/>
      </c>
      <c r="H693" s="19" t="str">
        <f t="shared" si="70"/>
        <v/>
      </c>
      <c r="I693" s="70" t="str">
        <f t="shared" si="72"/>
        <v/>
      </c>
      <c r="J693" s="19" t="str">
        <f t="shared" si="73"/>
        <v/>
      </c>
    </row>
    <row r="694" spans="1:10" x14ac:dyDescent="0.2">
      <c r="A694" s="18" t="str">
        <f t="shared" si="71"/>
        <v/>
      </c>
      <c r="B694" s="55" t="str">
        <f t="shared" si="67"/>
        <v/>
      </c>
      <c r="C694" s="58" t="str">
        <f t="shared" si="68"/>
        <v/>
      </c>
      <c r="D694" s="96"/>
      <c r="E694" s="97"/>
      <c r="G694" s="19" t="str">
        <f t="shared" si="69"/>
        <v/>
      </c>
      <c r="H694" s="19" t="str">
        <f t="shared" si="70"/>
        <v/>
      </c>
      <c r="I694" s="70" t="str">
        <f t="shared" si="72"/>
        <v/>
      </c>
      <c r="J694" s="19" t="str">
        <f t="shared" si="73"/>
        <v/>
      </c>
    </row>
    <row r="695" spans="1:10" x14ac:dyDescent="0.2">
      <c r="A695" s="18" t="str">
        <f t="shared" si="71"/>
        <v/>
      </c>
      <c r="B695" s="55" t="str">
        <f t="shared" si="67"/>
        <v/>
      </c>
      <c r="C695" s="58" t="str">
        <f t="shared" si="68"/>
        <v/>
      </c>
      <c r="D695" s="96"/>
      <c r="E695" s="97"/>
      <c r="G695" s="19" t="str">
        <f t="shared" si="69"/>
        <v/>
      </c>
      <c r="H695" s="19" t="str">
        <f t="shared" si="70"/>
        <v/>
      </c>
      <c r="I695" s="70" t="str">
        <f t="shared" si="72"/>
        <v/>
      </c>
      <c r="J695" s="19" t="str">
        <f t="shared" si="73"/>
        <v/>
      </c>
    </row>
    <row r="696" spans="1:10" x14ac:dyDescent="0.2">
      <c r="A696" s="18" t="str">
        <f t="shared" si="71"/>
        <v/>
      </c>
      <c r="B696" s="55" t="str">
        <f t="shared" si="67"/>
        <v/>
      </c>
      <c r="C696" s="58" t="str">
        <f t="shared" si="68"/>
        <v/>
      </c>
      <c r="D696" s="96"/>
      <c r="E696" s="97"/>
      <c r="G696" s="19" t="str">
        <f t="shared" si="69"/>
        <v/>
      </c>
      <c r="H696" s="19" t="str">
        <f t="shared" si="70"/>
        <v/>
      </c>
      <c r="I696" s="70" t="str">
        <f t="shared" si="72"/>
        <v/>
      </c>
      <c r="J696" s="19" t="str">
        <f t="shared" si="73"/>
        <v/>
      </c>
    </row>
    <row r="697" spans="1:10" x14ac:dyDescent="0.2">
      <c r="A697" s="18" t="str">
        <f t="shared" si="71"/>
        <v/>
      </c>
      <c r="B697" s="55" t="str">
        <f t="shared" si="67"/>
        <v/>
      </c>
      <c r="C697" s="58" t="str">
        <f t="shared" si="68"/>
        <v/>
      </c>
      <c r="D697" s="96"/>
      <c r="E697" s="97"/>
      <c r="G697" s="19" t="str">
        <f t="shared" si="69"/>
        <v/>
      </c>
      <c r="H697" s="19" t="str">
        <f t="shared" si="70"/>
        <v/>
      </c>
      <c r="I697" s="70" t="str">
        <f t="shared" si="72"/>
        <v/>
      </c>
      <c r="J697" s="19" t="str">
        <f t="shared" si="73"/>
        <v/>
      </c>
    </row>
    <row r="698" spans="1:10" x14ac:dyDescent="0.2">
      <c r="A698" s="18" t="str">
        <f t="shared" si="71"/>
        <v/>
      </c>
      <c r="B698" s="55" t="str">
        <f t="shared" si="67"/>
        <v/>
      </c>
      <c r="C698" s="58" t="str">
        <f t="shared" si="68"/>
        <v/>
      </c>
      <c r="D698" s="96"/>
      <c r="E698" s="97"/>
      <c r="G698" s="19" t="str">
        <f t="shared" si="69"/>
        <v/>
      </c>
      <c r="H698" s="19" t="str">
        <f t="shared" si="70"/>
        <v/>
      </c>
      <c r="I698" s="70" t="str">
        <f t="shared" si="72"/>
        <v/>
      </c>
      <c r="J698" s="19" t="str">
        <f t="shared" si="73"/>
        <v/>
      </c>
    </row>
    <row r="699" spans="1:10" x14ac:dyDescent="0.2">
      <c r="A699" s="18" t="str">
        <f t="shared" si="71"/>
        <v/>
      </c>
      <c r="B699" s="55" t="str">
        <f t="shared" si="67"/>
        <v/>
      </c>
      <c r="C699" s="58" t="str">
        <f t="shared" si="68"/>
        <v/>
      </c>
      <c r="D699" s="96"/>
      <c r="E699" s="97"/>
      <c r="G699" s="19" t="str">
        <f t="shared" si="69"/>
        <v/>
      </c>
      <c r="H699" s="19" t="str">
        <f t="shared" si="70"/>
        <v/>
      </c>
      <c r="I699" s="70" t="str">
        <f t="shared" si="72"/>
        <v/>
      </c>
      <c r="J699" s="19" t="str">
        <f t="shared" si="73"/>
        <v/>
      </c>
    </row>
    <row r="700" spans="1:10" x14ac:dyDescent="0.2">
      <c r="A700" s="18" t="str">
        <f t="shared" si="71"/>
        <v/>
      </c>
      <c r="B700" s="55" t="str">
        <f t="shared" si="67"/>
        <v/>
      </c>
      <c r="C700" s="58" t="str">
        <f t="shared" si="68"/>
        <v/>
      </c>
      <c r="D700" s="96"/>
      <c r="E700" s="97"/>
      <c r="G700" s="19" t="str">
        <f t="shared" si="69"/>
        <v/>
      </c>
      <c r="H700" s="19" t="str">
        <f t="shared" si="70"/>
        <v/>
      </c>
      <c r="I700" s="70" t="str">
        <f t="shared" si="72"/>
        <v/>
      </c>
      <c r="J700" s="19" t="str">
        <f t="shared" si="73"/>
        <v/>
      </c>
    </row>
    <row r="701" spans="1:10" x14ac:dyDescent="0.2">
      <c r="A701" s="18" t="str">
        <f t="shared" si="71"/>
        <v/>
      </c>
      <c r="B701" s="55" t="str">
        <f t="shared" ref="B701:B764" si="74">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58" t="str">
        <f t="shared" ref="C701:C764" si="75">IF(A701="","",IF(roundOpt,IF(OR(A701=nper,payment&gt;ROUND((1+rate)*J700,2)),ROUND((1+rate)*J700,2),payment),IF(OR(A701=nper,payment&gt;(1+rate)*J700),(1+rate)*J700,payment)))</f>
        <v/>
      </c>
      <c r="D701" s="96"/>
      <c r="E701" s="97"/>
      <c r="G701" s="19" t="str">
        <f t="shared" ref="G701:G764" si="76">IF(NOT(ISBLANK(E701)),IF(A701="","",IF(AND(A701=1,pmtType=1),0,IF(roundOpt,ROUND(rate*J700,2),rate*J700))),"")</f>
        <v/>
      </c>
      <c r="H701" s="19" t="str">
        <f t="shared" ref="H701:H764" si="77">IF(NOT(ISBLANK(E701)),MIN(E701,G701),"")</f>
        <v/>
      </c>
      <c r="I701" s="70" t="str">
        <f t="shared" si="72"/>
        <v/>
      </c>
      <c r="J701" s="19" t="str">
        <f t="shared" si="73"/>
        <v/>
      </c>
    </row>
    <row r="702" spans="1:10" x14ac:dyDescent="0.2">
      <c r="A702" s="18" t="str">
        <f t="shared" ref="A702:A765" si="78">IF(NOT(ISBLANK(E701)),IF(J701="","",IF(roundOpt,IF(OR(A701&gt;=nper,ROUND(J701,2)&lt;=0),"",A701+1),IF(OR(A701&gt;=nper,J701&lt;=0),"",A701+1))),"")</f>
        <v/>
      </c>
      <c r="B702" s="55" t="str">
        <f t="shared" si="74"/>
        <v/>
      </c>
      <c r="C702" s="58" t="str">
        <f t="shared" si="75"/>
        <v/>
      </c>
      <c r="D702" s="96"/>
      <c r="E702" s="97"/>
      <c r="G702" s="19" t="str">
        <f t="shared" si="76"/>
        <v/>
      </c>
      <c r="H702" s="19" t="str">
        <f t="shared" si="77"/>
        <v/>
      </c>
      <c r="I702" s="70" t="str">
        <f t="shared" ref="I702:I765" si="79">IF(NOT(ISBLANK(E702)),E702-G702,"")</f>
        <v/>
      </c>
      <c r="J702" s="19" t="str">
        <f t="shared" ref="J702:J765" si="80">IF(NOT(ISBLANK(E702)),J701-I702,"")</f>
        <v/>
      </c>
    </row>
    <row r="703" spans="1:10" x14ac:dyDescent="0.2">
      <c r="A703" s="18" t="str">
        <f t="shared" si="78"/>
        <v/>
      </c>
      <c r="B703" s="55" t="str">
        <f t="shared" si="74"/>
        <v/>
      </c>
      <c r="C703" s="58" t="str">
        <f t="shared" si="75"/>
        <v/>
      </c>
      <c r="D703" s="96"/>
      <c r="E703" s="97"/>
      <c r="G703" s="19" t="str">
        <f t="shared" si="76"/>
        <v/>
      </c>
      <c r="H703" s="19" t="str">
        <f t="shared" si="77"/>
        <v/>
      </c>
      <c r="I703" s="70" t="str">
        <f t="shared" si="79"/>
        <v/>
      </c>
      <c r="J703" s="19" t="str">
        <f t="shared" si="80"/>
        <v/>
      </c>
    </row>
    <row r="704" spans="1:10" x14ac:dyDescent="0.2">
      <c r="A704" s="18" t="str">
        <f t="shared" si="78"/>
        <v/>
      </c>
      <c r="B704" s="55" t="str">
        <f t="shared" si="74"/>
        <v/>
      </c>
      <c r="C704" s="58" t="str">
        <f t="shared" si="75"/>
        <v/>
      </c>
      <c r="D704" s="96"/>
      <c r="E704" s="97"/>
      <c r="G704" s="19" t="str">
        <f t="shared" si="76"/>
        <v/>
      </c>
      <c r="H704" s="19" t="str">
        <f t="shared" si="77"/>
        <v/>
      </c>
      <c r="I704" s="70" t="str">
        <f t="shared" si="79"/>
        <v/>
      </c>
      <c r="J704" s="19" t="str">
        <f t="shared" si="80"/>
        <v/>
      </c>
    </row>
    <row r="705" spans="1:10" x14ac:dyDescent="0.2">
      <c r="A705" s="18" t="str">
        <f t="shared" si="78"/>
        <v/>
      </c>
      <c r="B705" s="55" t="str">
        <f t="shared" si="74"/>
        <v/>
      </c>
      <c r="C705" s="58" t="str">
        <f t="shared" si="75"/>
        <v/>
      </c>
      <c r="D705" s="96"/>
      <c r="E705" s="97"/>
      <c r="G705" s="19" t="str">
        <f t="shared" si="76"/>
        <v/>
      </c>
      <c r="H705" s="19" t="str">
        <f t="shared" si="77"/>
        <v/>
      </c>
      <c r="I705" s="70" t="str">
        <f t="shared" si="79"/>
        <v/>
      </c>
      <c r="J705" s="19" t="str">
        <f t="shared" si="80"/>
        <v/>
      </c>
    </row>
    <row r="706" spans="1:10" x14ac:dyDescent="0.2">
      <c r="A706" s="18" t="str">
        <f t="shared" si="78"/>
        <v/>
      </c>
      <c r="B706" s="55" t="str">
        <f t="shared" si="74"/>
        <v/>
      </c>
      <c r="C706" s="58" t="str">
        <f t="shared" si="75"/>
        <v/>
      </c>
      <c r="D706" s="96"/>
      <c r="E706" s="97"/>
      <c r="G706" s="19" t="str">
        <f t="shared" si="76"/>
        <v/>
      </c>
      <c r="H706" s="19" t="str">
        <f t="shared" si="77"/>
        <v/>
      </c>
      <c r="I706" s="70" t="str">
        <f t="shared" si="79"/>
        <v/>
      </c>
      <c r="J706" s="19" t="str">
        <f t="shared" si="80"/>
        <v/>
      </c>
    </row>
    <row r="707" spans="1:10" x14ac:dyDescent="0.2">
      <c r="A707" s="18" t="str">
        <f t="shared" si="78"/>
        <v/>
      </c>
      <c r="B707" s="55" t="str">
        <f t="shared" si="74"/>
        <v/>
      </c>
      <c r="C707" s="58" t="str">
        <f t="shared" si="75"/>
        <v/>
      </c>
      <c r="D707" s="96"/>
      <c r="E707" s="97"/>
      <c r="G707" s="19" t="str">
        <f t="shared" si="76"/>
        <v/>
      </c>
      <c r="H707" s="19" t="str">
        <f t="shared" si="77"/>
        <v/>
      </c>
      <c r="I707" s="70" t="str">
        <f t="shared" si="79"/>
        <v/>
      </c>
      <c r="J707" s="19" t="str">
        <f t="shared" si="80"/>
        <v/>
      </c>
    </row>
    <row r="708" spans="1:10" x14ac:dyDescent="0.2">
      <c r="A708" s="18" t="str">
        <f t="shared" si="78"/>
        <v/>
      </c>
      <c r="B708" s="55" t="str">
        <f t="shared" si="74"/>
        <v/>
      </c>
      <c r="C708" s="58" t="str">
        <f t="shared" si="75"/>
        <v/>
      </c>
      <c r="D708" s="96"/>
      <c r="E708" s="97"/>
      <c r="G708" s="19" t="str">
        <f t="shared" si="76"/>
        <v/>
      </c>
      <c r="H708" s="19" t="str">
        <f t="shared" si="77"/>
        <v/>
      </c>
      <c r="I708" s="70" t="str">
        <f t="shared" si="79"/>
        <v/>
      </c>
      <c r="J708" s="19" t="str">
        <f t="shared" si="80"/>
        <v/>
      </c>
    </row>
    <row r="709" spans="1:10" x14ac:dyDescent="0.2">
      <c r="A709" s="18" t="str">
        <f t="shared" si="78"/>
        <v/>
      </c>
      <c r="B709" s="55" t="str">
        <f t="shared" si="74"/>
        <v/>
      </c>
      <c r="C709" s="58" t="str">
        <f t="shared" si="75"/>
        <v/>
      </c>
      <c r="D709" s="96"/>
      <c r="E709" s="97"/>
      <c r="G709" s="19" t="str">
        <f t="shared" si="76"/>
        <v/>
      </c>
      <c r="H709" s="19" t="str">
        <f t="shared" si="77"/>
        <v/>
      </c>
      <c r="I709" s="70" t="str">
        <f t="shared" si="79"/>
        <v/>
      </c>
      <c r="J709" s="19" t="str">
        <f t="shared" si="80"/>
        <v/>
      </c>
    </row>
    <row r="710" spans="1:10" x14ac:dyDescent="0.2">
      <c r="A710" s="18" t="str">
        <f t="shared" si="78"/>
        <v/>
      </c>
      <c r="B710" s="55" t="str">
        <f t="shared" si="74"/>
        <v/>
      </c>
      <c r="C710" s="58" t="str">
        <f t="shared" si="75"/>
        <v/>
      </c>
      <c r="D710" s="96"/>
      <c r="E710" s="97"/>
      <c r="G710" s="19" t="str">
        <f t="shared" si="76"/>
        <v/>
      </c>
      <c r="H710" s="19" t="str">
        <f t="shared" si="77"/>
        <v/>
      </c>
      <c r="I710" s="70" t="str">
        <f t="shared" si="79"/>
        <v/>
      </c>
      <c r="J710" s="19" t="str">
        <f t="shared" si="80"/>
        <v/>
      </c>
    </row>
    <row r="711" spans="1:10" x14ac:dyDescent="0.2">
      <c r="A711" s="18" t="str">
        <f t="shared" si="78"/>
        <v/>
      </c>
      <c r="B711" s="55" t="str">
        <f t="shared" si="74"/>
        <v/>
      </c>
      <c r="C711" s="58" t="str">
        <f t="shared" si="75"/>
        <v/>
      </c>
      <c r="D711" s="96"/>
      <c r="E711" s="97"/>
      <c r="G711" s="19" t="str">
        <f t="shared" si="76"/>
        <v/>
      </c>
      <c r="H711" s="19" t="str">
        <f t="shared" si="77"/>
        <v/>
      </c>
      <c r="I711" s="70" t="str">
        <f t="shared" si="79"/>
        <v/>
      </c>
      <c r="J711" s="19" t="str">
        <f t="shared" si="80"/>
        <v/>
      </c>
    </row>
    <row r="712" spans="1:10" x14ac:dyDescent="0.2">
      <c r="A712" s="18" t="str">
        <f t="shared" si="78"/>
        <v/>
      </c>
      <c r="B712" s="55" t="str">
        <f t="shared" si="74"/>
        <v/>
      </c>
      <c r="C712" s="58" t="str">
        <f t="shared" si="75"/>
        <v/>
      </c>
      <c r="D712" s="96"/>
      <c r="E712" s="97"/>
      <c r="G712" s="19" t="str">
        <f t="shared" si="76"/>
        <v/>
      </c>
      <c r="H712" s="19" t="str">
        <f t="shared" si="77"/>
        <v/>
      </c>
      <c r="I712" s="70" t="str">
        <f t="shared" si="79"/>
        <v/>
      </c>
      <c r="J712" s="19" t="str">
        <f t="shared" si="80"/>
        <v/>
      </c>
    </row>
    <row r="713" spans="1:10" x14ac:dyDescent="0.2">
      <c r="A713" s="18" t="str">
        <f t="shared" si="78"/>
        <v/>
      </c>
      <c r="B713" s="55" t="str">
        <f t="shared" si="74"/>
        <v/>
      </c>
      <c r="C713" s="58" t="str">
        <f t="shared" si="75"/>
        <v/>
      </c>
      <c r="D713" s="96"/>
      <c r="E713" s="97"/>
      <c r="G713" s="19" t="str">
        <f t="shared" si="76"/>
        <v/>
      </c>
      <c r="H713" s="19" t="str">
        <f t="shared" si="77"/>
        <v/>
      </c>
      <c r="I713" s="70" t="str">
        <f t="shared" si="79"/>
        <v/>
      </c>
      <c r="J713" s="19" t="str">
        <f t="shared" si="80"/>
        <v/>
      </c>
    </row>
    <row r="714" spans="1:10" x14ac:dyDescent="0.2">
      <c r="A714" s="18" t="str">
        <f t="shared" si="78"/>
        <v/>
      </c>
      <c r="B714" s="55" t="str">
        <f t="shared" si="74"/>
        <v/>
      </c>
      <c r="C714" s="58" t="str">
        <f t="shared" si="75"/>
        <v/>
      </c>
      <c r="D714" s="96"/>
      <c r="E714" s="97"/>
      <c r="G714" s="19" t="str">
        <f t="shared" si="76"/>
        <v/>
      </c>
      <c r="H714" s="19" t="str">
        <f t="shared" si="77"/>
        <v/>
      </c>
      <c r="I714" s="70" t="str">
        <f t="shared" si="79"/>
        <v/>
      </c>
      <c r="J714" s="19" t="str">
        <f t="shared" si="80"/>
        <v/>
      </c>
    </row>
    <row r="715" spans="1:10" x14ac:dyDescent="0.2">
      <c r="A715" s="18" t="str">
        <f t="shared" si="78"/>
        <v/>
      </c>
      <c r="B715" s="55" t="str">
        <f t="shared" si="74"/>
        <v/>
      </c>
      <c r="C715" s="58" t="str">
        <f t="shared" si="75"/>
        <v/>
      </c>
      <c r="D715" s="96"/>
      <c r="E715" s="97"/>
      <c r="G715" s="19" t="str">
        <f t="shared" si="76"/>
        <v/>
      </c>
      <c r="H715" s="19" t="str">
        <f t="shared" si="77"/>
        <v/>
      </c>
      <c r="I715" s="70" t="str">
        <f t="shared" si="79"/>
        <v/>
      </c>
      <c r="J715" s="19" t="str">
        <f t="shared" si="80"/>
        <v/>
      </c>
    </row>
    <row r="716" spans="1:10" x14ac:dyDescent="0.2">
      <c r="A716" s="18" t="str">
        <f t="shared" si="78"/>
        <v/>
      </c>
      <c r="B716" s="55" t="str">
        <f t="shared" si="74"/>
        <v/>
      </c>
      <c r="C716" s="58" t="str">
        <f t="shared" si="75"/>
        <v/>
      </c>
      <c r="D716" s="96"/>
      <c r="E716" s="97"/>
      <c r="G716" s="19" t="str">
        <f t="shared" si="76"/>
        <v/>
      </c>
      <c r="H716" s="19" t="str">
        <f t="shared" si="77"/>
        <v/>
      </c>
      <c r="I716" s="70" t="str">
        <f t="shared" si="79"/>
        <v/>
      </c>
      <c r="J716" s="19" t="str">
        <f t="shared" si="80"/>
        <v/>
      </c>
    </row>
    <row r="717" spans="1:10" x14ac:dyDescent="0.2">
      <c r="A717" s="18" t="str">
        <f t="shared" si="78"/>
        <v/>
      </c>
      <c r="B717" s="55" t="str">
        <f t="shared" si="74"/>
        <v/>
      </c>
      <c r="C717" s="58" t="str">
        <f t="shared" si="75"/>
        <v/>
      </c>
      <c r="D717" s="96"/>
      <c r="E717" s="97"/>
      <c r="G717" s="19" t="str">
        <f t="shared" si="76"/>
        <v/>
      </c>
      <c r="H717" s="19" t="str">
        <f t="shared" si="77"/>
        <v/>
      </c>
      <c r="I717" s="70" t="str">
        <f t="shared" si="79"/>
        <v/>
      </c>
      <c r="J717" s="19" t="str">
        <f t="shared" si="80"/>
        <v/>
      </c>
    </row>
    <row r="718" spans="1:10" x14ac:dyDescent="0.2">
      <c r="A718" s="18" t="str">
        <f t="shared" si="78"/>
        <v/>
      </c>
      <c r="B718" s="55" t="str">
        <f t="shared" si="74"/>
        <v/>
      </c>
      <c r="C718" s="58" t="str">
        <f t="shared" si="75"/>
        <v/>
      </c>
      <c r="D718" s="96"/>
      <c r="E718" s="97"/>
      <c r="G718" s="19" t="str">
        <f t="shared" si="76"/>
        <v/>
      </c>
      <c r="H718" s="19" t="str">
        <f t="shared" si="77"/>
        <v/>
      </c>
      <c r="I718" s="70" t="str">
        <f t="shared" si="79"/>
        <v/>
      </c>
      <c r="J718" s="19" t="str">
        <f t="shared" si="80"/>
        <v/>
      </c>
    </row>
    <row r="719" spans="1:10" x14ac:dyDescent="0.2">
      <c r="A719" s="18" t="str">
        <f t="shared" si="78"/>
        <v/>
      </c>
      <c r="B719" s="55" t="str">
        <f t="shared" si="74"/>
        <v/>
      </c>
      <c r="C719" s="58" t="str">
        <f t="shared" si="75"/>
        <v/>
      </c>
      <c r="D719" s="96"/>
      <c r="E719" s="97"/>
      <c r="G719" s="19" t="str">
        <f t="shared" si="76"/>
        <v/>
      </c>
      <c r="H719" s="19" t="str">
        <f t="shared" si="77"/>
        <v/>
      </c>
      <c r="I719" s="70" t="str">
        <f t="shared" si="79"/>
        <v/>
      </c>
      <c r="J719" s="19" t="str">
        <f t="shared" si="80"/>
        <v/>
      </c>
    </row>
    <row r="720" spans="1:10" x14ac:dyDescent="0.2">
      <c r="A720" s="18" t="str">
        <f t="shared" si="78"/>
        <v/>
      </c>
      <c r="B720" s="55" t="str">
        <f t="shared" si="74"/>
        <v/>
      </c>
      <c r="C720" s="58" t="str">
        <f t="shared" si="75"/>
        <v/>
      </c>
      <c r="D720" s="96"/>
      <c r="E720" s="97"/>
      <c r="G720" s="19" t="str">
        <f t="shared" si="76"/>
        <v/>
      </c>
      <c r="H720" s="19" t="str">
        <f t="shared" si="77"/>
        <v/>
      </c>
      <c r="I720" s="70" t="str">
        <f t="shared" si="79"/>
        <v/>
      </c>
      <c r="J720" s="19" t="str">
        <f t="shared" si="80"/>
        <v/>
      </c>
    </row>
    <row r="721" spans="1:10" x14ac:dyDescent="0.2">
      <c r="A721" s="18" t="str">
        <f t="shared" si="78"/>
        <v/>
      </c>
      <c r="B721" s="55" t="str">
        <f t="shared" si="74"/>
        <v/>
      </c>
      <c r="C721" s="58" t="str">
        <f t="shared" si="75"/>
        <v/>
      </c>
      <c r="D721" s="96"/>
      <c r="E721" s="97"/>
      <c r="G721" s="19" t="str">
        <f t="shared" si="76"/>
        <v/>
      </c>
      <c r="H721" s="19" t="str">
        <f t="shared" si="77"/>
        <v/>
      </c>
      <c r="I721" s="70" t="str">
        <f t="shared" si="79"/>
        <v/>
      </c>
      <c r="J721" s="19" t="str">
        <f t="shared" si="80"/>
        <v/>
      </c>
    </row>
    <row r="722" spans="1:10" x14ac:dyDescent="0.2">
      <c r="A722" s="18" t="str">
        <f t="shared" si="78"/>
        <v/>
      </c>
      <c r="B722" s="55" t="str">
        <f t="shared" si="74"/>
        <v/>
      </c>
      <c r="C722" s="58" t="str">
        <f t="shared" si="75"/>
        <v/>
      </c>
      <c r="D722" s="96"/>
      <c r="E722" s="97"/>
      <c r="G722" s="19" t="str">
        <f t="shared" si="76"/>
        <v/>
      </c>
      <c r="H722" s="19" t="str">
        <f t="shared" si="77"/>
        <v/>
      </c>
      <c r="I722" s="70" t="str">
        <f t="shared" si="79"/>
        <v/>
      </c>
      <c r="J722" s="19" t="str">
        <f t="shared" si="80"/>
        <v/>
      </c>
    </row>
    <row r="723" spans="1:10" x14ac:dyDescent="0.2">
      <c r="A723" s="18" t="str">
        <f t="shared" si="78"/>
        <v/>
      </c>
      <c r="B723" s="55" t="str">
        <f t="shared" si="74"/>
        <v/>
      </c>
      <c r="C723" s="58" t="str">
        <f t="shared" si="75"/>
        <v/>
      </c>
      <c r="D723" s="96"/>
      <c r="E723" s="97"/>
      <c r="G723" s="19" t="str">
        <f t="shared" si="76"/>
        <v/>
      </c>
      <c r="H723" s="19" t="str">
        <f t="shared" si="77"/>
        <v/>
      </c>
      <c r="I723" s="70" t="str">
        <f t="shared" si="79"/>
        <v/>
      </c>
      <c r="J723" s="19" t="str">
        <f t="shared" si="80"/>
        <v/>
      </c>
    </row>
    <row r="724" spans="1:10" x14ac:dyDescent="0.2">
      <c r="A724" s="18" t="str">
        <f t="shared" si="78"/>
        <v/>
      </c>
      <c r="B724" s="55" t="str">
        <f t="shared" si="74"/>
        <v/>
      </c>
      <c r="C724" s="58" t="str">
        <f t="shared" si="75"/>
        <v/>
      </c>
      <c r="D724" s="96"/>
      <c r="E724" s="97"/>
      <c r="G724" s="19" t="str">
        <f t="shared" si="76"/>
        <v/>
      </c>
      <c r="H724" s="19" t="str">
        <f t="shared" si="77"/>
        <v/>
      </c>
      <c r="I724" s="70" t="str">
        <f t="shared" si="79"/>
        <v/>
      </c>
      <c r="J724" s="19" t="str">
        <f t="shared" si="80"/>
        <v/>
      </c>
    </row>
    <row r="725" spans="1:10" x14ac:dyDescent="0.2">
      <c r="A725" s="18" t="str">
        <f t="shared" si="78"/>
        <v/>
      </c>
      <c r="B725" s="55" t="str">
        <f t="shared" si="74"/>
        <v/>
      </c>
      <c r="C725" s="58" t="str">
        <f t="shared" si="75"/>
        <v/>
      </c>
      <c r="D725" s="96"/>
      <c r="E725" s="97"/>
      <c r="G725" s="19" t="str">
        <f t="shared" si="76"/>
        <v/>
      </c>
      <c r="H725" s="19" t="str">
        <f t="shared" si="77"/>
        <v/>
      </c>
      <c r="I725" s="70" t="str">
        <f t="shared" si="79"/>
        <v/>
      </c>
      <c r="J725" s="19" t="str">
        <f t="shared" si="80"/>
        <v/>
      </c>
    </row>
    <row r="726" spans="1:10" x14ac:dyDescent="0.2">
      <c r="A726" s="18" t="str">
        <f t="shared" si="78"/>
        <v/>
      </c>
      <c r="B726" s="55" t="str">
        <f t="shared" si="74"/>
        <v/>
      </c>
      <c r="C726" s="58" t="str">
        <f t="shared" si="75"/>
        <v/>
      </c>
      <c r="D726" s="96"/>
      <c r="E726" s="97"/>
      <c r="G726" s="19" t="str">
        <f t="shared" si="76"/>
        <v/>
      </c>
      <c r="H726" s="19" t="str">
        <f t="shared" si="77"/>
        <v/>
      </c>
      <c r="I726" s="70" t="str">
        <f t="shared" si="79"/>
        <v/>
      </c>
      <c r="J726" s="19" t="str">
        <f t="shared" si="80"/>
        <v/>
      </c>
    </row>
    <row r="727" spans="1:10" x14ac:dyDescent="0.2">
      <c r="A727" s="18" t="str">
        <f t="shared" si="78"/>
        <v/>
      </c>
      <c r="B727" s="55" t="str">
        <f t="shared" si="74"/>
        <v/>
      </c>
      <c r="C727" s="58" t="str">
        <f t="shared" si="75"/>
        <v/>
      </c>
      <c r="D727" s="96"/>
      <c r="E727" s="97"/>
      <c r="G727" s="19" t="str">
        <f t="shared" si="76"/>
        <v/>
      </c>
      <c r="H727" s="19" t="str">
        <f t="shared" si="77"/>
        <v/>
      </c>
      <c r="I727" s="70" t="str">
        <f t="shared" si="79"/>
        <v/>
      </c>
      <c r="J727" s="19" t="str">
        <f t="shared" si="80"/>
        <v/>
      </c>
    </row>
    <row r="728" spans="1:10" x14ac:dyDescent="0.2">
      <c r="A728" s="18" t="str">
        <f t="shared" si="78"/>
        <v/>
      </c>
      <c r="B728" s="55" t="str">
        <f t="shared" si="74"/>
        <v/>
      </c>
      <c r="C728" s="58" t="str">
        <f t="shared" si="75"/>
        <v/>
      </c>
      <c r="D728" s="96"/>
      <c r="E728" s="97"/>
      <c r="G728" s="19" t="str">
        <f t="shared" si="76"/>
        <v/>
      </c>
      <c r="H728" s="19" t="str">
        <f t="shared" si="77"/>
        <v/>
      </c>
      <c r="I728" s="70" t="str">
        <f t="shared" si="79"/>
        <v/>
      </c>
      <c r="J728" s="19" t="str">
        <f t="shared" si="80"/>
        <v/>
      </c>
    </row>
    <row r="729" spans="1:10" x14ac:dyDescent="0.2">
      <c r="A729" s="18" t="str">
        <f t="shared" si="78"/>
        <v/>
      </c>
      <c r="B729" s="55" t="str">
        <f t="shared" si="74"/>
        <v/>
      </c>
      <c r="C729" s="58" t="str">
        <f t="shared" si="75"/>
        <v/>
      </c>
      <c r="D729" s="96"/>
      <c r="E729" s="97"/>
      <c r="G729" s="19" t="str">
        <f t="shared" si="76"/>
        <v/>
      </c>
      <c r="H729" s="19" t="str">
        <f t="shared" si="77"/>
        <v/>
      </c>
      <c r="I729" s="70" t="str">
        <f t="shared" si="79"/>
        <v/>
      </c>
      <c r="J729" s="19" t="str">
        <f t="shared" si="80"/>
        <v/>
      </c>
    </row>
    <row r="730" spans="1:10" x14ac:dyDescent="0.2">
      <c r="A730" s="18" t="str">
        <f t="shared" si="78"/>
        <v/>
      </c>
      <c r="B730" s="55" t="str">
        <f t="shared" si="74"/>
        <v/>
      </c>
      <c r="C730" s="58" t="str">
        <f t="shared" si="75"/>
        <v/>
      </c>
      <c r="D730" s="96"/>
      <c r="E730" s="97"/>
      <c r="G730" s="19" t="str">
        <f t="shared" si="76"/>
        <v/>
      </c>
      <c r="H730" s="19" t="str">
        <f t="shared" si="77"/>
        <v/>
      </c>
      <c r="I730" s="70" t="str">
        <f t="shared" si="79"/>
        <v/>
      </c>
      <c r="J730" s="19" t="str">
        <f t="shared" si="80"/>
        <v/>
      </c>
    </row>
    <row r="731" spans="1:10" x14ac:dyDescent="0.2">
      <c r="A731" s="18" t="str">
        <f t="shared" si="78"/>
        <v/>
      </c>
      <c r="B731" s="55" t="str">
        <f t="shared" si="74"/>
        <v/>
      </c>
      <c r="C731" s="58" t="str">
        <f t="shared" si="75"/>
        <v/>
      </c>
      <c r="D731" s="96"/>
      <c r="E731" s="97"/>
      <c r="G731" s="19" t="str">
        <f t="shared" si="76"/>
        <v/>
      </c>
      <c r="H731" s="19" t="str">
        <f t="shared" si="77"/>
        <v/>
      </c>
      <c r="I731" s="70" t="str">
        <f t="shared" si="79"/>
        <v/>
      </c>
      <c r="J731" s="19" t="str">
        <f t="shared" si="80"/>
        <v/>
      </c>
    </row>
    <row r="732" spans="1:10" x14ac:dyDescent="0.2">
      <c r="A732" s="18" t="str">
        <f t="shared" si="78"/>
        <v/>
      </c>
      <c r="B732" s="55" t="str">
        <f t="shared" si="74"/>
        <v/>
      </c>
      <c r="C732" s="58" t="str">
        <f t="shared" si="75"/>
        <v/>
      </c>
      <c r="D732" s="96"/>
      <c r="E732" s="97"/>
      <c r="G732" s="19" t="str">
        <f t="shared" si="76"/>
        <v/>
      </c>
      <c r="H732" s="19" t="str">
        <f t="shared" si="77"/>
        <v/>
      </c>
      <c r="I732" s="70" t="str">
        <f t="shared" si="79"/>
        <v/>
      </c>
      <c r="J732" s="19" t="str">
        <f t="shared" si="80"/>
        <v/>
      </c>
    </row>
    <row r="733" spans="1:10" x14ac:dyDescent="0.2">
      <c r="A733" s="18" t="str">
        <f t="shared" si="78"/>
        <v/>
      </c>
      <c r="B733" s="55" t="str">
        <f t="shared" si="74"/>
        <v/>
      </c>
      <c r="C733" s="58" t="str">
        <f t="shared" si="75"/>
        <v/>
      </c>
      <c r="D733" s="96"/>
      <c r="E733" s="97"/>
      <c r="G733" s="19" t="str">
        <f t="shared" si="76"/>
        <v/>
      </c>
      <c r="H733" s="19" t="str">
        <f t="shared" si="77"/>
        <v/>
      </c>
      <c r="I733" s="70" t="str">
        <f t="shared" si="79"/>
        <v/>
      </c>
      <c r="J733" s="19" t="str">
        <f t="shared" si="80"/>
        <v/>
      </c>
    </row>
    <row r="734" spans="1:10" x14ac:dyDescent="0.2">
      <c r="A734" s="18" t="str">
        <f t="shared" si="78"/>
        <v/>
      </c>
      <c r="B734" s="55" t="str">
        <f t="shared" si="74"/>
        <v/>
      </c>
      <c r="C734" s="58" t="str">
        <f t="shared" si="75"/>
        <v/>
      </c>
      <c r="D734" s="96"/>
      <c r="E734" s="97"/>
      <c r="G734" s="19" t="str">
        <f t="shared" si="76"/>
        <v/>
      </c>
      <c r="H734" s="19" t="str">
        <f t="shared" si="77"/>
        <v/>
      </c>
      <c r="I734" s="70" t="str">
        <f t="shared" si="79"/>
        <v/>
      </c>
      <c r="J734" s="19" t="str">
        <f t="shared" si="80"/>
        <v/>
      </c>
    </row>
    <row r="735" spans="1:10" x14ac:dyDescent="0.2">
      <c r="A735" s="18" t="str">
        <f t="shared" si="78"/>
        <v/>
      </c>
      <c r="B735" s="55" t="str">
        <f t="shared" si="74"/>
        <v/>
      </c>
      <c r="C735" s="58" t="str">
        <f t="shared" si="75"/>
        <v/>
      </c>
      <c r="D735" s="96"/>
      <c r="E735" s="97"/>
      <c r="G735" s="19" t="str">
        <f t="shared" si="76"/>
        <v/>
      </c>
      <c r="H735" s="19" t="str">
        <f t="shared" si="77"/>
        <v/>
      </c>
      <c r="I735" s="70" t="str">
        <f t="shared" si="79"/>
        <v/>
      </c>
      <c r="J735" s="19" t="str">
        <f t="shared" si="80"/>
        <v/>
      </c>
    </row>
    <row r="736" spans="1:10" x14ac:dyDescent="0.2">
      <c r="A736" s="18" t="str">
        <f t="shared" si="78"/>
        <v/>
      </c>
      <c r="B736" s="55" t="str">
        <f t="shared" si="74"/>
        <v/>
      </c>
      <c r="C736" s="58" t="str">
        <f t="shared" si="75"/>
        <v/>
      </c>
      <c r="D736" s="96"/>
      <c r="E736" s="97"/>
      <c r="G736" s="19" t="str">
        <f t="shared" si="76"/>
        <v/>
      </c>
      <c r="H736" s="19" t="str">
        <f t="shared" si="77"/>
        <v/>
      </c>
      <c r="I736" s="70" t="str">
        <f t="shared" si="79"/>
        <v/>
      </c>
      <c r="J736" s="19" t="str">
        <f t="shared" si="80"/>
        <v/>
      </c>
    </row>
    <row r="737" spans="1:10" x14ac:dyDescent="0.2">
      <c r="A737" s="18" t="str">
        <f t="shared" si="78"/>
        <v/>
      </c>
      <c r="B737" s="55" t="str">
        <f t="shared" si="74"/>
        <v/>
      </c>
      <c r="C737" s="58" t="str">
        <f t="shared" si="75"/>
        <v/>
      </c>
      <c r="D737" s="96"/>
      <c r="E737" s="97"/>
      <c r="G737" s="19" t="str">
        <f t="shared" si="76"/>
        <v/>
      </c>
      <c r="H737" s="19" t="str">
        <f t="shared" si="77"/>
        <v/>
      </c>
      <c r="I737" s="70" t="str">
        <f t="shared" si="79"/>
        <v/>
      </c>
      <c r="J737" s="19" t="str">
        <f t="shared" si="80"/>
        <v/>
      </c>
    </row>
    <row r="738" spans="1:10" x14ac:dyDescent="0.2">
      <c r="A738" s="18" t="str">
        <f t="shared" si="78"/>
        <v/>
      </c>
      <c r="B738" s="55" t="str">
        <f t="shared" si="74"/>
        <v/>
      </c>
      <c r="C738" s="58" t="str">
        <f t="shared" si="75"/>
        <v/>
      </c>
      <c r="D738" s="96"/>
      <c r="E738" s="97"/>
      <c r="G738" s="19" t="str">
        <f t="shared" si="76"/>
        <v/>
      </c>
      <c r="H738" s="19" t="str">
        <f t="shared" si="77"/>
        <v/>
      </c>
      <c r="I738" s="70" t="str">
        <f t="shared" si="79"/>
        <v/>
      </c>
      <c r="J738" s="19" t="str">
        <f t="shared" si="80"/>
        <v/>
      </c>
    </row>
    <row r="739" spans="1:10" x14ac:dyDescent="0.2">
      <c r="A739" s="18" t="str">
        <f t="shared" si="78"/>
        <v/>
      </c>
      <c r="B739" s="55" t="str">
        <f t="shared" si="74"/>
        <v/>
      </c>
      <c r="C739" s="58" t="str">
        <f t="shared" si="75"/>
        <v/>
      </c>
      <c r="D739" s="96"/>
      <c r="E739" s="97"/>
      <c r="G739" s="19" t="str">
        <f t="shared" si="76"/>
        <v/>
      </c>
      <c r="H739" s="19" t="str">
        <f t="shared" si="77"/>
        <v/>
      </c>
      <c r="I739" s="70" t="str">
        <f t="shared" si="79"/>
        <v/>
      </c>
      <c r="J739" s="19" t="str">
        <f t="shared" si="80"/>
        <v/>
      </c>
    </row>
    <row r="740" spans="1:10" x14ac:dyDescent="0.2">
      <c r="A740" s="18" t="str">
        <f t="shared" si="78"/>
        <v/>
      </c>
      <c r="B740" s="55" t="str">
        <f t="shared" si="74"/>
        <v/>
      </c>
      <c r="C740" s="58" t="str">
        <f t="shared" si="75"/>
        <v/>
      </c>
      <c r="D740" s="96"/>
      <c r="E740" s="97"/>
      <c r="G740" s="19" t="str">
        <f t="shared" si="76"/>
        <v/>
      </c>
      <c r="H740" s="19" t="str">
        <f t="shared" si="77"/>
        <v/>
      </c>
      <c r="I740" s="70" t="str">
        <f t="shared" si="79"/>
        <v/>
      </c>
      <c r="J740" s="19" t="str">
        <f t="shared" si="80"/>
        <v/>
      </c>
    </row>
    <row r="741" spans="1:10" x14ac:dyDescent="0.2">
      <c r="A741" s="18" t="str">
        <f t="shared" si="78"/>
        <v/>
      </c>
      <c r="B741" s="55" t="str">
        <f t="shared" si="74"/>
        <v/>
      </c>
      <c r="C741" s="58" t="str">
        <f t="shared" si="75"/>
        <v/>
      </c>
      <c r="D741" s="96"/>
      <c r="E741" s="97"/>
      <c r="G741" s="19" t="str">
        <f t="shared" si="76"/>
        <v/>
      </c>
      <c r="H741" s="19" t="str">
        <f t="shared" si="77"/>
        <v/>
      </c>
      <c r="I741" s="70" t="str">
        <f t="shared" si="79"/>
        <v/>
      </c>
      <c r="J741" s="19" t="str">
        <f t="shared" si="80"/>
        <v/>
      </c>
    </row>
    <row r="742" spans="1:10" x14ac:dyDescent="0.2">
      <c r="A742" s="18" t="str">
        <f t="shared" si="78"/>
        <v/>
      </c>
      <c r="B742" s="55" t="str">
        <f t="shared" si="74"/>
        <v/>
      </c>
      <c r="C742" s="58" t="str">
        <f t="shared" si="75"/>
        <v/>
      </c>
      <c r="D742" s="96"/>
      <c r="E742" s="97"/>
      <c r="G742" s="19" t="str">
        <f t="shared" si="76"/>
        <v/>
      </c>
      <c r="H742" s="19" t="str">
        <f t="shared" si="77"/>
        <v/>
      </c>
      <c r="I742" s="70" t="str">
        <f t="shared" si="79"/>
        <v/>
      </c>
      <c r="J742" s="19" t="str">
        <f t="shared" si="80"/>
        <v/>
      </c>
    </row>
    <row r="743" spans="1:10" x14ac:dyDescent="0.2">
      <c r="A743" s="18" t="str">
        <f t="shared" si="78"/>
        <v/>
      </c>
      <c r="B743" s="55" t="str">
        <f t="shared" si="74"/>
        <v/>
      </c>
      <c r="C743" s="58" t="str">
        <f t="shared" si="75"/>
        <v/>
      </c>
      <c r="D743" s="96"/>
      <c r="E743" s="97"/>
      <c r="G743" s="19" t="str">
        <f t="shared" si="76"/>
        <v/>
      </c>
      <c r="H743" s="19" t="str">
        <f t="shared" si="77"/>
        <v/>
      </c>
      <c r="I743" s="70" t="str">
        <f t="shared" si="79"/>
        <v/>
      </c>
      <c r="J743" s="19" t="str">
        <f t="shared" si="80"/>
        <v/>
      </c>
    </row>
    <row r="744" spans="1:10" x14ac:dyDescent="0.2">
      <c r="A744" s="18" t="str">
        <f t="shared" si="78"/>
        <v/>
      </c>
      <c r="B744" s="55" t="str">
        <f t="shared" si="74"/>
        <v/>
      </c>
      <c r="C744" s="58" t="str">
        <f t="shared" si="75"/>
        <v/>
      </c>
      <c r="D744" s="96"/>
      <c r="E744" s="97"/>
      <c r="G744" s="19" t="str">
        <f t="shared" si="76"/>
        <v/>
      </c>
      <c r="H744" s="19" t="str">
        <f t="shared" si="77"/>
        <v/>
      </c>
      <c r="I744" s="70" t="str">
        <f t="shared" si="79"/>
        <v/>
      </c>
      <c r="J744" s="19" t="str">
        <f t="shared" si="80"/>
        <v/>
      </c>
    </row>
    <row r="745" spans="1:10" x14ac:dyDescent="0.2">
      <c r="A745" s="18" t="str">
        <f t="shared" si="78"/>
        <v/>
      </c>
      <c r="B745" s="55" t="str">
        <f t="shared" si="74"/>
        <v/>
      </c>
      <c r="C745" s="58" t="str">
        <f t="shared" si="75"/>
        <v/>
      </c>
      <c r="D745" s="96"/>
      <c r="E745" s="97"/>
      <c r="G745" s="19" t="str">
        <f t="shared" si="76"/>
        <v/>
      </c>
      <c r="H745" s="19" t="str">
        <f t="shared" si="77"/>
        <v/>
      </c>
      <c r="I745" s="70" t="str">
        <f t="shared" si="79"/>
        <v/>
      </c>
      <c r="J745" s="19" t="str">
        <f t="shared" si="80"/>
        <v/>
      </c>
    </row>
    <row r="746" spans="1:10" x14ac:dyDescent="0.2">
      <c r="A746" s="18" t="str">
        <f t="shared" si="78"/>
        <v/>
      </c>
      <c r="B746" s="55" t="str">
        <f t="shared" si="74"/>
        <v/>
      </c>
      <c r="C746" s="58" t="str">
        <f t="shared" si="75"/>
        <v/>
      </c>
      <c r="D746" s="96"/>
      <c r="E746" s="97"/>
      <c r="G746" s="19" t="str">
        <f t="shared" si="76"/>
        <v/>
      </c>
      <c r="H746" s="19" t="str">
        <f t="shared" si="77"/>
        <v/>
      </c>
      <c r="I746" s="70" t="str">
        <f t="shared" si="79"/>
        <v/>
      </c>
      <c r="J746" s="19" t="str">
        <f t="shared" si="80"/>
        <v/>
      </c>
    </row>
    <row r="747" spans="1:10" x14ac:dyDescent="0.2">
      <c r="A747" s="18" t="str">
        <f t="shared" si="78"/>
        <v/>
      </c>
      <c r="B747" s="55" t="str">
        <f t="shared" si="74"/>
        <v/>
      </c>
      <c r="C747" s="58" t="str">
        <f t="shared" si="75"/>
        <v/>
      </c>
      <c r="D747" s="96"/>
      <c r="E747" s="97"/>
      <c r="G747" s="19" t="str">
        <f t="shared" si="76"/>
        <v/>
      </c>
      <c r="H747" s="19" t="str">
        <f t="shared" si="77"/>
        <v/>
      </c>
      <c r="I747" s="70" t="str">
        <f t="shared" si="79"/>
        <v/>
      </c>
      <c r="J747" s="19" t="str">
        <f t="shared" si="80"/>
        <v/>
      </c>
    </row>
    <row r="748" spans="1:10" x14ac:dyDescent="0.2">
      <c r="A748" s="18" t="str">
        <f t="shared" si="78"/>
        <v/>
      </c>
      <c r="B748" s="55" t="str">
        <f t="shared" si="74"/>
        <v/>
      </c>
      <c r="C748" s="58" t="str">
        <f t="shared" si="75"/>
        <v/>
      </c>
      <c r="D748" s="96"/>
      <c r="E748" s="97"/>
      <c r="G748" s="19" t="str">
        <f t="shared" si="76"/>
        <v/>
      </c>
      <c r="H748" s="19" t="str">
        <f t="shared" si="77"/>
        <v/>
      </c>
      <c r="I748" s="70" t="str">
        <f t="shared" si="79"/>
        <v/>
      </c>
      <c r="J748" s="19" t="str">
        <f t="shared" si="80"/>
        <v/>
      </c>
    </row>
    <row r="749" spans="1:10" x14ac:dyDescent="0.2">
      <c r="A749" s="18" t="str">
        <f t="shared" si="78"/>
        <v/>
      </c>
      <c r="B749" s="55" t="str">
        <f t="shared" si="74"/>
        <v/>
      </c>
      <c r="C749" s="58" t="str">
        <f t="shared" si="75"/>
        <v/>
      </c>
      <c r="D749" s="96"/>
      <c r="E749" s="97"/>
      <c r="G749" s="19" t="str">
        <f t="shared" si="76"/>
        <v/>
      </c>
      <c r="H749" s="19" t="str">
        <f t="shared" si="77"/>
        <v/>
      </c>
      <c r="I749" s="70" t="str">
        <f t="shared" si="79"/>
        <v/>
      </c>
      <c r="J749" s="19" t="str">
        <f t="shared" si="80"/>
        <v/>
      </c>
    </row>
    <row r="750" spans="1:10" x14ac:dyDescent="0.2">
      <c r="A750" s="18" t="str">
        <f t="shared" si="78"/>
        <v/>
      </c>
      <c r="B750" s="55" t="str">
        <f t="shared" si="74"/>
        <v/>
      </c>
      <c r="C750" s="58" t="str">
        <f t="shared" si="75"/>
        <v/>
      </c>
      <c r="D750" s="96"/>
      <c r="E750" s="97"/>
      <c r="G750" s="19" t="str">
        <f t="shared" si="76"/>
        <v/>
      </c>
      <c r="H750" s="19" t="str">
        <f t="shared" si="77"/>
        <v/>
      </c>
      <c r="I750" s="70" t="str">
        <f t="shared" si="79"/>
        <v/>
      </c>
      <c r="J750" s="19" t="str">
        <f t="shared" si="80"/>
        <v/>
      </c>
    </row>
    <row r="751" spans="1:10" x14ac:dyDescent="0.2">
      <c r="A751" s="18" t="str">
        <f t="shared" si="78"/>
        <v/>
      </c>
      <c r="B751" s="55" t="str">
        <f t="shared" si="74"/>
        <v/>
      </c>
      <c r="C751" s="58" t="str">
        <f t="shared" si="75"/>
        <v/>
      </c>
      <c r="D751" s="96"/>
      <c r="E751" s="97"/>
      <c r="G751" s="19" t="str">
        <f t="shared" si="76"/>
        <v/>
      </c>
      <c r="H751" s="19" t="str">
        <f t="shared" si="77"/>
        <v/>
      </c>
      <c r="I751" s="70" t="str">
        <f t="shared" si="79"/>
        <v/>
      </c>
      <c r="J751" s="19" t="str">
        <f t="shared" si="80"/>
        <v/>
      </c>
    </row>
    <row r="752" spans="1:10" x14ac:dyDescent="0.2">
      <c r="A752" s="18" t="str">
        <f t="shared" si="78"/>
        <v/>
      </c>
      <c r="B752" s="55" t="str">
        <f t="shared" si="74"/>
        <v/>
      </c>
      <c r="C752" s="58" t="str">
        <f t="shared" si="75"/>
        <v/>
      </c>
      <c r="D752" s="96"/>
      <c r="E752" s="97"/>
      <c r="G752" s="19" t="str">
        <f t="shared" si="76"/>
        <v/>
      </c>
      <c r="H752" s="19" t="str">
        <f t="shared" si="77"/>
        <v/>
      </c>
      <c r="I752" s="70" t="str">
        <f t="shared" si="79"/>
        <v/>
      </c>
      <c r="J752" s="19" t="str">
        <f t="shared" si="80"/>
        <v/>
      </c>
    </row>
    <row r="753" spans="1:10" x14ac:dyDescent="0.2">
      <c r="A753" s="18" t="str">
        <f t="shared" si="78"/>
        <v/>
      </c>
      <c r="B753" s="55" t="str">
        <f t="shared" si="74"/>
        <v/>
      </c>
      <c r="C753" s="58" t="str">
        <f t="shared" si="75"/>
        <v/>
      </c>
      <c r="D753" s="96"/>
      <c r="E753" s="97"/>
      <c r="G753" s="19" t="str">
        <f t="shared" si="76"/>
        <v/>
      </c>
      <c r="H753" s="19" t="str">
        <f t="shared" si="77"/>
        <v/>
      </c>
      <c r="I753" s="70" t="str">
        <f t="shared" si="79"/>
        <v/>
      </c>
      <c r="J753" s="19" t="str">
        <f t="shared" si="80"/>
        <v/>
      </c>
    </row>
    <row r="754" spans="1:10" x14ac:dyDescent="0.2">
      <c r="A754" s="18" t="str">
        <f t="shared" si="78"/>
        <v/>
      </c>
      <c r="B754" s="55" t="str">
        <f t="shared" si="74"/>
        <v/>
      </c>
      <c r="C754" s="58" t="str">
        <f t="shared" si="75"/>
        <v/>
      </c>
      <c r="D754" s="96"/>
      <c r="E754" s="97"/>
      <c r="G754" s="19" t="str">
        <f t="shared" si="76"/>
        <v/>
      </c>
      <c r="H754" s="19" t="str">
        <f t="shared" si="77"/>
        <v/>
      </c>
      <c r="I754" s="70" t="str">
        <f t="shared" si="79"/>
        <v/>
      </c>
      <c r="J754" s="19" t="str">
        <f t="shared" si="80"/>
        <v/>
      </c>
    </row>
    <row r="755" spans="1:10" x14ac:dyDescent="0.2">
      <c r="A755" s="18" t="str">
        <f t="shared" si="78"/>
        <v/>
      </c>
      <c r="B755" s="55" t="str">
        <f t="shared" si="74"/>
        <v/>
      </c>
      <c r="C755" s="58" t="str">
        <f t="shared" si="75"/>
        <v/>
      </c>
      <c r="D755" s="96"/>
      <c r="E755" s="97"/>
      <c r="G755" s="19" t="str">
        <f t="shared" si="76"/>
        <v/>
      </c>
      <c r="H755" s="19" t="str">
        <f t="shared" si="77"/>
        <v/>
      </c>
      <c r="I755" s="70" t="str">
        <f t="shared" si="79"/>
        <v/>
      </c>
      <c r="J755" s="19" t="str">
        <f t="shared" si="80"/>
        <v/>
      </c>
    </row>
    <row r="756" spans="1:10" x14ac:dyDescent="0.2">
      <c r="A756" s="18" t="str">
        <f t="shared" si="78"/>
        <v/>
      </c>
      <c r="B756" s="55" t="str">
        <f t="shared" si="74"/>
        <v/>
      </c>
      <c r="C756" s="58" t="str">
        <f t="shared" si="75"/>
        <v/>
      </c>
      <c r="D756" s="96"/>
      <c r="E756" s="97"/>
      <c r="G756" s="19" t="str">
        <f t="shared" si="76"/>
        <v/>
      </c>
      <c r="H756" s="19" t="str">
        <f t="shared" si="77"/>
        <v/>
      </c>
      <c r="I756" s="70" t="str">
        <f t="shared" si="79"/>
        <v/>
      </c>
      <c r="J756" s="19" t="str">
        <f t="shared" si="80"/>
        <v/>
      </c>
    </row>
    <row r="757" spans="1:10" x14ac:dyDescent="0.2">
      <c r="A757" s="18" t="str">
        <f t="shared" si="78"/>
        <v/>
      </c>
      <c r="B757" s="55" t="str">
        <f t="shared" si="74"/>
        <v/>
      </c>
      <c r="C757" s="58" t="str">
        <f t="shared" si="75"/>
        <v/>
      </c>
      <c r="D757" s="96"/>
      <c r="E757" s="97"/>
      <c r="G757" s="19" t="str">
        <f t="shared" si="76"/>
        <v/>
      </c>
      <c r="H757" s="19" t="str">
        <f t="shared" si="77"/>
        <v/>
      </c>
      <c r="I757" s="70" t="str">
        <f t="shared" si="79"/>
        <v/>
      </c>
      <c r="J757" s="19" t="str">
        <f t="shared" si="80"/>
        <v/>
      </c>
    </row>
    <row r="758" spans="1:10" x14ac:dyDescent="0.2">
      <c r="A758" s="18" t="str">
        <f t="shared" si="78"/>
        <v/>
      </c>
      <c r="B758" s="55" t="str">
        <f t="shared" si="74"/>
        <v/>
      </c>
      <c r="C758" s="58" t="str">
        <f t="shared" si="75"/>
        <v/>
      </c>
      <c r="D758" s="96"/>
      <c r="E758" s="97"/>
      <c r="G758" s="19" t="str">
        <f t="shared" si="76"/>
        <v/>
      </c>
      <c r="H758" s="19" t="str">
        <f t="shared" si="77"/>
        <v/>
      </c>
      <c r="I758" s="70" t="str">
        <f t="shared" si="79"/>
        <v/>
      </c>
      <c r="J758" s="19" t="str">
        <f t="shared" si="80"/>
        <v/>
      </c>
    </row>
    <row r="759" spans="1:10" x14ac:dyDescent="0.2">
      <c r="A759" s="18" t="str">
        <f t="shared" si="78"/>
        <v/>
      </c>
      <c r="B759" s="55" t="str">
        <f t="shared" si="74"/>
        <v/>
      </c>
      <c r="C759" s="58" t="str">
        <f t="shared" si="75"/>
        <v/>
      </c>
      <c r="D759" s="96"/>
      <c r="E759" s="97"/>
      <c r="G759" s="19" t="str">
        <f t="shared" si="76"/>
        <v/>
      </c>
      <c r="H759" s="19" t="str">
        <f t="shared" si="77"/>
        <v/>
      </c>
      <c r="I759" s="70" t="str">
        <f t="shared" si="79"/>
        <v/>
      </c>
      <c r="J759" s="19" t="str">
        <f t="shared" si="80"/>
        <v/>
      </c>
    </row>
    <row r="760" spans="1:10" x14ac:dyDescent="0.2">
      <c r="A760" s="18" t="str">
        <f t="shared" si="78"/>
        <v/>
      </c>
      <c r="B760" s="55" t="str">
        <f t="shared" si="74"/>
        <v/>
      </c>
      <c r="C760" s="58" t="str">
        <f t="shared" si="75"/>
        <v/>
      </c>
      <c r="D760" s="96"/>
      <c r="E760" s="97"/>
      <c r="G760" s="19" t="str">
        <f t="shared" si="76"/>
        <v/>
      </c>
      <c r="H760" s="19" t="str">
        <f t="shared" si="77"/>
        <v/>
      </c>
      <c r="I760" s="70" t="str">
        <f t="shared" si="79"/>
        <v/>
      </c>
      <c r="J760" s="19" t="str">
        <f t="shared" si="80"/>
        <v/>
      </c>
    </row>
    <row r="761" spans="1:10" x14ac:dyDescent="0.2">
      <c r="A761" s="18" t="str">
        <f t="shared" si="78"/>
        <v/>
      </c>
      <c r="B761" s="55" t="str">
        <f t="shared" si="74"/>
        <v/>
      </c>
      <c r="C761" s="58" t="str">
        <f t="shared" si="75"/>
        <v/>
      </c>
      <c r="D761" s="96"/>
      <c r="E761" s="97"/>
      <c r="G761" s="19" t="str">
        <f t="shared" si="76"/>
        <v/>
      </c>
      <c r="H761" s="19" t="str">
        <f t="shared" si="77"/>
        <v/>
      </c>
      <c r="I761" s="70" t="str">
        <f t="shared" si="79"/>
        <v/>
      </c>
      <c r="J761" s="19" t="str">
        <f t="shared" si="80"/>
        <v/>
      </c>
    </row>
    <row r="762" spans="1:10" x14ac:dyDescent="0.2">
      <c r="A762" s="18" t="str">
        <f t="shared" si="78"/>
        <v/>
      </c>
      <c r="B762" s="55" t="str">
        <f t="shared" si="74"/>
        <v/>
      </c>
      <c r="C762" s="58" t="str">
        <f t="shared" si="75"/>
        <v/>
      </c>
      <c r="D762" s="96"/>
      <c r="E762" s="97"/>
      <c r="G762" s="19" t="str">
        <f t="shared" si="76"/>
        <v/>
      </c>
      <c r="H762" s="19" t="str">
        <f t="shared" si="77"/>
        <v/>
      </c>
      <c r="I762" s="70" t="str">
        <f t="shared" si="79"/>
        <v/>
      </c>
      <c r="J762" s="19" t="str">
        <f t="shared" si="80"/>
        <v/>
      </c>
    </row>
    <row r="763" spans="1:10" x14ac:dyDescent="0.2">
      <c r="A763" s="18" t="str">
        <f t="shared" si="78"/>
        <v/>
      </c>
      <c r="B763" s="55" t="str">
        <f t="shared" si="74"/>
        <v/>
      </c>
      <c r="C763" s="58" t="str">
        <f t="shared" si="75"/>
        <v/>
      </c>
      <c r="D763" s="96"/>
      <c r="E763" s="97"/>
      <c r="G763" s="19" t="str">
        <f t="shared" si="76"/>
        <v/>
      </c>
      <c r="H763" s="19" t="str">
        <f t="shared" si="77"/>
        <v/>
      </c>
      <c r="I763" s="70" t="str">
        <f t="shared" si="79"/>
        <v/>
      </c>
      <c r="J763" s="19" t="str">
        <f t="shared" si="80"/>
        <v/>
      </c>
    </row>
    <row r="764" spans="1:10" x14ac:dyDescent="0.2">
      <c r="A764" s="18" t="str">
        <f t="shared" si="78"/>
        <v/>
      </c>
      <c r="B764" s="55" t="str">
        <f t="shared" si="74"/>
        <v/>
      </c>
      <c r="C764" s="58" t="str">
        <f t="shared" si="75"/>
        <v/>
      </c>
      <c r="D764" s="96"/>
      <c r="E764" s="97"/>
      <c r="G764" s="19" t="str">
        <f t="shared" si="76"/>
        <v/>
      </c>
      <c r="H764" s="19" t="str">
        <f t="shared" si="77"/>
        <v/>
      </c>
      <c r="I764" s="70" t="str">
        <f t="shared" si="79"/>
        <v/>
      </c>
      <c r="J764" s="19" t="str">
        <f t="shared" si="80"/>
        <v/>
      </c>
    </row>
    <row r="765" spans="1:10" x14ac:dyDescent="0.2">
      <c r="A765" s="18" t="str">
        <f t="shared" si="78"/>
        <v/>
      </c>
      <c r="B765" s="55" t="str">
        <f t="shared" ref="B765:B828" si="8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58" t="str">
        <f t="shared" ref="C765:C828" si="82">IF(A765="","",IF(roundOpt,IF(OR(A765=nper,payment&gt;ROUND((1+rate)*J764,2)),ROUND((1+rate)*J764,2),payment),IF(OR(A765=nper,payment&gt;(1+rate)*J764),(1+rate)*J764,payment)))</f>
        <v/>
      </c>
      <c r="D765" s="96"/>
      <c r="E765" s="97"/>
      <c r="G765" s="19" t="str">
        <f t="shared" ref="G765:G828" si="83">IF(NOT(ISBLANK(E765)),IF(A765="","",IF(AND(A765=1,pmtType=1),0,IF(roundOpt,ROUND(rate*J764,2),rate*J764))),"")</f>
        <v/>
      </c>
      <c r="H765" s="19" t="str">
        <f t="shared" ref="H765:H828" si="84">IF(NOT(ISBLANK(E765)),MIN(E765,G765),"")</f>
        <v/>
      </c>
      <c r="I765" s="70" t="str">
        <f t="shared" si="79"/>
        <v/>
      </c>
      <c r="J765" s="19" t="str">
        <f t="shared" si="80"/>
        <v/>
      </c>
    </row>
    <row r="766" spans="1:10" x14ac:dyDescent="0.2">
      <c r="A766" s="18" t="str">
        <f t="shared" ref="A766:A829" si="85">IF(NOT(ISBLANK(E765)),IF(J765="","",IF(roundOpt,IF(OR(A765&gt;=nper,ROUND(J765,2)&lt;=0),"",A765+1),IF(OR(A765&gt;=nper,J765&lt;=0),"",A765+1))),"")</f>
        <v/>
      </c>
      <c r="B766" s="55" t="str">
        <f t="shared" si="81"/>
        <v/>
      </c>
      <c r="C766" s="58" t="str">
        <f t="shared" si="82"/>
        <v/>
      </c>
      <c r="D766" s="96"/>
      <c r="E766" s="97"/>
      <c r="G766" s="19" t="str">
        <f t="shared" si="83"/>
        <v/>
      </c>
      <c r="H766" s="19" t="str">
        <f t="shared" si="84"/>
        <v/>
      </c>
      <c r="I766" s="70" t="str">
        <f t="shared" ref="I766:I829" si="86">IF(NOT(ISBLANK(E766)),E766-G766,"")</f>
        <v/>
      </c>
      <c r="J766" s="19" t="str">
        <f t="shared" ref="J766:J829" si="87">IF(NOT(ISBLANK(E766)),J765-I766,"")</f>
        <v/>
      </c>
    </row>
    <row r="767" spans="1:10" x14ac:dyDescent="0.2">
      <c r="A767" s="18" t="str">
        <f t="shared" si="85"/>
        <v/>
      </c>
      <c r="B767" s="55" t="str">
        <f t="shared" si="81"/>
        <v/>
      </c>
      <c r="C767" s="58" t="str">
        <f t="shared" si="82"/>
        <v/>
      </c>
      <c r="D767" s="96"/>
      <c r="E767" s="97"/>
      <c r="G767" s="19" t="str">
        <f t="shared" si="83"/>
        <v/>
      </c>
      <c r="H767" s="19" t="str">
        <f t="shared" si="84"/>
        <v/>
      </c>
      <c r="I767" s="70" t="str">
        <f t="shared" si="86"/>
        <v/>
      </c>
      <c r="J767" s="19" t="str">
        <f t="shared" si="87"/>
        <v/>
      </c>
    </row>
    <row r="768" spans="1:10" x14ac:dyDescent="0.2">
      <c r="A768" s="18" t="str">
        <f t="shared" si="85"/>
        <v/>
      </c>
      <c r="B768" s="55" t="str">
        <f t="shared" si="81"/>
        <v/>
      </c>
      <c r="C768" s="58" t="str">
        <f t="shared" si="82"/>
        <v/>
      </c>
      <c r="D768" s="96"/>
      <c r="E768" s="97"/>
      <c r="G768" s="19" t="str">
        <f t="shared" si="83"/>
        <v/>
      </c>
      <c r="H768" s="19" t="str">
        <f t="shared" si="84"/>
        <v/>
      </c>
      <c r="I768" s="70" t="str">
        <f t="shared" si="86"/>
        <v/>
      </c>
      <c r="J768" s="19" t="str">
        <f t="shared" si="87"/>
        <v/>
      </c>
    </row>
    <row r="769" spans="1:10" x14ac:dyDescent="0.2">
      <c r="A769" s="18" t="str">
        <f t="shared" si="85"/>
        <v/>
      </c>
      <c r="B769" s="55" t="str">
        <f t="shared" si="81"/>
        <v/>
      </c>
      <c r="C769" s="58" t="str">
        <f t="shared" si="82"/>
        <v/>
      </c>
      <c r="D769" s="96"/>
      <c r="E769" s="97"/>
      <c r="G769" s="19" t="str">
        <f t="shared" si="83"/>
        <v/>
      </c>
      <c r="H769" s="19" t="str">
        <f t="shared" si="84"/>
        <v/>
      </c>
      <c r="I769" s="70" t="str">
        <f t="shared" si="86"/>
        <v/>
      </c>
      <c r="J769" s="19" t="str">
        <f t="shared" si="87"/>
        <v/>
      </c>
    </row>
    <row r="770" spans="1:10" x14ac:dyDescent="0.2">
      <c r="A770" s="18" t="str">
        <f t="shared" si="85"/>
        <v/>
      </c>
      <c r="B770" s="55" t="str">
        <f t="shared" si="81"/>
        <v/>
      </c>
      <c r="C770" s="58" t="str">
        <f t="shared" si="82"/>
        <v/>
      </c>
      <c r="D770" s="96"/>
      <c r="E770" s="97"/>
      <c r="G770" s="19" t="str">
        <f t="shared" si="83"/>
        <v/>
      </c>
      <c r="H770" s="19" t="str">
        <f t="shared" si="84"/>
        <v/>
      </c>
      <c r="I770" s="70" t="str">
        <f t="shared" si="86"/>
        <v/>
      </c>
      <c r="J770" s="19" t="str">
        <f t="shared" si="87"/>
        <v/>
      </c>
    </row>
    <row r="771" spans="1:10" x14ac:dyDescent="0.2">
      <c r="A771" s="18" t="str">
        <f t="shared" si="85"/>
        <v/>
      </c>
      <c r="B771" s="55" t="str">
        <f t="shared" si="81"/>
        <v/>
      </c>
      <c r="C771" s="58" t="str">
        <f t="shared" si="82"/>
        <v/>
      </c>
      <c r="D771" s="96"/>
      <c r="E771" s="97"/>
      <c r="G771" s="19" t="str">
        <f t="shared" si="83"/>
        <v/>
      </c>
      <c r="H771" s="19" t="str">
        <f t="shared" si="84"/>
        <v/>
      </c>
      <c r="I771" s="70" t="str">
        <f t="shared" si="86"/>
        <v/>
      </c>
      <c r="J771" s="19" t="str">
        <f t="shared" si="87"/>
        <v/>
      </c>
    </row>
    <row r="772" spans="1:10" x14ac:dyDescent="0.2">
      <c r="A772" s="18" t="str">
        <f t="shared" si="85"/>
        <v/>
      </c>
      <c r="B772" s="55" t="str">
        <f t="shared" si="81"/>
        <v/>
      </c>
      <c r="C772" s="58" t="str">
        <f t="shared" si="82"/>
        <v/>
      </c>
      <c r="D772" s="96"/>
      <c r="E772" s="97"/>
      <c r="G772" s="19" t="str">
        <f t="shared" si="83"/>
        <v/>
      </c>
      <c r="H772" s="19" t="str">
        <f t="shared" si="84"/>
        <v/>
      </c>
      <c r="I772" s="70" t="str">
        <f t="shared" si="86"/>
        <v/>
      </c>
      <c r="J772" s="19" t="str">
        <f t="shared" si="87"/>
        <v/>
      </c>
    </row>
    <row r="773" spans="1:10" x14ac:dyDescent="0.2">
      <c r="A773" s="18" t="str">
        <f t="shared" si="85"/>
        <v/>
      </c>
      <c r="B773" s="55" t="str">
        <f t="shared" si="81"/>
        <v/>
      </c>
      <c r="C773" s="58" t="str">
        <f t="shared" si="82"/>
        <v/>
      </c>
      <c r="D773" s="96"/>
      <c r="E773" s="97"/>
      <c r="G773" s="19" t="str">
        <f t="shared" si="83"/>
        <v/>
      </c>
      <c r="H773" s="19" t="str">
        <f t="shared" si="84"/>
        <v/>
      </c>
      <c r="I773" s="70" t="str">
        <f t="shared" si="86"/>
        <v/>
      </c>
      <c r="J773" s="19" t="str">
        <f t="shared" si="87"/>
        <v/>
      </c>
    </row>
    <row r="774" spans="1:10" x14ac:dyDescent="0.2">
      <c r="A774" s="18" t="str">
        <f t="shared" si="85"/>
        <v/>
      </c>
      <c r="B774" s="55" t="str">
        <f t="shared" si="81"/>
        <v/>
      </c>
      <c r="C774" s="58" t="str">
        <f t="shared" si="82"/>
        <v/>
      </c>
      <c r="D774" s="96"/>
      <c r="E774" s="97"/>
      <c r="G774" s="19" t="str">
        <f t="shared" si="83"/>
        <v/>
      </c>
      <c r="H774" s="19" t="str">
        <f t="shared" si="84"/>
        <v/>
      </c>
      <c r="I774" s="70" t="str">
        <f t="shared" si="86"/>
        <v/>
      </c>
      <c r="J774" s="19" t="str">
        <f t="shared" si="87"/>
        <v/>
      </c>
    </row>
    <row r="775" spans="1:10" x14ac:dyDescent="0.2">
      <c r="A775" s="18" t="str">
        <f t="shared" si="85"/>
        <v/>
      </c>
      <c r="B775" s="55" t="str">
        <f t="shared" si="81"/>
        <v/>
      </c>
      <c r="C775" s="58" t="str">
        <f t="shared" si="82"/>
        <v/>
      </c>
      <c r="D775" s="96"/>
      <c r="E775" s="97"/>
      <c r="G775" s="19" t="str">
        <f t="shared" si="83"/>
        <v/>
      </c>
      <c r="H775" s="19" t="str">
        <f t="shared" si="84"/>
        <v/>
      </c>
      <c r="I775" s="70" t="str">
        <f t="shared" si="86"/>
        <v/>
      </c>
      <c r="J775" s="19" t="str">
        <f t="shared" si="87"/>
        <v/>
      </c>
    </row>
    <row r="776" spans="1:10" x14ac:dyDescent="0.2">
      <c r="A776" s="18" t="str">
        <f t="shared" si="85"/>
        <v/>
      </c>
      <c r="B776" s="55" t="str">
        <f t="shared" si="81"/>
        <v/>
      </c>
      <c r="C776" s="58" t="str">
        <f t="shared" si="82"/>
        <v/>
      </c>
      <c r="D776" s="96"/>
      <c r="E776" s="97"/>
      <c r="G776" s="19" t="str">
        <f t="shared" si="83"/>
        <v/>
      </c>
      <c r="H776" s="19" t="str">
        <f t="shared" si="84"/>
        <v/>
      </c>
      <c r="I776" s="70" t="str">
        <f t="shared" si="86"/>
        <v/>
      </c>
      <c r="J776" s="19" t="str">
        <f t="shared" si="87"/>
        <v/>
      </c>
    </row>
    <row r="777" spans="1:10" x14ac:dyDescent="0.2">
      <c r="A777" s="18" t="str">
        <f t="shared" si="85"/>
        <v/>
      </c>
      <c r="B777" s="55" t="str">
        <f t="shared" si="81"/>
        <v/>
      </c>
      <c r="C777" s="58" t="str">
        <f t="shared" si="82"/>
        <v/>
      </c>
      <c r="D777" s="96"/>
      <c r="E777" s="97"/>
      <c r="G777" s="19" t="str">
        <f t="shared" si="83"/>
        <v/>
      </c>
      <c r="H777" s="19" t="str">
        <f t="shared" si="84"/>
        <v/>
      </c>
      <c r="I777" s="70" t="str">
        <f t="shared" si="86"/>
        <v/>
      </c>
      <c r="J777" s="19" t="str">
        <f t="shared" si="87"/>
        <v/>
      </c>
    </row>
    <row r="778" spans="1:10" x14ac:dyDescent="0.2">
      <c r="A778" s="18" t="str">
        <f t="shared" si="85"/>
        <v/>
      </c>
      <c r="B778" s="55" t="str">
        <f t="shared" si="81"/>
        <v/>
      </c>
      <c r="C778" s="58" t="str">
        <f t="shared" si="82"/>
        <v/>
      </c>
      <c r="D778" s="96"/>
      <c r="E778" s="97"/>
      <c r="G778" s="19" t="str">
        <f t="shared" si="83"/>
        <v/>
      </c>
      <c r="H778" s="19" t="str">
        <f t="shared" si="84"/>
        <v/>
      </c>
      <c r="I778" s="70" t="str">
        <f t="shared" si="86"/>
        <v/>
      </c>
      <c r="J778" s="19" t="str">
        <f t="shared" si="87"/>
        <v/>
      </c>
    </row>
    <row r="779" spans="1:10" x14ac:dyDescent="0.2">
      <c r="A779" s="18" t="str">
        <f t="shared" si="85"/>
        <v/>
      </c>
      <c r="B779" s="55" t="str">
        <f t="shared" si="81"/>
        <v/>
      </c>
      <c r="C779" s="58" t="str">
        <f t="shared" si="82"/>
        <v/>
      </c>
      <c r="D779" s="96"/>
      <c r="E779" s="97"/>
      <c r="G779" s="19" t="str">
        <f t="shared" si="83"/>
        <v/>
      </c>
      <c r="H779" s="19" t="str">
        <f t="shared" si="84"/>
        <v/>
      </c>
      <c r="I779" s="70" t="str">
        <f t="shared" si="86"/>
        <v/>
      </c>
      <c r="J779" s="19" t="str">
        <f t="shared" si="87"/>
        <v/>
      </c>
    </row>
    <row r="780" spans="1:10" x14ac:dyDescent="0.2">
      <c r="A780" s="18" t="str">
        <f t="shared" si="85"/>
        <v/>
      </c>
      <c r="B780" s="55" t="str">
        <f t="shared" si="81"/>
        <v/>
      </c>
      <c r="C780" s="58" t="str">
        <f t="shared" si="82"/>
        <v/>
      </c>
      <c r="D780" s="96"/>
      <c r="E780" s="97"/>
      <c r="G780" s="19" t="str">
        <f t="shared" si="83"/>
        <v/>
      </c>
      <c r="H780" s="19" t="str">
        <f t="shared" si="84"/>
        <v/>
      </c>
      <c r="I780" s="70" t="str">
        <f t="shared" si="86"/>
        <v/>
      </c>
      <c r="J780" s="19" t="str">
        <f t="shared" si="87"/>
        <v/>
      </c>
    </row>
    <row r="781" spans="1:10" x14ac:dyDescent="0.2">
      <c r="A781" s="18" t="str">
        <f t="shared" si="85"/>
        <v/>
      </c>
      <c r="B781" s="55" t="str">
        <f t="shared" si="81"/>
        <v/>
      </c>
      <c r="C781" s="58" t="str">
        <f t="shared" si="82"/>
        <v/>
      </c>
      <c r="D781" s="96"/>
      <c r="E781" s="97"/>
      <c r="G781" s="19" t="str">
        <f t="shared" si="83"/>
        <v/>
      </c>
      <c r="H781" s="19" t="str">
        <f t="shared" si="84"/>
        <v/>
      </c>
      <c r="I781" s="70" t="str">
        <f t="shared" si="86"/>
        <v/>
      </c>
      <c r="J781" s="19" t="str">
        <f t="shared" si="87"/>
        <v/>
      </c>
    </row>
    <row r="782" spans="1:10" x14ac:dyDescent="0.2">
      <c r="A782" s="18" t="str">
        <f t="shared" si="85"/>
        <v/>
      </c>
      <c r="B782" s="55" t="str">
        <f t="shared" si="81"/>
        <v/>
      </c>
      <c r="C782" s="58" t="str">
        <f t="shared" si="82"/>
        <v/>
      </c>
      <c r="D782" s="96"/>
      <c r="E782" s="97"/>
      <c r="G782" s="19" t="str">
        <f t="shared" si="83"/>
        <v/>
      </c>
      <c r="H782" s="19" t="str">
        <f t="shared" si="84"/>
        <v/>
      </c>
      <c r="I782" s="70" t="str">
        <f t="shared" si="86"/>
        <v/>
      </c>
      <c r="J782" s="19" t="str">
        <f t="shared" si="87"/>
        <v/>
      </c>
    </row>
    <row r="783" spans="1:10" x14ac:dyDescent="0.2">
      <c r="A783" s="18" t="str">
        <f t="shared" si="85"/>
        <v/>
      </c>
      <c r="B783" s="55" t="str">
        <f t="shared" si="81"/>
        <v/>
      </c>
      <c r="C783" s="58" t="str">
        <f t="shared" si="82"/>
        <v/>
      </c>
      <c r="D783" s="96"/>
      <c r="E783" s="97"/>
      <c r="G783" s="19" t="str">
        <f t="shared" si="83"/>
        <v/>
      </c>
      <c r="H783" s="19" t="str">
        <f t="shared" si="84"/>
        <v/>
      </c>
      <c r="I783" s="70" t="str">
        <f t="shared" si="86"/>
        <v/>
      </c>
      <c r="J783" s="19" t="str">
        <f t="shared" si="87"/>
        <v/>
      </c>
    </row>
    <row r="784" spans="1:10" x14ac:dyDescent="0.2">
      <c r="A784" s="18" t="str">
        <f t="shared" si="85"/>
        <v/>
      </c>
      <c r="B784" s="55" t="str">
        <f t="shared" si="81"/>
        <v/>
      </c>
      <c r="C784" s="58" t="str">
        <f t="shared" si="82"/>
        <v/>
      </c>
      <c r="D784" s="96"/>
      <c r="E784" s="97"/>
      <c r="G784" s="19" t="str">
        <f t="shared" si="83"/>
        <v/>
      </c>
      <c r="H784" s="19" t="str">
        <f t="shared" si="84"/>
        <v/>
      </c>
      <c r="I784" s="70" t="str">
        <f t="shared" si="86"/>
        <v/>
      </c>
      <c r="J784" s="19" t="str">
        <f t="shared" si="87"/>
        <v/>
      </c>
    </row>
    <row r="785" spans="1:10" x14ac:dyDescent="0.2">
      <c r="A785" s="18" t="str">
        <f t="shared" si="85"/>
        <v/>
      </c>
      <c r="B785" s="55" t="str">
        <f t="shared" si="81"/>
        <v/>
      </c>
      <c r="C785" s="58" t="str">
        <f t="shared" si="82"/>
        <v/>
      </c>
      <c r="D785" s="96"/>
      <c r="E785" s="97"/>
      <c r="G785" s="19" t="str">
        <f t="shared" si="83"/>
        <v/>
      </c>
      <c r="H785" s="19" t="str">
        <f t="shared" si="84"/>
        <v/>
      </c>
      <c r="I785" s="70" t="str">
        <f t="shared" si="86"/>
        <v/>
      </c>
      <c r="J785" s="19" t="str">
        <f t="shared" si="87"/>
        <v/>
      </c>
    </row>
    <row r="786" spans="1:10" x14ac:dyDescent="0.2">
      <c r="A786" s="18" t="str">
        <f t="shared" si="85"/>
        <v/>
      </c>
      <c r="B786" s="55" t="str">
        <f t="shared" si="81"/>
        <v/>
      </c>
      <c r="C786" s="58" t="str">
        <f t="shared" si="82"/>
        <v/>
      </c>
      <c r="D786" s="96"/>
      <c r="E786" s="97"/>
      <c r="G786" s="19" t="str">
        <f t="shared" si="83"/>
        <v/>
      </c>
      <c r="H786" s="19" t="str">
        <f t="shared" si="84"/>
        <v/>
      </c>
      <c r="I786" s="70" t="str">
        <f t="shared" si="86"/>
        <v/>
      </c>
      <c r="J786" s="19" t="str">
        <f t="shared" si="87"/>
        <v/>
      </c>
    </row>
    <row r="787" spans="1:10" x14ac:dyDescent="0.2">
      <c r="A787" s="18" t="str">
        <f t="shared" si="85"/>
        <v/>
      </c>
      <c r="B787" s="55" t="str">
        <f t="shared" si="81"/>
        <v/>
      </c>
      <c r="C787" s="58" t="str">
        <f t="shared" si="82"/>
        <v/>
      </c>
      <c r="D787" s="96"/>
      <c r="E787" s="97"/>
      <c r="G787" s="19" t="str">
        <f t="shared" si="83"/>
        <v/>
      </c>
      <c r="H787" s="19" t="str">
        <f t="shared" si="84"/>
        <v/>
      </c>
      <c r="I787" s="70" t="str">
        <f t="shared" si="86"/>
        <v/>
      </c>
      <c r="J787" s="19" t="str">
        <f t="shared" si="87"/>
        <v/>
      </c>
    </row>
    <row r="788" spans="1:10" x14ac:dyDescent="0.2">
      <c r="A788" s="18" t="str">
        <f t="shared" si="85"/>
        <v/>
      </c>
      <c r="B788" s="55" t="str">
        <f t="shared" si="81"/>
        <v/>
      </c>
      <c r="C788" s="58" t="str">
        <f t="shared" si="82"/>
        <v/>
      </c>
      <c r="D788" s="96"/>
      <c r="E788" s="97"/>
      <c r="G788" s="19" t="str">
        <f t="shared" si="83"/>
        <v/>
      </c>
      <c r="H788" s="19" t="str">
        <f t="shared" si="84"/>
        <v/>
      </c>
      <c r="I788" s="70" t="str">
        <f t="shared" si="86"/>
        <v/>
      </c>
      <c r="J788" s="19" t="str">
        <f t="shared" si="87"/>
        <v/>
      </c>
    </row>
    <row r="789" spans="1:10" x14ac:dyDescent="0.2">
      <c r="A789" s="18" t="str">
        <f t="shared" si="85"/>
        <v/>
      </c>
      <c r="B789" s="55" t="str">
        <f t="shared" si="81"/>
        <v/>
      </c>
      <c r="C789" s="58" t="str">
        <f t="shared" si="82"/>
        <v/>
      </c>
      <c r="D789" s="96"/>
      <c r="E789" s="97"/>
      <c r="G789" s="19" t="str">
        <f t="shared" si="83"/>
        <v/>
      </c>
      <c r="H789" s="19" t="str">
        <f t="shared" si="84"/>
        <v/>
      </c>
      <c r="I789" s="70" t="str">
        <f t="shared" si="86"/>
        <v/>
      </c>
      <c r="J789" s="19" t="str">
        <f t="shared" si="87"/>
        <v/>
      </c>
    </row>
    <row r="790" spans="1:10" x14ac:dyDescent="0.2">
      <c r="A790" s="18" t="str">
        <f t="shared" si="85"/>
        <v/>
      </c>
      <c r="B790" s="55" t="str">
        <f t="shared" si="81"/>
        <v/>
      </c>
      <c r="C790" s="58" t="str">
        <f t="shared" si="82"/>
        <v/>
      </c>
      <c r="D790" s="96"/>
      <c r="E790" s="97"/>
      <c r="G790" s="19" t="str">
        <f t="shared" si="83"/>
        <v/>
      </c>
      <c r="H790" s="19" t="str">
        <f t="shared" si="84"/>
        <v/>
      </c>
      <c r="I790" s="70" t="str">
        <f t="shared" si="86"/>
        <v/>
      </c>
      <c r="J790" s="19" t="str">
        <f t="shared" si="87"/>
        <v/>
      </c>
    </row>
    <row r="791" spans="1:10" x14ac:dyDescent="0.2">
      <c r="A791" s="18" t="str">
        <f t="shared" si="85"/>
        <v/>
      </c>
      <c r="B791" s="55" t="str">
        <f t="shared" si="81"/>
        <v/>
      </c>
      <c r="C791" s="58" t="str">
        <f t="shared" si="82"/>
        <v/>
      </c>
      <c r="D791" s="96"/>
      <c r="E791" s="97"/>
      <c r="G791" s="19" t="str">
        <f t="shared" si="83"/>
        <v/>
      </c>
      <c r="H791" s="19" t="str">
        <f t="shared" si="84"/>
        <v/>
      </c>
      <c r="I791" s="70" t="str">
        <f t="shared" si="86"/>
        <v/>
      </c>
      <c r="J791" s="19" t="str">
        <f t="shared" si="87"/>
        <v/>
      </c>
    </row>
    <row r="792" spans="1:10" x14ac:dyDescent="0.2">
      <c r="A792" s="18" t="str">
        <f t="shared" si="85"/>
        <v/>
      </c>
      <c r="B792" s="55" t="str">
        <f t="shared" si="81"/>
        <v/>
      </c>
      <c r="C792" s="58" t="str">
        <f t="shared" si="82"/>
        <v/>
      </c>
      <c r="D792" s="96"/>
      <c r="E792" s="97"/>
      <c r="G792" s="19" t="str">
        <f t="shared" si="83"/>
        <v/>
      </c>
      <c r="H792" s="19" t="str">
        <f t="shared" si="84"/>
        <v/>
      </c>
      <c r="I792" s="70" t="str">
        <f t="shared" si="86"/>
        <v/>
      </c>
      <c r="J792" s="19" t="str">
        <f t="shared" si="87"/>
        <v/>
      </c>
    </row>
    <row r="793" spans="1:10" x14ac:dyDescent="0.2">
      <c r="A793" s="18" t="str">
        <f t="shared" si="85"/>
        <v/>
      </c>
      <c r="B793" s="55" t="str">
        <f t="shared" si="81"/>
        <v/>
      </c>
      <c r="C793" s="58" t="str">
        <f t="shared" si="82"/>
        <v/>
      </c>
      <c r="D793" s="96"/>
      <c r="E793" s="97"/>
      <c r="G793" s="19" t="str">
        <f t="shared" si="83"/>
        <v/>
      </c>
      <c r="H793" s="19" t="str">
        <f t="shared" si="84"/>
        <v/>
      </c>
      <c r="I793" s="70" t="str">
        <f t="shared" si="86"/>
        <v/>
      </c>
      <c r="J793" s="19" t="str">
        <f t="shared" si="87"/>
        <v/>
      </c>
    </row>
    <row r="794" spans="1:10" x14ac:dyDescent="0.2">
      <c r="A794" s="18" t="str">
        <f t="shared" si="85"/>
        <v/>
      </c>
      <c r="B794" s="55" t="str">
        <f t="shared" si="81"/>
        <v/>
      </c>
      <c r="C794" s="58" t="str">
        <f t="shared" si="82"/>
        <v/>
      </c>
      <c r="D794" s="96"/>
      <c r="E794" s="97"/>
      <c r="G794" s="19" t="str">
        <f t="shared" si="83"/>
        <v/>
      </c>
      <c r="H794" s="19" t="str">
        <f t="shared" si="84"/>
        <v/>
      </c>
      <c r="I794" s="70" t="str">
        <f t="shared" si="86"/>
        <v/>
      </c>
      <c r="J794" s="19" t="str">
        <f t="shared" si="87"/>
        <v/>
      </c>
    </row>
    <row r="795" spans="1:10" x14ac:dyDescent="0.2">
      <c r="A795" s="18" t="str">
        <f t="shared" si="85"/>
        <v/>
      </c>
      <c r="B795" s="55" t="str">
        <f t="shared" si="81"/>
        <v/>
      </c>
      <c r="C795" s="58" t="str">
        <f t="shared" si="82"/>
        <v/>
      </c>
      <c r="D795" s="96"/>
      <c r="E795" s="97"/>
      <c r="G795" s="19" t="str">
        <f t="shared" si="83"/>
        <v/>
      </c>
      <c r="H795" s="19" t="str">
        <f t="shared" si="84"/>
        <v/>
      </c>
      <c r="I795" s="70" t="str">
        <f t="shared" si="86"/>
        <v/>
      </c>
      <c r="J795" s="19" t="str">
        <f t="shared" si="87"/>
        <v/>
      </c>
    </row>
    <row r="796" spans="1:10" x14ac:dyDescent="0.2">
      <c r="A796" s="18" t="str">
        <f t="shared" si="85"/>
        <v/>
      </c>
      <c r="B796" s="55" t="str">
        <f t="shared" si="81"/>
        <v/>
      </c>
      <c r="C796" s="58" t="str">
        <f t="shared" si="82"/>
        <v/>
      </c>
      <c r="D796" s="96"/>
      <c r="E796" s="97"/>
      <c r="G796" s="19" t="str">
        <f t="shared" si="83"/>
        <v/>
      </c>
      <c r="H796" s="19" t="str">
        <f t="shared" si="84"/>
        <v/>
      </c>
      <c r="I796" s="70" t="str">
        <f t="shared" si="86"/>
        <v/>
      </c>
      <c r="J796" s="19" t="str">
        <f t="shared" si="87"/>
        <v/>
      </c>
    </row>
    <row r="797" spans="1:10" x14ac:dyDescent="0.2">
      <c r="A797" s="18" t="str">
        <f t="shared" si="85"/>
        <v/>
      </c>
      <c r="B797" s="55" t="str">
        <f t="shared" si="81"/>
        <v/>
      </c>
      <c r="C797" s="58" t="str">
        <f t="shared" si="82"/>
        <v/>
      </c>
      <c r="D797" s="96"/>
      <c r="E797" s="97"/>
      <c r="G797" s="19" t="str">
        <f t="shared" si="83"/>
        <v/>
      </c>
      <c r="H797" s="19" t="str">
        <f t="shared" si="84"/>
        <v/>
      </c>
      <c r="I797" s="70" t="str">
        <f t="shared" si="86"/>
        <v/>
      </c>
      <c r="J797" s="19" t="str">
        <f t="shared" si="87"/>
        <v/>
      </c>
    </row>
    <row r="798" spans="1:10" x14ac:dyDescent="0.2">
      <c r="A798" s="18" t="str">
        <f t="shared" si="85"/>
        <v/>
      </c>
      <c r="B798" s="55" t="str">
        <f t="shared" si="81"/>
        <v/>
      </c>
      <c r="C798" s="58" t="str">
        <f t="shared" si="82"/>
        <v/>
      </c>
      <c r="D798" s="96"/>
      <c r="E798" s="97"/>
      <c r="G798" s="19" t="str">
        <f t="shared" si="83"/>
        <v/>
      </c>
      <c r="H798" s="19" t="str">
        <f t="shared" si="84"/>
        <v/>
      </c>
      <c r="I798" s="70" t="str">
        <f t="shared" si="86"/>
        <v/>
      </c>
      <c r="J798" s="19" t="str">
        <f t="shared" si="87"/>
        <v/>
      </c>
    </row>
    <row r="799" spans="1:10" x14ac:dyDescent="0.2">
      <c r="A799" s="18" t="str">
        <f t="shared" si="85"/>
        <v/>
      </c>
      <c r="B799" s="55" t="str">
        <f t="shared" si="81"/>
        <v/>
      </c>
      <c r="C799" s="58" t="str">
        <f t="shared" si="82"/>
        <v/>
      </c>
      <c r="D799" s="96"/>
      <c r="E799" s="97"/>
      <c r="G799" s="19" t="str">
        <f t="shared" si="83"/>
        <v/>
      </c>
      <c r="H799" s="19" t="str">
        <f t="shared" si="84"/>
        <v/>
      </c>
      <c r="I799" s="70" t="str">
        <f t="shared" si="86"/>
        <v/>
      </c>
      <c r="J799" s="19" t="str">
        <f t="shared" si="87"/>
        <v/>
      </c>
    </row>
    <row r="800" spans="1:10" x14ac:dyDescent="0.2">
      <c r="A800" s="18" t="str">
        <f t="shared" si="85"/>
        <v/>
      </c>
      <c r="B800" s="55" t="str">
        <f t="shared" si="81"/>
        <v/>
      </c>
      <c r="C800" s="58" t="str">
        <f t="shared" si="82"/>
        <v/>
      </c>
      <c r="D800" s="96"/>
      <c r="E800" s="97"/>
      <c r="G800" s="19" t="str">
        <f t="shared" si="83"/>
        <v/>
      </c>
      <c r="H800" s="19" t="str">
        <f t="shared" si="84"/>
        <v/>
      </c>
      <c r="I800" s="70" t="str">
        <f t="shared" si="86"/>
        <v/>
      </c>
      <c r="J800" s="19" t="str">
        <f t="shared" si="87"/>
        <v/>
      </c>
    </row>
    <row r="801" spans="1:10" x14ac:dyDescent="0.2">
      <c r="A801" s="18" t="str">
        <f t="shared" si="85"/>
        <v/>
      </c>
      <c r="B801" s="55" t="str">
        <f t="shared" si="81"/>
        <v/>
      </c>
      <c r="C801" s="58" t="str">
        <f t="shared" si="82"/>
        <v/>
      </c>
      <c r="D801" s="96"/>
      <c r="E801" s="97"/>
      <c r="G801" s="19" t="str">
        <f t="shared" si="83"/>
        <v/>
      </c>
      <c r="H801" s="19" t="str">
        <f t="shared" si="84"/>
        <v/>
      </c>
      <c r="I801" s="70" t="str">
        <f t="shared" si="86"/>
        <v/>
      </c>
      <c r="J801" s="19" t="str">
        <f t="shared" si="87"/>
        <v/>
      </c>
    </row>
    <row r="802" spans="1:10" x14ac:dyDescent="0.2">
      <c r="A802" s="18" t="str">
        <f t="shared" si="85"/>
        <v/>
      </c>
      <c r="B802" s="55" t="str">
        <f t="shared" si="81"/>
        <v/>
      </c>
      <c r="C802" s="58" t="str">
        <f t="shared" si="82"/>
        <v/>
      </c>
      <c r="D802" s="96"/>
      <c r="E802" s="97"/>
      <c r="G802" s="19" t="str">
        <f t="shared" si="83"/>
        <v/>
      </c>
      <c r="H802" s="19" t="str">
        <f t="shared" si="84"/>
        <v/>
      </c>
      <c r="I802" s="70" t="str">
        <f t="shared" si="86"/>
        <v/>
      </c>
      <c r="J802" s="19" t="str">
        <f t="shared" si="87"/>
        <v/>
      </c>
    </row>
    <row r="803" spans="1:10" x14ac:dyDescent="0.2">
      <c r="A803" s="18" t="str">
        <f t="shared" si="85"/>
        <v/>
      </c>
      <c r="B803" s="55" t="str">
        <f t="shared" si="81"/>
        <v/>
      </c>
      <c r="C803" s="58" t="str">
        <f t="shared" si="82"/>
        <v/>
      </c>
      <c r="D803" s="96"/>
      <c r="E803" s="97"/>
      <c r="G803" s="19" t="str">
        <f t="shared" si="83"/>
        <v/>
      </c>
      <c r="H803" s="19" t="str">
        <f t="shared" si="84"/>
        <v/>
      </c>
      <c r="I803" s="70" t="str">
        <f t="shared" si="86"/>
        <v/>
      </c>
      <c r="J803" s="19" t="str">
        <f t="shared" si="87"/>
        <v/>
      </c>
    </row>
    <row r="804" spans="1:10" x14ac:dyDescent="0.2">
      <c r="A804" s="18" t="str">
        <f t="shared" si="85"/>
        <v/>
      </c>
      <c r="B804" s="55" t="str">
        <f t="shared" si="81"/>
        <v/>
      </c>
      <c r="C804" s="58" t="str">
        <f t="shared" si="82"/>
        <v/>
      </c>
      <c r="D804" s="96"/>
      <c r="E804" s="97"/>
      <c r="G804" s="19" t="str">
        <f t="shared" si="83"/>
        <v/>
      </c>
      <c r="H804" s="19" t="str">
        <f t="shared" si="84"/>
        <v/>
      </c>
      <c r="I804" s="70" t="str">
        <f t="shared" si="86"/>
        <v/>
      </c>
      <c r="J804" s="19" t="str">
        <f t="shared" si="87"/>
        <v/>
      </c>
    </row>
    <row r="805" spans="1:10" x14ac:dyDescent="0.2">
      <c r="A805" s="18" t="str">
        <f t="shared" si="85"/>
        <v/>
      </c>
      <c r="B805" s="55" t="str">
        <f t="shared" si="81"/>
        <v/>
      </c>
      <c r="C805" s="58" t="str">
        <f t="shared" si="82"/>
        <v/>
      </c>
      <c r="D805" s="96"/>
      <c r="E805" s="97"/>
      <c r="G805" s="19" t="str">
        <f t="shared" si="83"/>
        <v/>
      </c>
      <c r="H805" s="19" t="str">
        <f t="shared" si="84"/>
        <v/>
      </c>
      <c r="I805" s="70" t="str">
        <f t="shared" si="86"/>
        <v/>
      </c>
      <c r="J805" s="19" t="str">
        <f t="shared" si="87"/>
        <v/>
      </c>
    </row>
    <row r="806" spans="1:10" x14ac:dyDescent="0.2">
      <c r="A806" s="18" t="str">
        <f t="shared" si="85"/>
        <v/>
      </c>
      <c r="B806" s="55" t="str">
        <f t="shared" si="81"/>
        <v/>
      </c>
      <c r="C806" s="58" t="str">
        <f t="shared" si="82"/>
        <v/>
      </c>
      <c r="D806" s="96"/>
      <c r="E806" s="97"/>
      <c r="G806" s="19" t="str">
        <f t="shared" si="83"/>
        <v/>
      </c>
      <c r="H806" s="19" t="str">
        <f t="shared" si="84"/>
        <v/>
      </c>
      <c r="I806" s="70" t="str">
        <f t="shared" si="86"/>
        <v/>
      </c>
      <c r="J806" s="19" t="str">
        <f t="shared" si="87"/>
        <v/>
      </c>
    </row>
    <row r="807" spans="1:10" x14ac:dyDescent="0.2">
      <c r="A807" s="18" t="str">
        <f t="shared" si="85"/>
        <v/>
      </c>
      <c r="B807" s="55" t="str">
        <f t="shared" si="81"/>
        <v/>
      </c>
      <c r="C807" s="58" t="str">
        <f t="shared" si="82"/>
        <v/>
      </c>
      <c r="D807" s="96"/>
      <c r="E807" s="97"/>
      <c r="G807" s="19" t="str">
        <f t="shared" si="83"/>
        <v/>
      </c>
      <c r="H807" s="19" t="str">
        <f t="shared" si="84"/>
        <v/>
      </c>
      <c r="I807" s="70" t="str">
        <f t="shared" si="86"/>
        <v/>
      </c>
      <c r="J807" s="19" t="str">
        <f t="shared" si="87"/>
        <v/>
      </c>
    </row>
    <row r="808" spans="1:10" x14ac:dyDescent="0.2">
      <c r="A808" s="18" t="str">
        <f t="shared" si="85"/>
        <v/>
      </c>
      <c r="B808" s="55" t="str">
        <f t="shared" si="81"/>
        <v/>
      </c>
      <c r="C808" s="58" t="str">
        <f t="shared" si="82"/>
        <v/>
      </c>
      <c r="D808" s="96"/>
      <c r="E808" s="97"/>
      <c r="G808" s="19" t="str">
        <f t="shared" si="83"/>
        <v/>
      </c>
      <c r="H808" s="19" t="str">
        <f t="shared" si="84"/>
        <v/>
      </c>
      <c r="I808" s="70" t="str">
        <f t="shared" si="86"/>
        <v/>
      </c>
      <c r="J808" s="19" t="str">
        <f t="shared" si="87"/>
        <v/>
      </c>
    </row>
    <row r="809" spans="1:10" x14ac:dyDescent="0.2">
      <c r="A809" s="18" t="str">
        <f t="shared" si="85"/>
        <v/>
      </c>
      <c r="B809" s="55" t="str">
        <f t="shared" si="81"/>
        <v/>
      </c>
      <c r="C809" s="58" t="str">
        <f t="shared" si="82"/>
        <v/>
      </c>
      <c r="D809" s="96"/>
      <c r="E809" s="97"/>
      <c r="G809" s="19" t="str">
        <f t="shared" si="83"/>
        <v/>
      </c>
      <c r="H809" s="19" t="str">
        <f t="shared" si="84"/>
        <v/>
      </c>
      <c r="I809" s="70" t="str">
        <f t="shared" si="86"/>
        <v/>
      </c>
      <c r="J809" s="19" t="str">
        <f t="shared" si="87"/>
        <v/>
      </c>
    </row>
    <row r="810" spans="1:10" x14ac:dyDescent="0.2">
      <c r="A810" s="18" t="str">
        <f t="shared" si="85"/>
        <v/>
      </c>
      <c r="B810" s="55" t="str">
        <f t="shared" si="81"/>
        <v/>
      </c>
      <c r="C810" s="58" t="str">
        <f t="shared" si="82"/>
        <v/>
      </c>
      <c r="D810" s="96"/>
      <c r="E810" s="97"/>
      <c r="G810" s="19" t="str">
        <f t="shared" si="83"/>
        <v/>
      </c>
      <c r="H810" s="19" t="str">
        <f t="shared" si="84"/>
        <v/>
      </c>
      <c r="I810" s="70" t="str">
        <f t="shared" si="86"/>
        <v/>
      </c>
      <c r="J810" s="19" t="str">
        <f t="shared" si="87"/>
        <v/>
      </c>
    </row>
    <row r="811" spans="1:10" x14ac:dyDescent="0.2">
      <c r="A811" s="18" t="str">
        <f t="shared" si="85"/>
        <v/>
      </c>
      <c r="B811" s="55" t="str">
        <f t="shared" si="81"/>
        <v/>
      </c>
      <c r="C811" s="58" t="str">
        <f t="shared" si="82"/>
        <v/>
      </c>
      <c r="D811" s="96"/>
      <c r="E811" s="97"/>
      <c r="G811" s="19" t="str">
        <f t="shared" si="83"/>
        <v/>
      </c>
      <c r="H811" s="19" t="str">
        <f t="shared" si="84"/>
        <v/>
      </c>
      <c r="I811" s="70" t="str">
        <f t="shared" si="86"/>
        <v/>
      </c>
      <c r="J811" s="19" t="str">
        <f t="shared" si="87"/>
        <v/>
      </c>
    </row>
    <row r="812" spans="1:10" x14ac:dyDescent="0.2">
      <c r="A812" s="18" t="str">
        <f t="shared" si="85"/>
        <v/>
      </c>
      <c r="B812" s="55" t="str">
        <f t="shared" si="81"/>
        <v/>
      </c>
      <c r="C812" s="58" t="str">
        <f t="shared" si="82"/>
        <v/>
      </c>
      <c r="D812" s="96"/>
      <c r="E812" s="97"/>
      <c r="G812" s="19" t="str">
        <f t="shared" si="83"/>
        <v/>
      </c>
      <c r="H812" s="19" t="str">
        <f t="shared" si="84"/>
        <v/>
      </c>
      <c r="I812" s="70" t="str">
        <f t="shared" si="86"/>
        <v/>
      </c>
      <c r="J812" s="19" t="str">
        <f t="shared" si="87"/>
        <v/>
      </c>
    </row>
    <row r="813" spans="1:10" x14ac:dyDescent="0.2">
      <c r="A813" s="18" t="str">
        <f t="shared" si="85"/>
        <v/>
      </c>
      <c r="B813" s="55" t="str">
        <f t="shared" si="81"/>
        <v/>
      </c>
      <c r="C813" s="58" t="str">
        <f t="shared" si="82"/>
        <v/>
      </c>
      <c r="D813" s="96"/>
      <c r="E813" s="97"/>
      <c r="G813" s="19" t="str">
        <f t="shared" si="83"/>
        <v/>
      </c>
      <c r="H813" s="19" t="str">
        <f t="shared" si="84"/>
        <v/>
      </c>
      <c r="I813" s="70" t="str">
        <f t="shared" si="86"/>
        <v/>
      </c>
      <c r="J813" s="19" t="str">
        <f t="shared" si="87"/>
        <v/>
      </c>
    </row>
    <row r="814" spans="1:10" x14ac:dyDescent="0.2">
      <c r="A814" s="18" t="str">
        <f t="shared" si="85"/>
        <v/>
      </c>
      <c r="B814" s="55" t="str">
        <f t="shared" si="81"/>
        <v/>
      </c>
      <c r="C814" s="58" t="str">
        <f t="shared" si="82"/>
        <v/>
      </c>
      <c r="D814" s="96"/>
      <c r="E814" s="97"/>
      <c r="G814" s="19" t="str">
        <f t="shared" si="83"/>
        <v/>
      </c>
      <c r="H814" s="19" t="str">
        <f t="shared" si="84"/>
        <v/>
      </c>
      <c r="I814" s="70" t="str">
        <f t="shared" si="86"/>
        <v/>
      </c>
      <c r="J814" s="19" t="str">
        <f t="shared" si="87"/>
        <v/>
      </c>
    </row>
    <row r="815" spans="1:10" x14ac:dyDescent="0.2">
      <c r="A815" s="18" t="str">
        <f t="shared" si="85"/>
        <v/>
      </c>
      <c r="B815" s="55" t="str">
        <f t="shared" si="81"/>
        <v/>
      </c>
      <c r="C815" s="58" t="str">
        <f t="shared" si="82"/>
        <v/>
      </c>
      <c r="D815" s="96"/>
      <c r="E815" s="97"/>
      <c r="G815" s="19" t="str">
        <f t="shared" si="83"/>
        <v/>
      </c>
      <c r="H815" s="19" t="str">
        <f t="shared" si="84"/>
        <v/>
      </c>
      <c r="I815" s="70" t="str">
        <f t="shared" si="86"/>
        <v/>
      </c>
      <c r="J815" s="19" t="str">
        <f t="shared" si="87"/>
        <v/>
      </c>
    </row>
    <row r="816" spans="1:10" x14ac:dyDescent="0.2">
      <c r="A816" s="18" t="str">
        <f t="shared" si="85"/>
        <v/>
      </c>
      <c r="B816" s="55" t="str">
        <f t="shared" si="81"/>
        <v/>
      </c>
      <c r="C816" s="58" t="str">
        <f t="shared" si="82"/>
        <v/>
      </c>
      <c r="D816" s="96"/>
      <c r="E816" s="97"/>
      <c r="G816" s="19" t="str">
        <f t="shared" si="83"/>
        <v/>
      </c>
      <c r="H816" s="19" t="str">
        <f t="shared" si="84"/>
        <v/>
      </c>
      <c r="I816" s="70" t="str">
        <f t="shared" si="86"/>
        <v/>
      </c>
      <c r="J816" s="19" t="str">
        <f t="shared" si="87"/>
        <v/>
      </c>
    </row>
    <row r="817" spans="1:10" x14ac:dyDescent="0.2">
      <c r="A817" s="18" t="str">
        <f t="shared" si="85"/>
        <v/>
      </c>
      <c r="B817" s="55" t="str">
        <f t="shared" si="81"/>
        <v/>
      </c>
      <c r="C817" s="58" t="str">
        <f t="shared" si="82"/>
        <v/>
      </c>
      <c r="D817" s="96"/>
      <c r="E817" s="97"/>
      <c r="G817" s="19" t="str">
        <f t="shared" si="83"/>
        <v/>
      </c>
      <c r="H817" s="19" t="str">
        <f t="shared" si="84"/>
        <v/>
      </c>
      <c r="I817" s="70" t="str">
        <f t="shared" si="86"/>
        <v/>
      </c>
      <c r="J817" s="19" t="str">
        <f t="shared" si="87"/>
        <v/>
      </c>
    </row>
    <row r="818" spans="1:10" x14ac:dyDescent="0.2">
      <c r="A818" s="18" t="str">
        <f t="shared" si="85"/>
        <v/>
      </c>
      <c r="B818" s="55" t="str">
        <f t="shared" si="81"/>
        <v/>
      </c>
      <c r="C818" s="58" t="str">
        <f t="shared" si="82"/>
        <v/>
      </c>
      <c r="D818" s="96"/>
      <c r="E818" s="97"/>
      <c r="G818" s="19" t="str">
        <f t="shared" si="83"/>
        <v/>
      </c>
      <c r="H818" s="19" t="str">
        <f t="shared" si="84"/>
        <v/>
      </c>
      <c r="I818" s="70" t="str">
        <f t="shared" si="86"/>
        <v/>
      </c>
      <c r="J818" s="19" t="str">
        <f t="shared" si="87"/>
        <v/>
      </c>
    </row>
    <row r="819" spans="1:10" x14ac:dyDescent="0.2">
      <c r="A819" s="18" t="str">
        <f t="shared" si="85"/>
        <v/>
      </c>
      <c r="B819" s="55" t="str">
        <f t="shared" si="81"/>
        <v/>
      </c>
      <c r="C819" s="58" t="str">
        <f t="shared" si="82"/>
        <v/>
      </c>
      <c r="D819" s="96"/>
      <c r="E819" s="97"/>
      <c r="G819" s="19" t="str">
        <f t="shared" si="83"/>
        <v/>
      </c>
      <c r="H819" s="19" t="str">
        <f t="shared" si="84"/>
        <v/>
      </c>
      <c r="I819" s="70" t="str">
        <f t="shared" si="86"/>
        <v/>
      </c>
      <c r="J819" s="19" t="str">
        <f t="shared" si="87"/>
        <v/>
      </c>
    </row>
    <row r="820" spans="1:10" x14ac:dyDescent="0.2">
      <c r="A820" s="18" t="str">
        <f t="shared" si="85"/>
        <v/>
      </c>
      <c r="B820" s="55" t="str">
        <f t="shared" si="81"/>
        <v/>
      </c>
      <c r="C820" s="58" t="str">
        <f t="shared" si="82"/>
        <v/>
      </c>
      <c r="D820" s="96"/>
      <c r="E820" s="97"/>
      <c r="G820" s="19" t="str">
        <f t="shared" si="83"/>
        <v/>
      </c>
      <c r="H820" s="19" t="str">
        <f t="shared" si="84"/>
        <v/>
      </c>
      <c r="I820" s="70" t="str">
        <f t="shared" si="86"/>
        <v/>
      </c>
      <c r="J820" s="19" t="str">
        <f t="shared" si="87"/>
        <v/>
      </c>
    </row>
    <row r="821" spans="1:10" x14ac:dyDescent="0.2">
      <c r="A821" s="18" t="str">
        <f t="shared" si="85"/>
        <v/>
      </c>
      <c r="B821" s="55" t="str">
        <f t="shared" si="81"/>
        <v/>
      </c>
      <c r="C821" s="58" t="str">
        <f t="shared" si="82"/>
        <v/>
      </c>
      <c r="D821" s="96"/>
      <c r="E821" s="97"/>
      <c r="G821" s="19" t="str">
        <f t="shared" si="83"/>
        <v/>
      </c>
      <c r="H821" s="19" t="str">
        <f t="shared" si="84"/>
        <v/>
      </c>
      <c r="I821" s="70" t="str">
        <f t="shared" si="86"/>
        <v/>
      </c>
      <c r="J821" s="19" t="str">
        <f t="shared" si="87"/>
        <v/>
      </c>
    </row>
    <row r="822" spans="1:10" x14ac:dyDescent="0.2">
      <c r="A822" s="18" t="str">
        <f t="shared" si="85"/>
        <v/>
      </c>
      <c r="B822" s="55" t="str">
        <f t="shared" si="81"/>
        <v/>
      </c>
      <c r="C822" s="58" t="str">
        <f t="shared" si="82"/>
        <v/>
      </c>
      <c r="D822" s="96"/>
      <c r="E822" s="97"/>
      <c r="G822" s="19" t="str">
        <f t="shared" si="83"/>
        <v/>
      </c>
      <c r="H822" s="19" t="str">
        <f t="shared" si="84"/>
        <v/>
      </c>
      <c r="I822" s="70" t="str">
        <f t="shared" si="86"/>
        <v/>
      </c>
      <c r="J822" s="19" t="str">
        <f t="shared" si="87"/>
        <v/>
      </c>
    </row>
    <row r="823" spans="1:10" x14ac:dyDescent="0.2">
      <c r="A823" s="18" t="str">
        <f t="shared" si="85"/>
        <v/>
      </c>
      <c r="B823" s="55" t="str">
        <f t="shared" si="81"/>
        <v/>
      </c>
      <c r="C823" s="58" t="str">
        <f t="shared" si="82"/>
        <v/>
      </c>
      <c r="D823" s="96"/>
      <c r="E823" s="97"/>
      <c r="G823" s="19" t="str">
        <f t="shared" si="83"/>
        <v/>
      </c>
      <c r="H823" s="19" t="str">
        <f t="shared" si="84"/>
        <v/>
      </c>
      <c r="I823" s="70" t="str">
        <f t="shared" si="86"/>
        <v/>
      </c>
      <c r="J823" s="19" t="str">
        <f t="shared" si="87"/>
        <v/>
      </c>
    </row>
    <row r="824" spans="1:10" x14ac:dyDescent="0.2">
      <c r="A824" s="18" t="str">
        <f t="shared" si="85"/>
        <v/>
      </c>
      <c r="B824" s="55" t="str">
        <f t="shared" si="81"/>
        <v/>
      </c>
      <c r="C824" s="58" t="str">
        <f t="shared" si="82"/>
        <v/>
      </c>
      <c r="D824" s="96"/>
      <c r="E824" s="97"/>
      <c r="G824" s="19" t="str">
        <f t="shared" si="83"/>
        <v/>
      </c>
      <c r="H824" s="19" t="str">
        <f t="shared" si="84"/>
        <v/>
      </c>
      <c r="I824" s="70" t="str">
        <f t="shared" si="86"/>
        <v/>
      </c>
      <c r="J824" s="19" t="str">
        <f t="shared" si="87"/>
        <v/>
      </c>
    </row>
    <row r="825" spans="1:10" x14ac:dyDescent="0.2">
      <c r="A825" s="18" t="str">
        <f t="shared" si="85"/>
        <v/>
      </c>
      <c r="B825" s="55" t="str">
        <f t="shared" si="81"/>
        <v/>
      </c>
      <c r="C825" s="58" t="str">
        <f t="shared" si="82"/>
        <v/>
      </c>
      <c r="D825" s="96"/>
      <c r="E825" s="97"/>
      <c r="G825" s="19" t="str">
        <f t="shared" si="83"/>
        <v/>
      </c>
      <c r="H825" s="19" t="str">
        <f t="shared" si="84"/>
        <v/>
      </c>
      <c r="I825" s="70" t="str">
        <f t="shared" si="86"/>
        <v/>
      </c>
      <c r="J825" s="19" t="str">
        <f t="shared" si="87"/>
        <v/>
      </c>
    </row>
    <row r="826" spans="1:10" x14ac:dyDescent="0.2">
      <c r="A826" s="18" t="str">
        <f t="shared" si="85"/>
        <v/>
      </c>
      <c r="B826" s="55" t="str">
        <f t="shared" si="81"/>
        <v/>
      </c>
      <c r="C826" s="58" t="str">
        <f t="shared" si="82"/>
        <v/>
      </c>
      <c r="D826" s="96"/>
      <c r="E826" s="97"/>
      <c r="G826" s="19" t="str">
        <f t="shared" si="83"/>
        <v/>
      </c>
      <c r="H826" s="19" t="str">
        <f t="shared" si="84"/>
        <v/>
      </c>
      <c r="I826" s="70" t="str">
        <f t="shared" si="86"/>
        <v/>
      </c>
      <c r="J826" s="19" t="str">
        <f t="shared" si="87"/>
        <v/>
      </c>
    </row>
    <row r="827" spans="1:10" x14ac:dyDescent="0.2">
      <c r="A827" s="18" t="str">
        <f t="shared" si="85"/>
        <v/>
      </c>
      <c r="B827" s="55" t="str">
        <f t="shared" si="81"/>
        <v/>
      </c>
      <c r="C827" s="58" t="str">
        <f t="shared" si="82"/>
        <v/>
      </c>
      <c r="D827" s="96"/>
      <c r="E827" s="97"/>
      <c r="G827" s="19" t="str">
        <f t="shared" si="83"/>
        <v/>
      </c>
      <c r="H827" s="19" t="str">
        <f t="shared" si="84"/>
        <v/>
      </c>
      <c r="I827" s="70" t="str">
        <f t="shared" si="86"/>
        <v/>
      </c>
      <c r="J827" s="19" t="str">
        <f t="shared" si="87"/>
        <v/>
      </c>
    </row>
    <row r="828" spans="1:10" x14ac:dyDescent="0.2">
      <c r="A828" s="18" t="str">
        <f t="shared" si="85"/>
        <v/>
      </c>
      <c r="B828" s="55" t="str">
        <f t="shared" si="81"/>
        <v/>
      </c>
      <c r="C828" s="58" t="str">
        <f t="shared" si="82"/>
        <v/>
      </c>
      <c r="D828" s="96"/>
      <c r="E828" s="97"/>
      <c r="G828" s="19" t="str">
        <f t="shared" si="83"/>
        <v/>
      </c>
      <c r="H828" s="19" t="str">
        <f t="shared" si="84"/>
        <v/>
      </c>
      <c r="I828" s="70" t="str">
        <f t="shared" si="86"/>
        <v/>
      </c>
      <c r="J828" s="19" t="str">
        <f t="shared" si="87"/>
        <v/>
      </c>
    </row>
    <row r="829" spans="1:10" x14ac:dyDescent="0.2">
      <c r="A829" s="18" t="str">
        <f t="shared" si="85"/>
        <v/>
      </c>
      <c r="B829" s="55" t="str">
        <f t="shared" ref="B829:B840" si="88">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58" t="str">
        <f t="shared" ref="C829:C840" si="89">IF(A829="","",IF(roundOpt,IF(OR(A829=nper,payment&gt;ROUND((1+rate)*J828,2)),ROUND((1+rate)*J828,2),payment),IF(OR(A829=nper,payment&gt;(1+rate)*J828),(1+rate)*J828,payment)))</f>
        <v/>
      </c>
      <c r="D829" s="96"/>
      <c r="E829" s="97"/>
      <c r="G829" s="19" t="str">
        <f t="shared" ref="G829:G840" si="90">IF(NOT(ISBLANK(E829)),IF(A829="","",IF(AND(A829=1,pmtType=1),0,IF(roundOpt,ROUND(rate*J828,2),rate*J828))),"")</f>
        <v/>
      </c>
      <c r="H829" s="19" t="str">
        <f t="shared" ref="H829:H840" si="91">IF(NOT(ISBLANK(E829)),MIN(E829,G829),"")</f>
        <v/>
      </c>
      <c r="I829" s="70" t="str">
        <f t="shared" si="86"/>
        <v/>
      </c>
      <c r="J829" s="19" t="str">
        <f t="shared" si="87"/>
        <v/>
      </c>
    </row>
    <row r="830" spans="1:10" x14ac:dyDescent="0.2">
      <c r="A830" s="18" t="str">
        <f t="shared" ref="A830:A840" si="92">IF(NOT(ISBLANK(E829)),IF(J829="","",IF(roundOpt,IF(OR(A829&gt;=nper,ROUND(J829,2)&lt;=0),"",A829+1),IF(OR(A829&gt;=nper,J829&lt;=0),"",A829+1))),"")</f>
        <v/>
      </c>
      <c r="B830" s="55" t="str">
        <f t="shared" si="88"/>
        <v/>
      </c>
      <c r="C830" s="58" t="str">
        <f t="shared" si="89"/>
        <v/>
      </c>
      <c r="D830" s="96"/>
      <c r="E830" s="97"/>
      <c r="G830" s="19" t="str">
        <f t="shared" si="90"/>
        <v/>
      </c>
      <c r="H830" s="19" t="str">
        <f t="shared" si="91"/>
        <v/>
      </c>
      <c r="I830" s="70" t="str">
        <f t="shared" ref="I830:I840" si="93">IF(NOT(ISBLANK(E830)),E830-G830,"")</f>
        <v/>
      </c>
      <c r="J830" s="19" t="str">
        <f t="shared" ref="J830:J840" si="94">IF(NOT(ISBLANK(E830)),J829-I830,"")</f>
        <v/>
      </c>
    </row>
    <row r="831" spans="1:10" x14ac:dyDescent="0.2">
      <c r="A831" s="18" t="str">
        <f t="shared" si="92"/>
        <v/>
      </c>
      <c r="B831" s="55" t="str">
        <f t="shared" si="88"/>
        <v/>
      </c>
      <c r="C831" s="58" t="str">
        <f t="shared" si="89"/>
        <v/>
      </c>
      <c r="D831" s="96"/>
      <c r="E831" s="97"/>
      <c r="G831" s="19" t="str">
        <f t="shared" si="90"/>
        <v/>
      </c>
      <c r="H831" s="19" t="str">
        <f t="shared" si="91"/>
        <v/>
      </c>
      <c r="I831" s="70" t="str">
        <f t="shared" si="93"/>
        <v/>
      </c>
      <c r="J831" s="19" t="str">
        <f t="shared" si="94"/>
        <v/>
      </c>
    </row>
    <row r="832" spans="1:10" x14ac:dyDescent="0.2">
      <c r="A832" s="18" t="str">
        <f t="shared" si="92"/>
        <v/>
      </c>
      <c r="B832" s="55" t="str">
        <f t="shared" si="88"/>
        <v/>
      </c>
      <c r="C832" s="58" t="str">
        <f t="shared" si="89"/>
        <v/>
      </c>
      <c r="D832" s="96"/>
      <c r="E832" s="97"/>
      <c r="G832" s="19" t="str">
        <f t="shared" si="90"/>
        <v/>
      </c>
      <c r="H832" s="19" t="str">
        <f t="shared" si="91"/>
        <v/>
      </c>
      <c r="I832" s="70" t="str">
        <f t="shared" si="93"/>
        <v/>
      </c>
      <c r="J832" s="19" t="str">
        <f t="shared" si="94"/>
        <v/>
      </c>
    </row>
    <row r="833" spans="1:10" x14ac:dyDescent="0.2">
      <c r="A833" s="18" t="str">
        <f t="shared" si="92"/>
        <v/>
      </c>
      <c r="B833" s="55" t="str">
        <f t="shared" si="88"/>
        <v/>
      </c>
      <c r="C833" s="58" t="str">
        <f t="shared" si="89"/>
        <v/>
      </c>
      <c r="D833" s="96"/>
      <c r="E833" s="97"/>
      <c r="G833" s="19" t="str">
        <f t="shared" si="90"/>
        <v/>
      </c>
      <c r="H833" s="19" t="str">
        <f t="shared" si="91"/>
        <v/>
      </c>
      <c r="I833" s="70" t="str">
        <f t="shared" si="93"/>
        <v/>
      </c>
      <c r="J833" s="19" t="str">
        <f t="shared" si="94"/>
        <v/>
      </c>
    </row>
    <row r="834" spans="1:10" x14ac:dyDescent="0.2">
      <c r="A834" s="18" t="str">
        <f t="shared" si="92"/>
        <v/>
      </c>
      <c r="B834" s="55" t="str">
        <f t="shared" si="88"/>
        <v/>
      </c>
      <c r="C834" s="58" t="str">
        <f t="shared" si="89"/>
        <v/>
      </c>
      <c r="D834" s="96"/>
      <c r="E834" s="97"/>
      <c r="G834" s="19" t="str">
        <f t="shared" si="90"/>
        <v/>
      </c>
      <c r="H834" s="19" t="str">
        <f t="shared" si="91"/>
        <v/>
      </c>
      <c r="I834" s="70" t="str">
        <f t="shared" si="93"/>
        <v/>
      </c>
      <c r="J834" s="19" t="str">
        <f t="shared" si="94"/>
        <v/>
      </c>
    </row>
    <row r="835" spans="1:10" x14ac:dyDescent="0.2">
      <c r="A835" s="18" t="str">
        <f t="shared" si="92"/>
        <v/>
      </c>
      <c r="B835" s="55" t="str">
        <f t="shared" si="88"/>
        <v/>
      </c>
      <c r="C835" s="58" t="str">
        <f t="shared" si="89"/>
        <v/>
      </c>
      <c r="D835" s="96"/>
      <c r="E835" s="97"/>
      <c r="G835" s="19" t="str">
        <f t="shared" si="90"/>
        <v/>
      </c>
      <c r="H835" s="19" t="str">
        <f t="shared" si="91"/>
        <v/>
      </c>
      <c r="I835" s="70" t="str">
        <f t="shared" si="93"/>
        <v/>
      </c>
      <c r="J835" s="19" t="str">
        <f t="shared" si="94"/>
        <v/>
      </c>
    </row>
    <row r="836" spans="1:10" x14ac:dyDescent="0.2">
      <c r="A836" s="18" t="str">
        <f t="shared" si="92"/>
        <v/>
      </c>
      <c r="B836" s="55" t="str">
        <f t="shared" si="88"/>
        <v/>
      </c>
      <c r="C836" s="58" t="str">
        <f t="shared" si="89"/>
        <v/>
      </c>
      <c r="D836" s="96"/>
      <c r="E836" s="97"/>
      <c r="G836" s="19" t="str">
        <f t="shared" si="90"/>
        <v/>
      </c>
      <c r="H836" s="19" t="str">
        <f t="shared" si="91"/>
        <v/>
      </c>
      <c r="I836" s="70" t="str">
        <f t="shared" si="93"/>
        <v/>
      </c>
      <c r="J836" s="19" t="str">
        <f t="shared" si="94"/>
        <v/>
      </c>
    </row>
    <row r="837" spans="1:10" x14ac:dyDescent="0.2">
      <c r="A837" s="18" t="str">
        <f t="shared" si="92"/>
        <v/>
      </c>
      <c r="B837" s="55" t="str">
        <f t="shared" si="88"/>
        <v/>
      </c>
      <c r="C837" s="58" t="str">
        <f t="shared" si="89"/>
        <v/>
      </c>
      <c r="D837" s="96"/>
      <c r="E837" s="97"/>
      <c r="G837" s="19" t="str">
        <f t="shared" si="90"/>
        <v/>
      </c>
      <c r="H837" s="19" t="str">
        <f t="shared" si="91"/>
        <v/>
      </c>
      <c r="I837" s="70" t="str">
        <f t="shared" si="93"/>
        <v/>
      </c>
      <c r="J837" s="19" t="str">
        <f t="shared" si="94"/>
        <v/>
      </c>
    </row>
    <row r="838" spans="1:10" x14ac:dyDescent="0.2">
      <c r="A838" s="18" t="str">
        <f t="shared" si="92"/>
        <v/>
      </c>
      <c r="B838" s="55" t="str">
        <f t="shared" si="88"/>
        <v/>
      </c>
      <c r="C838" s="58" t="str">
        <f t="shared" si="89"/>
        <v/>
      </c>
      <c r="D838" s="96"/>
      <c r="E838" s="97"/>
      <c r="G838" s="19" t="str">
        <f t="shared" si="90"/>
        <v/>
      </c>
      <c r="H838" s="19" t="str">
        <f t="shared" si="91"/>
        <v/>
      </c>
      <c r="I838" s="70" t="str">
        <f t="shared" si="93"/>
        <v/>
      </c>
      <c r="J838" s="19" t="str">
        <f t="shared" si="94"/>
        <v/>
      </c>
    </row>
    <row r="839" spans="1:10" x14ac:dyDescent="0.2">
      <c r="A839" s="18" t="str">
        <f t="shared" si="92"/>
        <v/>
      </c>
      <c r="B839" s="55" t="str">
        <f t="shared" si="88"/>
        <v/>
      </c>
      <c r="C839" s="58" t="str">
        <f t="shared" si="89"/>
        <v/>
      </c>
      <c r="D839" s="96"/>
      <c r="E839" s="97"/>
      <c r="G839" s="19" t="str">
        <f t="shared" si="90"/>
        <v/>
      </c>
      <c r="H839" s="19" t="str">
        <f t="shared" si="91"/>
        <v/>
      </c>
      <c r="I839" s="70" t="str">
        <f t="shared" si="93"/>
        <v/>
      </c>
      <c r="J839" s="19" t="str">
        <f t="shared" si="94"/>
        <v/>
      </c>
    </row>
    <row r="840" spans="1:10" x14ac:dyDescent="0.2">
      <c r="A840" s="18" t="str">
        <f t="shared" si="92"/>
        <v/>
      </c>
      <c r="B840" s="55" t="str">
        <f t="shared" si="88"/>
        <v/>
      </c>
      <c r="C840" s="58" t="str">
        <f t="shared" si="89"/>
        <v/>
      </c>
      <c r="D840" s="96"/>
      <c r="E840" s="97"/>
      <c r="G840" s="19" t="str">
        <f t="shared" si="90"/>
        <v/>
      </c>
      <c r="H840" s="19" t="str">
        <f t="shared" si="91"/>
        <v/>
      </c>
      <c r="I840" s="70" t="str">
        <f t="shared" si="93"/>
        <v/>
      </c>
      <c r="J840" s="19" t="str">
        <f t="shared" si="94"/>
        <v/>
      </c>
    </row>
    <row r="841" spans="1:10" x14ac:dyDescent="0.2">
      <c r="A841" s="22"/>
      <c r="B841" s="56"/>
      <c r="C841" s="59"/>
      <c r="D841" s="91" t="s">
        <v>59</v>
      </c>
      <c r="E841" s="91" t="s">
        <v>59</v>
      </c>
      <c r="F841" s="91"/>
      <c r="G841" s="22"/>
      <c r="H841" s="22"/>
      <c r="I841" s="22"/>
      <c r="J841" s="22"/>
    </row>
  </sheetData>
  <sheetProtection sheet="1" formatCells="0" formatColumns="0" formatRows="0"/>
  <mergeCells count="2">
    <mergeCell ref="L6:L21"/>
    <mergeCell ref="L60:L63"/>
  </mergeCells>
  <conditionalFormatting sqref="A61:J840">
    <cfRule type="expression" dxfId="3" priority="3" stopIfTrue="1">
      <formula>MOD($A61,periods_per_year)=0</formula>
    </cfRule>
  </conditionalFormatting>
  <conditionalFormatting sqref="E11">
    <cfRule type="expression" dxfId="2" priority="4" stopIfTrue="1">
      <formula>compound_period&gt;periods_per_year</formula>
    </cfRule>
  </conditionalFormatting>
  <dataValidations count="3">
    <dataValidation type="list" showInputMessage="1" showErrorMessage="1" sqref="E12" xr:uid="{00000000-0002-0000-0100-000000000000}">
      <formula1>"End of Period, Beginning of Period"</formula1>
    </dataValidation>
    <dataValidation type="list" showInputMessage="1" showErrorMessage="1" sqref="E13" xr:uid="{00000000-0002-0000-0100-000001000000}">
      <formula1>"On,Off"</formula1>
    </dataValidation>
    <dataValidation type="list" showInputMessage="1" showErrorMessage="1" sqref="E10:E11" xr:uid="{00000000-0002-0000-0100-000002000000}">
      <formula1>$N$6:$N$13</formula1>
    </dataValidation>
  </dataValidations>
  <hyperlinks>
    <hyperlink ref="L64" r:id="rId1" xr:uid="{C719C8AE-6759-490A-A316-8EA1702811BD}"/>
    <hyperlink ref="A2" r:id="rId2" xr:uid="{DF14CD49-E25F-4555-8259-91F488A3B00F}"/>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841"/>
  <sheetViews>
    <sheetView showGridLines="0" workbookViewId="0">
      <selection activeCell="E6" sqref="E6"/>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9" width="8.42578125" style="1" customWidth="1"/>
    <col min="10" max="10" width="12.7109375" style="1" customWidth="1"/>
    <col min="11" max="11" width="6.42578125" style="1" customWidth="1"/>
    <col min="12" max="12" width="40.285156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98" t="s">
        <v>92</v>
      </c>
      <c r="B1" s="99"/>
      <c r="C1" s="99"/>
      <c r="D1" s="99"/>
      <c r="E1" s="99"/>
      <c r="F1" s="99"/>
      <c r="G1" s="99"/>
      <c r="H1" s="99"/>
      <c r="I1" s="100"/>
      <c r="J1" s="100"/>
      <c r="K1" s="101"/>
    </row>
    <row r="2" spans="1:14" ht="12.75" customHeight="1" x14ac:dyDescent="0.2">
      <c r="A2" s="104" t="s">
        <v>94</v>
      </c>
      <c r="B2" s="45"/>
      <c r="C2" s="45"/>
      <c r="D2" s="45"/>
      <c r="E2" s="45"/>
      <c r="F2" s="45"/>
      <c r="G2" s="45"/>
      <c r="H2" s="45"/>
      <c r="I2" s="45"/>
      <c r="J2" s="110" t="str">
        <f ca="1">"© 2008-" &amp; YEAR(TODAY()) &amp; " Vertex42 LLC"</f>
        <v>© 2008-2019 Vertex42 LLC</v>
      </c>
      <c r="L2" s="48"/>
    </row>
    <row r="3" spans="1:14" x14ac:dyDescent="0.2">
      <c r="A3" s="2"/>
      <c r="B3" s="2"/>
      <c r="C3" s="2"/>
      <c r="D3" s="2"/>
      <c r="E3" s="2"/>
      <c r="F3" s="2"/>
      <c r="G3" s="2"/>
      <c r="H3" s="2"/>
      <c r="I3" s="2"/>
      <c r="J3" s="2"/>
    </row>
    <row r="4" spans="1:14" x14ac:dyDescent="0.2">
      <c r="A4" s="2"/>
      <c r="B4" s="2"/>
      <c r="C4" s="2"/>
      <c r="D4" s="2"/>
      <c r="E4" s="2"/>
      <c r="F4" s="2"/>
      <c r="G4" s="2"/>
      <c r="H4" s="2"/>
      <c r="I4" s="2"/>
      <c r="J4" s="2"/>
    </row>
    <row r="5" spans="1:14" ht="14.25" x14ac:dyDescent="0.2">
      <c r="A5" s="42" t="s">
        <v>2</v>
      </c>
      <c r="B5" s="44"/>
      <c r="C5" s="44"/>
      <c r="D5" s="44"/>
      <c r="E5" s="44"/>
      <c r="G5" s="42" t="s">
        <v>3</v>
      </c>
      <c r="H5" s="42"/>
      <c r="I5" s="43"/>
      <c r="J5" s="43"/>
      <c r="L5" s="35" t="s">
        <v>51</v>
      </c>
      <c r="N5" s="4" t="s">
        <v>4</v>
      </c>
    </row>
    <row r="6" spans="1:14" ht="15" customHeight="1" x14ac:dyDescent="0.2">
      <c r="A6" s="45"/>
      <c r="B6" s="45"/>
      <c r="C6" s="45"/>
      <c r="D6" s="46" t="s">
        <v>5</v>
      </c>
      <c r="E6" s="72">
        <v>100000</v>
      </c>
      <c r="F6" s="2"/>
      <c r="G6" s="2"/>
      <c r="H6" s="2"/>
      <c r="I6" s="5" t="s">
        <v>6</v>
      </c>
      <c r="J6" s="76">
        <f>((1+E7/E15)^(E15/E14))-1</f>
        <v>5.833333333333357E-3</v>
      </c>
      <c r="L6" s="106" t="s">
        <v>82</v>
      </c>
      <c r="N6" s="1" t="s">
        <v>7</v>
      </c>
    </row>
    <row r="7" spans="1:14" ht="15" customHeight="1" x14ac:dyDescent="0.2">
      <c r="A7" s="45"/>
      <c r="B7" s="45"/>
      <c r="C7" s="45"/>
      <c r="D7" s="46" t="s">
        <v>8</v>
      </c>
      <c r="E7" s="73">
        <v>7.0000000000000007E-2</v>
      </c>
      <c r="F7" s="2"/>
      <c r="G7" s="2"/>
      <c r="H7" s="2"/>
      <c r="I7" s="7" t="s">
        <v>11</v>
      </c>
      <c r="J7" s="77">
        <f ca="1">SUM(F61:F840)+SUM(I61:I840)</f>
        <v>3877.65</v>
      </c>
      <c r="L7" s="107"/>
      <c r="N7" s="1" t="s">
        <v>9</v>
      </c>
    </row>
    <row r="8" spans="1:14" ht="15" customHeight="1" x14ac:dyDescent="0.2">
      <c r="A8" s="45"/>
      <c r="B8" s="45"/>
      <c r="C8" s="45"/>
      <c r="D8" s="46" t="s">
        <v>10</v>
      </c>
      <c r="E8" s="74">
        <v>15</v>
      </c>
      <c r="F8" s="2"/>
      <c r="G8" s="2"/>
      <c r="H8" s="2"/>
      <c r="I8" s="7" t="s">
        <v>77</v>
      </c>
      <c r="J8" s="77">
        <f ca="1">SUM(F60:F841)</f>
        <v>2903.48</v>
      </c>
      <c r="L8" s="107"/>
      <c r="N8" s="1" t="s">
        <v>12</v>
      </c>
    </row>
    <row r="9" spans="1:14" ht="15" customHeight="1" x14ac:dyDescent="0.2">
      <c r="A9" s="45"/>
      <c r="B9" s="45"/>
      <c r="C9" s="45"/>
      <c r="D9" s="46" t="s">
        <v>13</v>
      </c>
      <c r="E9" s="75">
        <v>43831</v>
      </c>
      <c r="I9" s="7" t="s">
        <v>78</v>
      </c>
      <c r="J9" s="77">
        <f ca="1">SUM(G60:G841)</f>
        <v>2325.83</v>
      </c>
      <c r="L9" s="107"/>
      <c r="N9" s="1" t="s">
        <v>15</v>
      </c>
    </row>
    <row r="10" spans="1:14" ht="15" customHeight="1" x14ac:dyDescent="0.2">
      <c r="A10" s="45"/>
      <c r="B10" s="45"/>
      <c r="C10" s="45"/>
      <c r="D10" s="46" t="s">
        <v>16</v>
      </c>
      <c r="E10" s="75" t="s">
        <v>17</v>
      </c>
      <c r="I10" s="7" t="s">
        <v>79</v>
      </c>
      <c r="J10" s="78">
        <f ca="1">J8-J9</f>
        <v>577.65000000000009</v>
      </c>
      <c r="L10" s="107"/>
      <c r="N10" s="1" t="s">
        <v>17</v>
      </c>
    </row>
    <row r="11" spans="1:14" ht="15" customHeight="1" x14ac:dyDescent="0.2">
      <c r="A11" s="45"/>
      <c r="B11" s="45"/>
      <c r="C11" s="45"/>
      <c r="D11" s="46" t="s">
        <v>19</v>
      </c>
      <c r="E11" s="94" t="str">
        <f>E10</f>
        <v>Monthly</v>
      </c>
      <c r="F11" s="2"/>
      <c r="I11" s="7" t="s">
        <v>81</v>
      </c>
      <c r="J11" s="78">
        <f ca="1">SUM(I60:I841)</f>
        <v>974.17</v>
      </c>
      <c r="L11" s="107"/>
      <c r="N11" s="1" t="s">
        <v>20</v>
      </c>
    </row>
    <row r="12" spans="1:14" ht="15" customHeight="1" x14ac:dyDescent="0.2">
      <c r="A12" s="45"/>
      <c r="B12" s="45"/>
      <c r="C12" s="45"/>
      <c r="D12" s="46" t="s">
        <v>21</v>
      </c>
      <c r="E12" s="94" t="s">
        <v>22</v>
      </c>
      <c r="I12" s="7" t="s">
        <v>63</v>
      </c>
      <c r="J12" s="78">
        <f ca="1">loan_amount-J11</f>
        <v>99025.83</v>
      </c>
      <c r="L12" s="107"/>
      <c r="N12" s="1" t="s">
        <v>23</v>
      </c>
    </row>
    <row r="13" spans="1:14" ht="15" customHeight="1" x14ac:dyDescent="0.25">
      <c r="A13" s="45"/>
      <c r="B13" s="45"/>
      <c r="C13" s="45"/>
      <c r="D13" s="46" t="s">
        <v>41</v>
      </c>
      <c r="E13" s="95" t="s">
        <v>42</v>
      </c>
      <c r="F13" s="2"/>
      <c r="J13" s="10" t="str">
        <f ca="1">IF(AND(NOT(J840=""),J840&gt;0.004),"ERROR: Limit is "&amp;OFFSET(A841,-1,0,1,1)&amp;" payments",".")</f>
        <v>.</v>
      </c>
      <c r="L13" s="107"/>
      <c r="N13" s="1" t="s">
        <v>24</v>
      </c>
    </row>
    <row r="14" spans="1:14" ht="15" hidden="1" customHeight="1" x14ac:dyDescent="0.2">
      <c r="A14" s="45"/>
      <c r="B14" s="45"/>
      <c r="C14" s="45"/>
      <c r="D14" s="51" t="s">
        <v>54</v>
      </c>
      <c r="E14" s="45">
        <f>INDEX({1;2;4;6;12;24;26;52},MATCH(Payment_Opt2!$E$10,$N$6:$N$13,0))</f>
        <v>12</v>
      </c>
      <c r="F14" s="2"/>
      <c r="G14" s="2"/>
      <c r="H14" s="2"/>
      <c r="I14" s="2"/>
      <c r="J14" s="11"/>
      <c r="L14" s="107"/>
    </row>
    <row r="15" spans="1:14" ht="15" hidden="1" customHeight="1" x14ac:dyDescent="0.2">
      <c r="A15" s="45"/>
      <c r="B15" s="45"/>
      <c r="C15" s="45"/>
      <c r="D15" s="51" t="s">
        <v>19</v>
      </c>
      <c r="E15" s="45">
        <f>INDEX({1;2;4;6;12;24;26;52},MATCH(Payment_Opt2!$E$11,$N$6:$N$13,0))</f>
        <v>12</v>
      </c>
      <c r="F15" s="2"/>
      <c r="G15" s="2"/>
      <c r="H15" s="2"/>
      <c r="I15" s="2"/>
      <c r="J15" s="2"/>
      <c r="L15" s="107"/>
    </row>
    <row r="16" spans="1:14" ht="15" hidden="1" customHeight="1" x14ac:dyDescent="0.2">
      <c r="A16" s="45"/>
      <c r="B16" s="45"/>
      <c r="C16" s="45"/>
      <c r="D16" s="51" t="s">
        <v>21</v>
      </c>
      <c r="E16" s="45">
        <f>IF(Payment_Opt2!$E$12="End of Period",0,1)</f>
        <v>0</v>
      </c>
      <c r="F16" s="2"/>
      <c r="G16" s="2"/>
      <c r="H16" s="2"/>
      <c r="I16" s="2"/>
      <c r="J16" s="2"/>
      <c r="L16" s="107"/>
    </row>
    <row r="17" spans="1:12" ht="15" hidden="1" customHeight="1" x14ac:dyDescent="0.2">
      <c r="A17" s="45"/>
      <c r="B17" s="45"/>
      <c r="C17" s="45"/>
      <c r="D17" s="51" t="s">
        <v>56</v>
      </c>
      <c r="E17" s="45">
        <f>12/$E$14</f>
        <v>1</v>
      </c>
      <c r="F17" s="2"/>
      <c r="G17" s="2"/>
      <c r="H17" s="2"/>
      <c r="I17" s="2"/>
      <c r="J17" s="2"/>
      <c r="L17" s="107"/>
    </row>
    <row r="18" spans="1:12" ht="15" hidden="1" customHeight="1" x14ac:dyDescent="0.2">
      <c r="A18" s="45"/>
      <c r="B18" s="45"/>
      <c r="C18" s="45"/>
      <c r="D18" s="51" t="s">
        <v>55</v>
      </c>
      <c r="E18" s="45">
        <f>$E$8*$E$14</f>
        <v>180</v>
      </c>
      <c r="F18" s="2"/>
      <c r="G18" s="2"/>
      <c r="H18" s="2"/>
      <c r="I18" s="2"/>
      <c r="J18" s="2"/>
      <c r="L18" s="107"/>
    </row>
    <row r="19" spans="1:12" ht="15" hidden="1" customHeight="1" x14ac:dyDescent="0.2">
      <c r="A19" s="45"/>
      <c r="B19" s="45"/>
      <c r="C19" s="45"/>
      <c r="D19" s="51" t="s">
        <v>57</v>
      </c>
      <c r="E19" s="68" t="b">
        <f>(E13="On")</f>
        <v>1</v>
      </c>
      <c r="F19" s="2"/>
      <c r="G19" s="2"/>
      <c r="H19" s="2"/>
      <c r="I19" s="2"/>
      <c r="J19" s="2"/>
      <c r="L19" s="107"/>
    </row>
    <row r="20" spans="1:12" x14ac:dyDescent="0.2">
      <c r="A20" s="2"/>
      <c r="B20" s="2"/>
      <c r="C20" s="2"/>
      <c r="D20" s="2"/>
      <c r="E20" s="2"/>
      <c r="F20" s="2"/>
      <c r="G20" s="2"/>
      <c r="H20" s="2"/>
      <c r="I20" s="2"/>
      <c r="J20" s="2"/>
      <c r="L20" s="107"/>
    </row>
    <row r="21" spans="1:12" ht="15.75" x14ac:dyDescent="0.25">
      <c r="A21" s="2"/>
      <c r="B21" s="2"/>
      <c r="C21" s="2"/>
      <c r="D21" s="12" t="str">
        <f>E10&amp;" Payment"</f>
        <v>Monthly Payment</v>
      </c>
      <c r="E21" s="92">
        <f>IF(roundOpt,ROUND(-PMT(rate,nper,$E$6,,pmtType),2),-PMT(rate,nper,$E$6,,pmtType))</f>
        <v>898.83</v>
      </c>
      <c r="F21" s="2"/>
      <c r="G21" s="2"/>
      <c r="H21" s="2"/>
      <c r="I21" s="2"/>
      <c r="J21" s="11" t="str">
        <f>IF(E15&gt;E14,"Warning: negative amortization",".")</f>
        <v>.</v>
      </c>
      <c r="L21" s="107"/>
    </row>
    <row r="22" spans="1:12" x14ac:dyDescent="0.2">
      <c r="A22" s="2"/>
      <c r="B22" s="2"/>
      <c r="C22" s="2"/>
      <c r="D22" s="2"/>
      <c r="E22" s="2"/>
      <c r="F22" s="2"/>
      <c r="G22" s="2"/>
      <c r="H22" s="2"/>
      <c r="I22" s="2"/>
      <c r="J22" s="14"/>
      <c r="L22" s="71"/>
    </row>
    <row r="23" spans="1:12" ht="15" hidden="1" x14ac:dyDescent="0.2">
      <c r="A23" s="15" t="s">
        <v>68</v>
      </c>
      <c r="B23" s="15"/>
      <c r="C23" s="15"/>
      <c r="D23" s="2"/>
      <c r="E23" s="2"/>
      <c r="F23" s="2"/>
      <c r="G23" s="2"/>
      <c r="H23" s="2"/>
      <c r="I23" s="2"/>
      <c r="J23" s="14"/>
      <c r="L23" s="71"/>
    </row>
    <row r="24" spans="1:12" ht="26.25" hidden="1" thickBot="1" x14ac:dyDescent="0.25">
      <c r="A24" s="60"/>
      <c r="B24" s="88" t="s">
        <v>69</v>
      </c>
      <c r="C24" s="89"/>
      <c r="D24" s="89"/>
      <c r="E24" s="89" t="s">
        <v>70</v>
      </c>
      <c r="F24" s="89" t="s">
        <v>67</v>
      </c>
      <c r="G24" s="89" t="s">
        <v>64</v>
      </c>
      <c r="H24" s="89" t="str">
        <f>H59</f>
        <v>Interest Balance</v>
      </c>
      <c r="I24" s="89" t="s">
        <v>62</v>
      </c>
      <c r="J24" s="89" t="str">
        <f>J59</f>
        <v>Principal Balance</v>
      </c>
      <c r="L24" s="87" t="s">
        <v>72</v>
      </c>
    </row>
    <row r="25" spans="1:12" hidden="1" x14ac:dyDescent="0.2">
      <c r="A25" s="79"/>
      <c r="B25" s="80"/>
      <c r="C25" s="79"/>
      <c r="D25" s="79"/>
      <c r="E25" s="79"/>
      <c r="F25" s="79"/>
      <c r="G25" s="79"/>
      <c r="H25" s="93">
        <f>H60</f>
        <v>0</v>
      </c>
      <c r="I25" s="81"/>
      <c r="J25" s="82">
        <f>J60</f>
        <v>100000</v>
      </c>
      <c r="L25" s="71"/>
    </row>
    <row r="26" spans="1:12" hidden="1" x14ac:dyDescent="0.2">
      <c r="A26" s="83"/>
      <c r="B26" s="83">
        <f>YEAR(fpdate)</f>
        <v>2020</v>
      </c>
      <c r="C26" s="84"/>
      <c r="D26" s="84"/>
      <c r="E26" s="84">
        <f ca="1">SUMIF($B$60:$B$841,"&lt;="&amp;DATE($B26,12,31),$E$60:$E$841)-SUM(E$25:E25)</f>
        <v>3300</v>
      </c>
      <c r="F26" s="84">
        <f ca="1">SUMIF($B$60:$B$841,"&lt;="&amp;DATE($B26,12,31),$F$60:$F$841)-SUM(F$25:F25)</f>
        <v>2903.48</v>
      </c>
      <c r="G26" s="84">
        <f ca="1">SUMIF($B$60:$B$841,"&lt;="&amp;DATE($B26,12,31),$G$60:$G$841)-SUM(G$25:G25)</f>
        <v>2325.83</v>
      </c>
      <c r="H26" s="84">
        <f ca="1">H25+F26-G26</f>
        <v>577.65000000000009</v>
      </c>
      <c r="I26" s="84">
        <f ca="1">SUMIF($B$60:$B$841,"&lt;="&amp;DATE($B26,12,31),$I$60:$I$841)-SUM(I$25:I25)</f>
        <v>974.17</v>
      </c>
      <c r="J26" s="84">
        <f ca="1">J25-I26</f>
        <v>99025.83</v>
      </c>
      <c r="L26" s="71"/>
    </row>
    <row r="27" spans="1:12" hidden="1" x14ac:dyDescent="0.2">
      <c r="A27" s="83"/>
      <c r="B27" s="83">
        <f>B26+1</f>
        <v>2021</v>
      </c>
      <c r="C27" s="84"/>
      <c r="D27" s="84"/>
      <c r="E27" s="84">
        <f ca="1">SUMIF($B$60:$B$841,"&lt;="&amp;DATE($B27,12,31),$E$60:$E$841)-SUM(E$25:E26)</f>
        <v>0</v>
      </c>
      <c r="F27" s="84">
        <f ca="1">SUMIF($B$60:$B$841,"&lt;="&amp;DATE($B27,12,31),$F$60:$F$841)-SUM(F$25:F26)</f>
        <v>0</v>
      </c>
      <c r="G27" s="84">
        <f ca="1">SUMIF($B$60:$B$841,"&lt;="&amp;DATE($B27,12,31),$G$60:$G$841)-SUM(G$25:G26)</f>
        <v>0</v>
      </c>
      <c r="H27" s="84">
        <f ca="1">H26+F27-G27</f>
        <v>577.65000000000009</v>
      </c>
      <c r="I27" s="84">
        <f ca="1">SUMIF($B$60:$B$841,"&lt;="&amp;DATE($B27,12,31),$I$60:$I$841)-SUM(I$25:I26)</f>
        <v>0</v>
      </c>
      <c r="J27" s="84">
        <f ca="1">J26-I27</f>
        <v>99025.83</v>
      </c>
      <c r="L27" s="71"/>
    </row>
    <row r="28" spans="1:12" hidden="1" x14ac:dyDescent="0.2">
      <c r="A28" s="83"/>
      <c r="B28" s="83">
        <f t="shared" ref="B28:B46" si="0">B27+1</f>
        <v>2022</v>
      </c>
      <c r="C28" s="84"/>
      <c r="D28" s="84"/>
      <c r="E28" s="84">
        <f ca="1">SUMIF($B$60:$B$841,"&lt;="&amp;DATE($B28,12,31),$E$60:$E$841)-SUM(E$25:E27)</f>
        <v>0</v>
      </c>
      <c r="F28" s="84">
        <f ca="1">SUMIF($B$60:$B$841,"&lt;="&amp;DATE($B28,12,31),$F$60:$F$841)-SUM(F$25:F27)</f>
        <v>0</v>
      </c>
      <c r="G28" s="84">
        <f ca="1">SUMIF($B$60:$B$841,"&lt;="&amp;DATE($B28,12,31),$G$60:$G$841)-SUM(G$25:G27)</f>
        <v>0</v>
      </c>
      <c r="H28" s="84">
        <f t="shared" ref="H28:H46" ca="1" si="1">H27+F28-G28</f>
        <v>577.65000000000009</v>
      </c>
      <c r="I28" s="84">
        <f ca="1">SUMIF($B$60:$B$841,"&lt;="&amp;DATE($B28,12,31),$I$60:$I$841)-SUM(I$25:I27)</f>
        <v>0</v>
      </c>
      <c r="J28" s="84">
        <f t="shared" ref="J28:J46" ca="1" si="2">J27-I28</f>
        <v>99025.83</v>
      </c>
      <c r="L28" s="71"/>
    </row>
    <row r="29" spans="1:12" hidden="1" x14ac:dyDescent="0.2">
      <c r="A29" s="83"/>
      <c r="B29" s="83">
        <f t="shared" si="0"/>
        <v>2023</v>
      </c>
      <c r="C29" s="84"/>
      <c r="D29" s="84"/>
      <c r="E29" s="84">
        <f ca="1">SUMIF($B$60:$B$841,"&lt;="&amp;DATE($B29,12,31),$E$60:$E$841)-SUM(E$25:E28)</f>
        <v>0</v>
      </c>
      <c r="F29" s="84">
        <f ca="1">SUMIF($B$60:$B$841,"&lt;="&amp;DATE($B29,12,31),$F$60:$F$841)-SUM(F$25:F28)</f>
        <v>0</v>
      </c>
      <c r="G29" s="84">
        <f ca="1">SUMIF($B$60:$B$841,"&lt;="&amp;DATE($B29,12,31),$G$60:$G$841)-SUM(G$25:G28)</f>
        <v>0</v>
      </c>
      <c r="H29" s="84">
        <f t="shared" ca="1" si="1"/>
        <v>577.65000000000009</v>
      </c>
      <c r="I29" s="84">
        <f ca="1">SUMIF($B$60:$B$841,"&lt;="&amp;DATE($B29,12,31),$I$60:$I$841)-SUM(I$25:I28)</f>
        <v>0</v>
      </c>
      <c r="J29" s="84">
        <f t="shared" ca="1" si="2"/>
        <v>99025.83</v>
      </c>
      <c r="L29" s="71"/>
    </row>
    <row r="30" spans="1:12" hidden="1" x14ac:dyDescent="0.2">
      <c r="A30" s="83"/>
      <c r="B30" s="83">
        <f t="shared" si="0"/>
        <v>2024</v>
      </c>
      <c r="C30" s="84"/>
      <c r="D30" s="84"/>
      <c r="E30" s="84">
        <f ca="1">SUMIF($B$60:$B$841,"&lt;="&amp;DATE($B30,12,31),$E$60:$E$841)-SUM(E$25:E29)</f>
        <v>0</v>
      </c>
      <c r="F30" s="84">
        <f ca="1">SUMIF($B$60:$B$841,"&lt;="&amp;DATE($B30,12,31),$F$60:$F$841)-SUM(F$25:F29)</f>
        <v>0</v>
      </c>
      <c r="G30" s="84">
        <f ca="1">SUMIF($B$60:$B$841,"&lt;="&amp;DATE($B30,12,31),$G$60:$G$841)-SUM(G$25:G29)</f>
        <v>0</v>
      </c>
      <c r="H30" s="84">
        <f t="shared" ca="1" si="1"/>
        <v>577.65000000000009</v>
      </c>
      <c r="I30" s="84">
        <f ca="1">SUMIF($B$60:$B$841,"&lt;="&amp;DATE($B30,12,31),$I$60:$I$841)-SUM(I$25:I29)</f>
        <v>0</v>
      </c>
      <c r="J30" s="84">
        <f t="shared" ca="1" si="2"/>
        <v>99025.83</v>
      </c>
      <c r="L30" s="71"/>
    </row>
    <row r="31" spans="1:12" hidden="1" x14ac:dyDescent="0.2">
      <c r="A31" s="83"/>
      <c r="B31" s="83">
        <f t="shared" si="0"/>
        <v>2025</v>
      </c>
      <c r="C31" s="84"/>
      <c r="D31" s="84"/>
      <c r="E31" s="84">
        <f ca="1">SUMIF($B$60:$B$841,"&lt;="&amp;DATE($B31,12,31),$E$60:$E$841)-SUM(E$25:E30)</f>
        <v>0</v>
      </c>
      <c r="F31" s="84">
        <f ca="1">SUMIF($B$60:$B$841,"&lt;="&amp;DATE($B31,12,31),$F$60:$F$841)-SUM(F$25:F30)</f>
        <v>0</v>
      </c>
      <c r="G31" s="84">
        <f ca="1">SUMIF($B$60:$B$841,"&lt;="&amp;DATE($B31,12,31),$G$60:$G$841)-SUM(G$25:G30)</f>
        <v>0</v>
      </c>
      <c r="H31" s="84">
        <f t="shared" ca="1" si="1"/>
        <v>577.65000000000009</v>
      </c>
      <c r="I31" s="84">
        <f ca="1">SUMIF($B$60:$B$841,"&lt;="&amp;DATE($B31,12,31),$I$60:$I$841)-SUM(I$25:I30)</f>
        <v>0</v>
      </c>
      <c r="J31" s="84">
        <f t="shared" ca="1" si="2"/>
        <v>99025.83</v>
      </c>
      <c r="L31" s="71"/>
    </row>
    <row r="32" spans="1:12" hidden="1" x14ac:dyDescent="0.2">
      <c r="A32" s="83"/>
      <c r="B32" s="83">
        <f t="shared" si="0"/>
        <v>2026</v>
      </c>
      <c r="C32" s="84"/>
      <c r="D32" s="84"/>
      <c r="E32" s="84">
        <f ca="1">SUMIF($B$60:$B$841,"&lt;="&amp;DATE($B32,12,31),$E$60:$E$841)-SUM(E$25:E31)</f>
        <v>0</v>
      </c>
      <c r="F32" s="84">
        <f ca="1">SUMIF($B$60:$B$841,"&lt;="&amp;DATE($B32,12,31),$F$60:$F$841)-SUM(F$25:F31)</f>
        <v>0</v>
      </c>
      <c r="G32" s="84">
        <f ca="1">SUMIF($B$60:$B$841,"&lt;="&amp;DATE($B32,12,31),$G$60:$G$841)-SUM(G$25:G31)</f>
        <v>0</v>
      </c>
      <c r="H32" s="84">
        <f t="shared" ca="1" si="1"/>
        <v>577.65000000000009</v>
      </c>
      <c r="I32" s="84">
        <f ca="1">SUMIF($B$60:$B$841,"&lt;="&amp;DATE($B32,12,31),$I$60:$I$841)-SUM(I$25:I31)</f>
        <v>0</v>
      </c>
      <c r="J32" s="84">
        <f t="shared" ca="1" si="2"/>
        <v>99025.83</v>
      </c>
      <c r="L32" s="71"/>
    </row>
    <row r="33" spans="1:12" hidden="1" x14ac:dyDescent="0.2">
      <c r="A33" s="83"/>
      <c r="B33" s="83">
        <f t="shared" si="0"/>
        <v>2027</v>
      </c>
      <c r="C33" s="84"/>
      <c r="D33" s="84"/>
      <c r="E33" s="84">
        <f ca="1">SUMIF($B$60:$B$841,"&lt;="&amp;DATE($B33,12,31),$E$60:$E$841)-SUM(E$25:E32)</f>
        <v>0</v>
      </c>
      <c r="F33" s="84">
        <f ca="1">SUMIF($B$60:$B$841,"&lt;="&amp;DATE($B33,12,31),$F$60:$F$841)-SUM(F$25:F32)</f>
        <v>0</v>
      </c>
      <c r="G33" s="84">
        <f ca="1">SUMIF($B$60:$B$841,"&lt;="&amp;DATE($B33,12,31),$G$60:$G$841)-SUM(G$25:G32)</f>
        <v>0</v>
      </c>
      <c r="H33" s="84">
        <f t="shared" ca="1" si="1"/>
        <v>577.65000000000009</v>
      </c>
      <c r="I33" s="84">
        <f ca="1">SUMIF($B$60:$B$841,"&lt;="&amp;DATE($B33,12,31),$I$60:$I$841)-SUM(I$25:I32)</f>
        <v>0</v>
      </c>
      <c r="J33" s="84">
        <f t="shared" ca="1" si="2"/>
        <v>99025.83</v>
      </c>
      <c r="L33" s="71"/>
    </row>
    <row r="34" spans="1:12" hidden="1" x14ac:dyDescent="0.2">
      <c r="A34" s="83"/>
      <c r="B34" s="83">
        <f t="shared" si="0"/>
        <v>2028</v>
      </c>
      <c r="C34" s="84"/>
      <c r="D34" s="84"/>
      <c r="E34" s="84">
        <f ca="1">SUMIF($B$60:$B$841,"&lt;="&amp;DATE($B34,12,31),$E$60:$E$841)-SUM(E$25:E33)</f>
        <v>0</v>
      </c>
      <c r="F34" s="84">
        <f ca="1">SUMIF($B$60:$B$841,"&lt;="&amp;DATE($B34,12,31),$F$60:$F$841)-SUM(F$25:F33)</f>
        <v>0</v>
      </c>
      <c r="G34" s="84">
        <f ca="1">SUMIF($B$60:$B$841,"&lt;="&amp;DATE($B34,12,31),$G$60:$G$841)-SUM(G$25:G33)</f>
        <v>0</v>
      </c>
      <c r="H34" s="84">
        <f t="shared" ca="1" si="1"/>
        <v>577.65000000000009</v>
      </c>
      <c r="I34" s="84">
        <f ca="1">SUMIF($B$60:$B$841,"&lt;="&amp;DATE($B34,12,31),$I$60:$I$841)-SUM(I$25:I33)</f>
        <v>0</v>
      </c>
      <c r="J34" s="84">
        <f t="shared" ca="1" si="2"/>
        <v>99025.83</v>
      </c>
      <c r="L34" s="71"/>
    </row>
    <row r="35" spans="1:12" hidden="1" x14ac:dyDescent="0.2">
      <c r="A35" s="83"/>
      <c r="B35" s="83">
        <f t="shared" si="0"/>
        <v>2029</v>
      </c>
      <c r="C35" s="84"/>
      <c r="D35" s="84"/>
      <c r="E35" s="84">
        <f ca="1">SUMIF($B$60:$B$841,"&lt;="&amp;DATE($B35,12,31),$E$60:$E$841)-SUM(E$25:E34)</f>
        <v>0</v>
      </c>
      <c r="F35" s="84">
        <f ca="1">SUMIF($B$60:$B$841,"&lt;="&amp;DATE($B35,12,31),$F$60:$F$841)-SUM(F$25:F34)</f>
        <v>0</v>
      </c>
      <c r="G35" s="84">
        <f ca="1">SUMIF($B$60:$B$841,"&lt;="&amp;DATE($B35,12,31),$G$60:$G$841)-SUM(G$25:G34)</f>
        <v>0</v>
      </c>
      <c r="H35" s="84">
        <f t="shared" ca="1" si="1"/>
        <v>577.65000000000009</v>
      </c>
      <c r="I35" s="84">
        <f ca="1">SUMIF($B$60:$B$841,"&lt;="&amp;DATE($B35,12,31),$I$60:$I$841)-SUM(I$25:I34)</f>
        <v>0</v>
      </c>
      <c r="J35" s="84">
        <f t="shared" ca="1" si="2"/>
        <v>99025.83</v>
      </c>
      <c r="L35" s="71"/>
    </row>
    <row r="36" spans="1:12" hidden="1" x14ac:dyDescent="0.2">
      <c r="A36" s="83"/>
      <c r="B36" s="83">
        <f t="shared" si="0"/>
        <v>2030</v>
      </c>
      <c r="C36" s="84"/>
      <c r="D36" s="84"/>
      <c r="E36" s="84">
        <f ca="1">SUMIF($B$60:$B$841,"&lt;="&amp;DATE($B36,12,31),$E$60:$E$841)-SUM(E$25:E35)</f>
        <v>0</v>
      </c>
      <c r="F36" s="84">
        <f ca="1">SUMIF($B$60:$B$841,"&lt;="&amp;DATE($B36,12,31),$F$60:$F$841)-SUM(F$25:F35)</f>
        <v>0</v>
      </c>
      <c r="G36" s="84">
        <f ca="1">SUMIF($B$60:$B$841,"&lt;="&amp;DATE($B36,12,31),$G$60:$G$841)-SUM(G$25:G35)</f>
        <v>0</v>
      </c>
      <c r="H36" s="84">
        <f t="shared" ca="1" si="1"/>
        <v>577.65000000000009</v>
      </c>
      <c r="I36" s="84">
        <f ca="1">SUMIF($B$60:$B$841,"&lt;="&amp;DATE($B36,12,31),$I$60:$I$841)-SUM(I$25:I35)</f>
        <v>0</v>
      </c>
      <c r="J36" s="84">
        <f t="shared" ca="1" si="2"/>
        <v>99025.83</v>
      </c>
      <c r="L36" s="71"/>
    </row>
    <row r="37" spans="1:12" hidden="1" x14ac:dyDescent="0.2">
      <c r="A37" s="83"/>
      <c r="B37" s="83">
        <f t="shared" si="0"/>
        <v>2031</v>
      </c>
      <c r="C37" s="84"/>
      <c r="D37" s="84"/>
      <c r="E37" s="84">
        <f ca="1">SUMIF($B$60:$B$841,"&lt;="&amp;DATE($B37,12,31),$E$60:$E$841)-SUM(E$25:E36)</f>
        <v>0</v>
      </c>
      <c r="F37" s="84">
        <f ca="1">SUMIF($B$60:$B$841,"&lt;="&amp;DATE($B37,12,31),$F$60:$F$841)-SUM(F$25:F36)</f>
        <v>0</v>
      </c>
      <c r="G37" s="84">
        <f ca="1">SUMIF($B$60:$B$841,"&lt;="&amp;DATE($B37,12,31),$G$60:$G$841)-SUM(G$25:G36)</f>
        <v>0</v>
      </c>
      <c r="H37" s="84">
        <f t="shared" ca="1" si="1"/>
        <v>577.65000000000009</v>
      </c>
      <c r="I37" s="84">
        <f ca="1">SUMIF($B$60:$B$841,"&lt;="&amp;DATE($B37,12,31),$I$60:$I$841)-SUM(I$25:I36)</f>
        <v>0</v>
      </c>
      <c r="J37" s="84">
        <f t="shared" ca="1" si="2"/>
        <v>99025.83</v>
      </c>
      <c r="L37" s="71"/>
    </row>
    <row r="38" spans="1:12" hidden="1" x14ac:dyDescent="0.2">
      <c r="A38" s="83"/>
      <c r="B38" s="83">
        <f t="shared" si="0"/>
        <v>2032</v>
      </c>
      <c r="C38" s="84"/>
      <c r="D38" s="84"/>
      <c r="E38" s="84">
        <f ca="1">SUMIF($B$60:$B$841,"&lt;="&amp;DATE($B38,12,31),$E$60:$E$841)-SUM(E$25:E37)</f>
        <v>0</v>
      </c>
      <c r="F38" s="84">
        <f ca="1">SUMIF($B$60:$B$841,"&lt;="&amp;DATE($B38,12,31),$F$60:$F$841)-SUM(F$25:F37)</f>
        <v>0</v>
      </c>
      <c r="G38" s="84">
        <f ca="1">SUMIF($B$60:$B$841,"&lt;="&amp;DATE($B38,12,31),$G$60:$G$841)-SUM(G$25:G37)</f>
        <v>0</v>
      </c>
      <c r="H38" s="84">
        <f t="shared" ca="1" si="1"/>
        <v>577.65000000000009</v>
      </c>
      <c r="I38" s="84">
        <f ca="1">SUMIF($B$60:$B$841,"&lt;="&amp;DATE($B38,12,31),$I$60:$I$841)-SUM(I$25:I37)</f>
        <v>0</v>
      </c>
      <c r="J38" s="84">
        <f t="shared" ca="1" si="2"/>
        <v>99025.83</v>
      </c>
      <c r="L38" s="71"/>
    </row>
    <row r="39" spans="1:12" hidden="1" x14ac:dyDescent="0.2">
      <c r="A39" s="83"/>
      <c r="B39" s="83">
        <f t="shared" si="0"/>
        <v>2033</v>
      </c>
      <c r="C39" s="84"/>
      <c r="D39" s="84"/>
      <c r="E39" s="84">
        <f ca="1">SUMIF($B$60:$B$841,"&lt;="&amp;DATE($B39,12,31),$E$60:$E$841)-SUM(E$25:E38)</f>
        <v>0</v>
      </c>
      <c r="F39" s="84">
        <f ca="1">SUMIF($B$60:$B$841,"&lt;="&amp;DATE($B39,12,31),$F$60:$F$841)-SUM(F$25:F38)</f>
        <v>0</v>
      </c>
      <c r="G39" s="84">
        <f ca="1">SUMIF($B$60:$B$841,"&lt;="&amp;DATE($B39,12,31),$G$60:$G$841)-SUM(G$25:G38)</f>
        <v>0</v>
      </c>
      <c r="H39" s="84">
        <f t="shared" ca="1" si="1"/>
        <v>577.65000000000009</v>
      </c>
      <c r="I39" s="84">
        <f ca="1">SUMIF($B$60:$B$841,"&lt;="&amp;DATE($B39,12,31),$I$60:$I$841)-SUM(I$25:I38)</f>
        <v>0</v>
      </c>
      <c r="J39" s="84">
        <f t="shared" ca="1" si="2"/>
        <v>99025.83</v>
      </c>
      <c r="L39" s="71"/>
    </row>
    <row r="40" spans="1:12" hidden="1" x14ac:dyDescent="0.2">
      <c r="A40" s="83"/>
      <c r="B40" s="83">
        <f t="shared" si="0"/>
        <v>2034</v>
      </c>
      <c r="C40" s="84"/>
      <c r="D40" s="84"/>
      <c r="E40" s="84">
        <f ca="1">SUMIF($B$60:$B$841,"&lt;="&amp;DATE($B40,12,31),$E$60:$E$841)-SUM(E$25:E39)</f>
        <v>0</v>
      </c>
      <c r="F40" s="84">
        <f ca="1">SUMIF($B$60:$B$841,"&lt;="&amp;DATE($B40,12,31),$F$60:$F$841)-SUM(F$25:F39)</f>
        <v>0</v>
      </c>
      <c r="G40" s="84">
        <f ca="1">SUMIF($B$60:$B$841,"&lt;="&amp;DATE($B40,12,31),$G$60:$G$841)-SUM(G$25:G39)</f>
        <v>0</v>
      </c>
      <c r="H40" s="84">
        <f t="shared" ca="1" si="1"/>
        <v>577.65000000000009</v>
      </c>
      <c r="I40" s="84">
        <f ca="1">SUMIF($B$60:$B$841,"&lt;="&amp;DATE($B40,12,31),$I$60:$I$841)-SUM(I$25:I39)</f>
        <v>0</v>
      </c>
      <c r="J40" s="84">
        <f t="shared" ca="1" si="2"/>
        <v>99025.83</v>
      </c>
      <c r="L40" s="71"/>
    </row>
    <row r="41" spans="1:12" hidden="1" x14ac:dyDescent="0.2">
      <c r="A41" s="83"/>
      <c r="B41" s="83">
        <f t="shared" si="0"/>
        <v>2035</v>
      </c>
      <c r="C41" s="84"/>
      <c r="D41" s="84"/>
      <c r="E41" s="84">
        <f ca="1">SUMIF($B$60:$B$841,"&lt;="&amp;DATE($B41,12,31),$E$60:$E$841)-SUM(E$25:E40)</f>
        <v>0</v>
      </c>
      <c r="F41" s="84">
        <f ca="1">SUMIF($B$60:$B$841,"&lt;="&amp;DATE($B41,12,31),$F$60:$F$841)-SUM(F$25:F40)</f>
        <v>0</v>
      </c>
      <c r="G41" s="84">
        <f ca="1">SUMIF($B$60:$B$841,"&lt;="&amp;DATE($B41,12,31),$G$60:$G$841)-SUM(G$25:G40)</f>
        <v>0</v>
      </c>
      <c r="H41" s="84">
        <f t="shared" ca="1" si="1"/>
        <v>577.65000000000009</v>
      </c>
      <c r="I41" s="84">
        <f ca="1">SUMIF($B$60:$B$841,"&lt;="&amp;DATE($B41,12,31),$I$60:$I$841)-SUM(I$25:I40)</f>
        <v>0</v>
      </c>
      <c r="J41" s="84">
        <f t="shared" ca="1" si="2"/>
        <v>99025.83</v>
      </c>
      <c r="L41" s="71"/>
    </row>
    <row r="42" spans="1:12" hidden="1" x14ac:dyDescent="0.2">
      <c r="A42" s="83"/>
      <c r="B42" s="83">
        <f t="shared" si="0"/>
        <v>2036</v>
      </c>
      <c r="C42" s="84"/>
      <c r="D42" s="84"/>
      <c r="E42" s="84">
        <f ca="1">SUMIF($B$60:$B$841,"&lt;="&amp;DATE($B42,12,31),$E$60:$E$841)-SUM(E$25:E41)</f>
        <v>0</v>
      </c>
      <c r="F42" s="84">
        <f ca="1">SUMIF($B$60:$B$841,"&lt;="&amp;DATE($B42,12,31),$F$60:$F$841)-SUM(F$25:F41)</f>
        <v>0</v>
      </c>
      <c r="G42" s="84">
        <f ca="1">SUMIF($B$60:$B$841,"&lt;="&amp;DATE($B42,12,31),$G$60:$G$841)-SUM(G$25:G41)</f>
        <v>0</v>
      </c>
      <c r="H42" s="84">
        <f t="shared" ca="1" si="1"/>
        <v>577.65000000000009</v>
      </c>
      <c r="I42" s="84">
        <f ca="1">SUMIF($B$60:$B$841,"&lt;="&amp;DATE($B42,12,31),$I$60:$I$841)-SUM(I$25:I41)</f>
        <v>0</v>
      </c>
      <c r="J42" s="84">
        <f t="shared" ca="1" si="2"/>
        <v>99025.83</v>
      </c>
      <c r="L42" s="71"/>
    </row>
    <row r="43" spans="1:12" hidden="1" x14ac:dyDescent="0.2">
      <c r="A43" s="83"/>
      <c r="B43" s="83">
        <f t="shared" si="0"/>
        <v>2037</v>
      </c>
      <c r="C43" s="84"/>
      <c r="D43" s="84"/>
      <c r="E43" s="84">
        <f ca="1">SUMIF($B$60:$B$841,"&lt;="&amp;DATE($B43,12,31),$E$60:$E$841)-SUM(E$25:E42)</f>
        <v>0</v>
      </c>
      <c r="F43" s="84">
        <f ca="1">SUMIF($B$60:$B$841,"&lt;="&amp;DATE($B43,12,31),$F$60:$F$841)-SUM(F$25:F42)</f>
        <v>0</v>
      </c>
      <c r="G43" s="84">
        <f ca="1">SUMIF($B$60:$B$841,"&lt;="&amp;DATE($B43,12,31),$G$60:$G$841)-SUM(G$25:G42)</f>
        <v>0</v>
      </c>
      <c r="H43" s="84">
        <f t="shared" ca="1" si="1"/>
        <v>577.65000000000009</v>
      </c>
      <c r="I43" s="84">
        <f ca="1">SUMIF($B$60:$B$841,"&lt;="&amp;DATE($B43,12,31),$I$60:$I$841)-SUM(I$25:I42)</f>
        <v>0</v>
      </c>
      <c r="J43" s="84">
        <f t="shared" ca="1" si="2"/>
        <v>99025.83</v>
      </c>
      <c r="L43" s="71"/>
    </row>
    <row r="44" spans="1:12" hidden="1" x14ac:dyDescent="0.2">
      <c r="A44" s="83"/>
      <c r="B44" s="83">
        <f t="shared" si="0"/>
        <v>2038</v>
      </c>
      <c r="C44" s="84"/>
      <c r="D44" s="84"/>
      <c r="E44" s="84">
        <f ca="1">SUMIF($B$60:$B$841,"&lt;="&amp;DATE($B44,12,31),$E$60:$E$841)-SUM(E$25:E43)</f>
        <v>0</v>
      </c>
      <c r="F44" s="84">
        <f ca="1">SUMIF($B$60:$B$841,"&lt;="&amp;DATE($B44,12,31),$F$60:$F$841)-SUM(F$25:F43)</f>
        <v>0</v>
      </c>
      <c r="G44" s="84">
        <f ca="1">SUMIF($B$60:$B$841,"&lt;="&amp;DATE($B44,12,31),$G$60:$G$841)-SUM(G$25:G43)</f>
        <v>0</v>
      </c>
      <c r="H44" s="84">
        <f t="shared" ca="1" si="1"/>
        <v>577.65000000000009</v>
      </c>
      <c r="I44" s="84">
        <f ca="1">SUMIF($B$60:$B$841,"&lt;="&amp;DATE($B44,12,31),$I$60:$I$841)-SUM(I$25:I43)</f>
        <v>0</v>
      </c>
      <c r="J44" s="84">
        <f t="shared" ca="1" si="2"/>
        <v>99025.83</v>
      </c>
      <c r="L44" s="71"/>
    </row>
    <row r="45" spans="1:12" hidden="1" x14ac:dyDescent="0.2">
      <c r="A45" s="83"/>
      <c r="B45" s="83">
        <f t="shared" si="0"/>
        <v>2039</v>
      </c>
      <c r="C45" s="84"/>
      <c r="D45" s="84"/>
      <c r="E45" s="84">
        <f ca="1">SUMIF($B$60:$B$841,"&lt;="&amp;DATE($B45,12,31),$E$60:$E$841)-SUM(E$25:E44)</f>
        <v>0</v>
      </c>
      <c r="F45" s="84">
        <f ca="1">SUMIF($B$60:$B$841,"&lt;="&amp;DATE($B45,12,31),$F$60:$F$841)-SUM(F$25:F44)</f>
        <v>0</v>
      </c>
      <c r="G45" s="84">
        <f ca="1">SUMIF($B$60:$B$841,"&lt;="&amp;DATE($B45,12,31),$G$60:$G$841)-SUM(G$25:G44)</f>
        <v>0</v>
      </c>
      <c r="H45" s="84">
        <f t="shared" ca="1" si="1"/>
        <v>577.65000000000009</v>
      </c>
      <c r="I45" s="84">
        <f ca="1">SUMIF($B$60:$B$841,"&lt;="&amp;DATE($B45,12,31),$I$60:$I$841)-SUM(I$25:I44)</f>
        <v>0</v>
      </c>
      <c r="J45" s="84">
        <f t="shared" ca="1" si="2"/>
        <v>99025.83</v>
      </c>
      <c r="L45" s="71"/>
    </row>
    <row r="46" spans="1:12" hidden="1" x14ac:dyDescent="0.2">
      <c r="A46" s="83"/>
      <c r="B46" s="83">
        <f t="shared" si="0"/>
        <v>2040</v>
      </c>
      <c r="C46" s="84"/>
      <c r="D46" s="84"/>
      <c r="E46" s="84">
        <f ca="1">SUMIF($B$60:$B$841,"&lt;="&amp;DATE($B46,12,31),$E$60:$E$841)-SUM(E$25:E45)</f>
        <v>0</v>
      </c>
      <c r="F46" s="84">
        <f ca="1">SUMIF($B$60:$B$841,"&lt;="&amp;DATE($B46,12,31),$F$60:$F$841)-SUM(F$25:F45)</f>
        <v>0</v>
      </c>
      <c r="G46" s="84">
        <f ca="1">SUMIF($B$60:$B$841,"&lt;="&amp;DATE($B46,12,31),$G$60:$G$841)-SUM(G$25:G45)</f>
        <v>0</v>
      </c>
      <c r="H46" s="84">
        <f t="shared" ca="1" si="1"/>
        <v>577.65000000000009</v>
      </c>
      <c r="I46" s="84">
        <f ca="1">SUMIF($B$60:$B$841,"&lt;="&amp;DATE($B46,12,31),$I$60:$I$841)-SUM(I$25:I45)</f>
        <v>0</v>
      </c>
      <c r="J46" s="84">
        <f t="shared" ca="1" si="2"/>
        <v>99025.83</v>
      </c>
      <c r="L46" s="71"/>
    </row>
    <row r="47" spans="1:12" hidden="1" x14ac:dyDescent="0.2">
      <c r="A47" s="83"/>
      <c r="B47" s="83">
        <f t="shared" ref="B47:B56" si="3">B46+1</f>
        <v>2041</v>
      </c>
      <c r="C47" s="84"/>
      <c r="D47" s="84"/>
      <c r="E47" s="84">
        <f ca="1">SUMIF($B$60:$B$841,"&lt;="&amp;DATE($B47,12,31),$E$60:$E$841)-SUM(E$25:E46)</f>
        <v>0</v>
      </c>
      <c r="F47" s="84">
        <f ca="1">SUMIF($B$60:$B$841,"&lt;="&amp;DATE($B47,12,31),$F$60:$F$841)-SUM(F$25:F46)</f>
        <v>0</v>
      </c>
      <c r="G47" s="84">
        <f ca="1">SUMIF($B$60:$B$841,"&lt;="&amp;DATE($B47,12,31),$G$60:$G$841)-SUM(G$25:G46)</f>
        <v>0</v>
      </c>
      <c r="H47" s="84">
        <f t="shared" ref="H47:H56" ca="1" si="4">H46+F47-G47</f>
        <v>577.65000000000009</v>
      </c>
      <c r="I47" s="84">
        <f ca="1">SUMIF($B$60:$B$841,"&lt;="&amp;DATE($B47,12,31),$I$60:$I$841)-SUM(I$25:I46)</f>
        <v>0</v>
      </c>
      <c r="J47" s="84">
        <f t="shared" ref="J47:J56" ca="1" si="5">J46-I47</f>
        <v>99025.83</v>
      </c>
      <c r="L47" s="71"/>
    </row>
    <row r="48" spans="1:12" hidden="1" x14ac:dyDescent="0.2">
      <c r="A48" s="83"/>
      <c r="B48" s="83">
        <f t="shared" si="3"/>
        <v>2042</v>
      </c>
      <c r="C48" s="84"/>
      <c r="D48" s="84"/>
      <c r="E48" s="84">
        <f ca="1">SUMIF($B$60:$B$841,"&lt;="&amp;DATE($B48,12,31),$E$60:$E$841)-SUM(E$25:E47)</f>
        <v>0</v>
      </c>
      <c r="F48" s="84">
        <f ca="1">SUMIF($B$60:$B$841,"&lt;="&amp;DATE($B48,12,31),$F$60:$F$841)-SUM(F$25:F47)</f>
        <v>0</v>
      </c>
      <c r="G48" s="84">
        <f ca="1">SUMIF($B$60:$B$841,"&lt;="&amp;DATE($B48,12,31),$G$60:$G$841)-SUM(G$25:G47)</f>
        <v>0</v>
      </c>
      <c r="H48" s="84">
        <f t="shared" ca="1" si="4"/>
        <v>577.65000000000009</v>
      </c>
      <c r="I48" s="84">
        <f ca="1">SUMIF($B$60:$B$841,"&lt;="&amp;DATE($B48,12,31),$I$60:$I$841)-SUM(I$25:I47)</f>
        <v>0</v>
      </c>
      <c r="J48" s="84">
        <f t="shared" ca="1" si="5"/>
        <v>99025.83</v>
      </c>
      <c r="L48" s="71"/>
    </row>
    <row r="49" spans="1:12" hidden="1" x14ac:dyDescent="0.2">
      <c r="A49" s="83"/>
      <c r="B49" s="83">
        <f t="shared" si="3"/>
        <v>2043</v>
      </c>
      <c r="C49" s="84"/>
      <c r="D49" s="84"/>
      <c r="E49" s="84">
        <f ca="1">SUMIF($B$60:$B$841,"&lt;="&amp;DATE($B49,12,31),$E$60:$E$841)-SUM(E$25:E48)</f>
        <v>0</v>
      </c>
      <c r="F49" s="84">
        <f ca="1">SUMIF($B$60:$B$841,"&lt;="&amp;DATE($B49,12,31),$F$60:$F$841)-SUM(F$25:F48)</f>
        <v>0</v>
      </c>
      <c r="G49" s="84">
        <f ca="1">SUMIF($B$60:$B$841,"&lt;="&amp;DATE($B49,12,31),$G$60:$G$841)-SUM(G$25:G48)</f>
        <v>0</v>
      </c>
      <c r="H49" s="84">
        <f t="shared" ca="1" si="4"/>
        <v>577.65000000000009</v>
      </c>
      <c r="I49" s="84">
        <f ca="1">SUMIF($B$60:$B$841,"&lt;="&amp;DATE($B49,12,31),$I$60:$I$841)-SUM(I$25:I48)</f>
        <v>0</v>
      </c>
      <c r="J49" s="84">
        <f t="shared" ca="1" si="5"/>
        <v>99025.83</v>
      </c>
      <c r="L49" s="71"/>
    </row>
    <row r="50" spans="1:12" hidden="1" x14ac:dyDescent="0.2">
      <c r="A50" s="83"/>
      <c r="B50" s="83">
        <f t="shared" si="3"/>
        <v>2044</v>
      </c>
      <c r="C50" s="84"/>
      <c r="D50" s="84"/>
      <c r="E50" s="84">
        <f ca="1">SUMIF($B$60:$B$841,"&lt;="&amp;DATE($B50,12,31),$E$60:$E$841)-SUM(E$25:E49)</f>
        <v>0</v>
      </c>
      <c r="F50" s="84">
        <f ca="1">SUMIF($B$60:$B$841,"&lt;="&amp;DATE($B50,12,31),$F$60:$F$841)-SUM(F$25:F49)</f>
        <v>0</v>
      </c>
      <c r="G50" s="84">
        <f ca="1">SUMIF($B$60:$B$841,"&lt;="&amp;DATE($B50,12,31),$G$60:$G$841)-SUM(G$25:G49)</f>
        <v>0</v>
      </c>
      <c r="H50" s="84">
        <f t="shared" ca="1" si="4"/>
        <v>577.65000000000009</v>
      </c>
      <c r="I50" s="84">
        <f ca="1">SUMIF($B$60:$B$841,"&lt;="&amp;DATE($B50,12,31),$I$60:$I$841)-SUM(I$25:I49)</f>
        <v>0</v>
      </c>
      <c r="J50" s="84">
        <f t="shared" ca="1" si="5"/>
        <v>99025.83</v>
      </c>
      <c r="L50" s="71"/>
    </row>
    <row r="51" spans="1:12" hidden="1" x14ac:dyDescent="0.2">
      <c r="A51" s="83"/>
      <c r="B51" s="83">
        <f t="shared" si="3"/>
        <v>2045</v>
      </c>
      <c r="C51" s="84"/>
      <c r="D51" s="84"/>
      <c r="E51" s="84">
        <f ca="1">SUMIF($B$60:$B$841,"&lt;="&amp;DATE($B51,12,31),$E$60:$E$841)-SUM(E$25:E50)</f>
        <v>0</v>
      </c>
      <c r="F51" s="84">
        <f ca="1">SUMIF($B$60:$B$841,"&lt;="&amp;DATE($B51,12,31),$F$60:$F$841)-SUM(F$25:F50)</f>
        <v>0</v>
      </c>
      <c r="G51" s="84">
        <f ca="1">SUMIF($B$60:$B$841,"&lt;="&amp;DATE($B51,12,31),$G$60:$G$841)-SUM(G$25:G50)</f>
        <v>0</v>
      </c>
      <c r="H51" s="84">
        <f t="shared" ca="1" si="4"/>
        <v>577.65000000000009</v>
      </c>
      <c r="I51" s="84">
        <f ca="1">SUMIF($B$60:$B$841,"&lt;="&amp;DATE($B51,12,31),$I$60:$I$841)-SUM(I$25:I50)</f>
        <v>0</v>
      </c>
      <c r="J51" s="84">
        <f t="shared" ca="1" si="5"/>
        <v>99025.83</v>
      </c>
      <c r="L51" s="71"/>
    </row>
    <row r="52" spans="1:12" hidden="1" x14ac:dyDescent="0.2">
      <c r="A52" s="83"/>
      <c r="B52" s="83">
        <f t="shared" si="3"/>
        <v>2046</v>
      </c>
      <c r="C52" s="84"/>
      <c r="D52" s="84"/>
      <c r="E52" s="84">
        <f ca="1">SUMIF($B$60:$B$841,"&lt;="&amp;DATE($B52,12,31),$E$60:$E$841)-SUM(E$25:E51)</f>
        <v>0</v>
      </c>
      <c r="F52" s="84">
        <f ca="1">SUMIF($B$60:$B$841,"&lt;="&amp;DATE($B52,12,31),$F$60:$F$841)-SUM(F$25:F51)</f>
        <v>0</v>
      </c>
      <c r="G52" s="84">
        <f ca="1">SUMIF($B$60:$B$841,"&lt;="&amp;DATE($B52,12,31),$G$60:$G$841)-SUM(G$25:G51)</f>
        <v>0</v>
      </c>
      <c r="H52" s="84">
        <f t="shared" ca="1" si="4"/>
        <v>577.65000000000009</v>
      </c>
      <c r="I52" s="84">
        <f ca="1">SUMIF($B$60:$B$841,"&lt;="&amp;DATE($B52,12,31),$I$60:$I$841)-SUM(I$25:I51)</f>
        <v>0</v>
      </c>
      <c r="J52" s="84">
        <f t="shared" ca="1" si="5"/>
        <v>99025.83</v>
      </c>
      <c r="L52" s="71"/>
    </row>
    <row r="53" spans="1:12" hidden="1" x14ac:dyDescent="0.2">
      <c r="A53" s="83"/>
      <c r="B53" s="83">
        <f t="shared" si="3"/>
        <v>2047</v>
      </c>
      <c r="C53" s="84"/>
      <c r="D53" s="84"/>
      <c r="E53" s="84">
        <f ca="1">SUMIF($B$60:$B$841,"&lt;="&amp;DATE($B53,12,31),$E$60:$E$841)-SUM(E$25:E52)</f>
        <v>0</v>
      </c>
      <c r="F53" s="84">
        <f ca="1">SUMIF($B$60:$B$841,"&lt;="&amp;DATE($B53,12,31),$F$60:$F$841)-SUM(F$25:F52)</f>
        <v>0</v>
      </c>
      <c r="G53" s="84">
        <f ca="1">SUMIF($B$60:$B$841,"&lt;="&amp;DATE($B53,12,31),$G$60:$G$841)-SUM(G$25:G52)</f>
        <v>0</v>
      </c>
      <c r="H53" s="84">
        <f t="shared" ca="1" si="4"/>
        <v>577.65000000000009</v>
      </c>
      <c r="I53" s="84">
        <f ca="1">SUMIF($B$60:$B$841,"&lt;="&amp;DATE($B53,12,31),$I$60:$I$841)-SUM(I$25:I52)</f>
        <v>0</v>
      </c>
      <c r="J53" s="84">
        <f t="shared" ca="1" si="5"/>
        <v>99025.83</v>
      </c>
      <c r="L53" s="71"/>
    </row>
    <row r="54" spans="1:12" hidden="1" x14ac:dyDescent="0.2">
      <c r="A54" s="83"/>
      <c r="B54" s="83">
        <f t="shared" si="3"/>
        <v>2048</v>
      </c>
      <c r="C54" s="84"/>
      <c r="D54" s="84"/>
      <c r="E54" s="84">
        <f ca="1">SUMIF($B$60:$B$841,"&lt;="&amp;DATE($B54,12,31),$E$60:$E$841)-SUM(E$25:E53)</f>
        <v>0</v>
      </c>
      <c r="F54" s="84">
        <f ca="1">SUMIF($B$60:$B$841,"&lt;="&amp;DATE($B54,12,31),$F$60:$F$841)-SUM(F$25:F53)</f>
        <v>0</v>
      </c>
      <c r="G54" s="84">
        <f ca="1">SUMIF($B$60:$B$841,"&lt;="&amp;DATE($B54,12,31),$G$60:$G$841)-SUM(G$25:G53)</f>
        <v>0</v>
      </c>
      <c r="H54" s="84">
        <f t="shared" ca="1" si="4"/>
        <v>577.65000000000009</v>
      </c>
      <c r="I54" s="84">
        <f ca="1">SUMIF($B$60:$B$841,"&lt;="&amp;DATE($B54,12,31),$I$60:$I$841)-SUM(I$25:I53)</f>
        <v>0</v>
      </c>
      <c r="J54" s="84">
        <f t="shared" ca="1" si="5"/>
        <v>99025.83</v>
      </c>
      <c r="L54" s="71"/>
    </row>
    <row r="55" spans="1:12" hidden="1" x14ac:dyDescent="0.2">
      <c r="A55" s="83"/>
      <c r="B55" s="83">
        <f t="shared" si="3"/>
        <v>2049</v>
      </c>
      <c r="C55" s="84"/>
      <c r="D55" s="84"/>
      <c r="E55" s="84">
        <f ca="1">SUMIF($B$60:$B$841,"&lt;="&amp;DATE($B55,12,31),$E$60:$E$841)-SUM(E$25:E54)</f>
        <v>0</v>
      </c>
      <c r="F55" s="84">
        <f ca="1">SUMIF($B$60:$B$841,"&lt;="&amp;DATE($B55,12,31),$F$60:$F$841)-SUM(F$25:F54)</f>
        <v>0</v>
      </c>
      <c r="G55" s="84">
        <f ca="1">SUMIF($B$60:$B$841,"&lt;="&amp;DATE($B55,12,31),$G$60:$G$841)-SUM(G$25:G54)</f>
        <v>0</v>
      </c>
      <c r="H55" s="84">
        <f t="shared" ca="1" si="4"/>
        <v>577.65000000000009</v>
      </c>
      <c r="I55" s="84">
        <f ca="1">SUMIF($B$60:$B$841,"&lt;="&amp;DATE($B55,12,31),$I$60:$I$841)-SUM(I$25:I54)</f>
        <v>0</v>
      </c>
      <c r="J55" s="84">
        <f t="shared" ca="1" si="5"/>
        <v>99025.83</v>
      </c>
      <c r="L55" s="71"/>
    </row>
    <row r="56" spans="1:12" hidden="1" x14ac:dyDescent="0.2">
      <c r="A56" s="83"/>
      <c r="B56" s="83">
        <f t="shared" si="3"/>
        <v>2050</v>
      </c>
      <c r="C56" s="84"/>
      <c r="D56" s="84"/>
      <c r="E56" s="84">
        <f ca="1">SUMIF($B$60:$B$841,"&lt;="&amp;DATE($B56,12,31),$E$60:$E$841)-SUM(E$25:E55)</f>
        <v>0</v>
      </c>
      <c r="F56" s="84">
        <f ca="1">SUMIF($B$60:$B$841,"&lt;="&amp;DATE($B56,12,31),$F$60:$F$841)-SUM(F$25:F55)</f>
        <v>0</v>
      </c>
      <c r="G56" s="84">
        <f ca="1">SUMIF($B$60:$B$841,"&lt;="&amp;DATE($B56,12,31),$G$60:$G$841)-SUM(G$25:G55)</f>
        <v>0</v>
      </c>
      <c r="H56" s="84">
        <f t="shared" ca="1" si="4"/>
        <v>577.65000000000009</v>
      </c>
      <c r="I56" s="84">
        <f ca="1">SUMIF($B$60:$B$841,"&lt;="&amp;DATE($B56,12,31),$I$60:$I$841)-SUM(I$25:I55)</f>
        <v>0</v>
      </c>
      <c r="J56" s="84">
        <f t="shared" ca="1" si="5"/>
        <v>99025.83</v>
      </c>
      <c r="L56" s="71"/>
    </row>
    <row r="57" spans="1:12" x14ac:dyDescent="0.2">
      <c r="A57" s="2"/>
      <c r="B57" s="2"/>
      <c r="C57" s="2"/>
      <c r="D57" s="2"/>
      <c r="E57" s="2"/>
      <c r="F57" s="2"/>
      <c r="G57" s="2"/>
      <c r="H57" s="2"/>
      <c r="I57" s="2"/>
      <c r="J57" s="14"/>
      <c r="L57" s="71"/>
    </row>
    <row r="58" spans="1:12" ht="15" x14ac:dyDescent="0.2">
      <c r="A58" s="15" t="s">
        <v>26</v>
      </c>
      <c r="B58" s="15"/>
      <c r="C58" s="15"/>
      <c r="D58" s="15"/>
      <c r="E58" s="15"/>
      <c r="F58" s="15"/>
      <c r="G58" s="15"/>
      <c r="H58" s="15"/>
      <c r="I58" s="15"/>
      <c r="L58" s="71"/>
    </row>
    <row r="59" spans="1:12" ht="26.25" thickBot="1" x14ac:dyDescent="0.25">
      <c r="A59" s="61" t="s">
        <v>27</v>
      </c>
      <c r="B59" s="62" t="s">
        <v>28</v>
      </c>
      <c r="C59" s="62" t="s">
        <v>61</v>
      </c>
      <c r="D59" s="62" t="s">
        <v>58</v>
      </c>
      <c r="E59" s="62" t="s">
        <v>60</v>
      </c>
      <c r="F59" s="63" t="s">
        <v>67</v>
      </c>
      <c r="G59" s="63" t="s">
        <v>64</v>
      </c>
      <c r="H59" s="63" t="s">
        <v>65</v>
      </c>
      <c r="I59" s="63" t="s">
        <v>62</v>
      </c>
      <c r="J59" s="63" t="s">
        <v>66</v>
      </c>
    </row>
    <row r="60" spans="1:12" ht="12.75" customHeight="1" x14ac:dyDescent="0.2">
      <c r="A60" s="47"/>
      <c r="B60" s="54"/>
      <c r="C60" s="47"/>
      <c r="D60" s="54"/>
      <c r="E60" s="47"/>
      <c r="F60" s="53"/>
      <c r="G60" s="53"/>
      <c r="H60" s="53">
        <v>0</v>
      </c>
      <c r="I60" s="69"/>
      <c r="J60" s="53">
        <f>$E$6</f>
        <v>100000</v>
      </c>
      <c r="L60" s="109" t="s">
        <v>98</v>
      </c>
    </row>
    <row r="61" spans="1:12" x14ac:dyDescent="0.2">
      <c r="A61" s="18">
        <v>1</v>
      </c>
      <c r="B61" s="55">
        <f t="shared" ref="B61:B124" si="6">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43831</v>
      </c>
      <c r="C61" s="58">
        <f t="shared" ref="C61:C124" si="7">IF(A61="","",IF(roundOpt,IF(OR(A61=nper,payment&gt;ROUND((1+rate)*J60,2)),ROUND((1+rate)*J60,2),payment),IF(OR(A61=nper,payment&gt;(1+rate)*J60),(1+rate)*J60,payment)))</f>
        <v>898.83</v>
      </c>
      <c r="D61" s="96">
        <v>42370</v>
      </c>
      <c r="E61" s="97">
        <v>900</v>
      </c>
      <c r="F61" s="19">
        <f t="shared" ref="F61:F124" si="8">IF(NOT(ISBLANK(E61)),IF(A61="","",IF(AND(A61=1,pmtType=1),0,IF(roundOpt,ROUND(rate*J60,2),rate*J60))),"")</f>
        <v>583.33000000000004</v>
      </c>
      <c r="G61" s="19">
        <f>IF(NOT(ISBLANK(E61)),MIN(F61+H60,E61),"")</f>
        <v>583.33000000000004</v>
      </c>
      <c r="H61" s="19">
        <f ca="1">IF(NOT(ISBLANK(E61)),OFFSET(H61,-1,0,1,1)+F61-G61,"")</f>
        <v>0</v>
      </c>
      <c r="I61" s="70">
        <f>IF(NOT(ISBLANK(E61)),E61-G61,"")</f>
        <v>316.66999999999996</v>
      </c>
      <c r="J61" s="19">
        <f t="shared" ref="J61:J124" si="9">IF(NOT(ISBLANK(E61)),J60-I61,"")</f>
        <v>99683.33</v>
      </c>
      <c r="L61" s="109"/>
    </row>
    <row r="62" spans="1:12" x14ac:dyDescent="0.2">
      <c r="A62" s="18">
        <f t="shared" ref="A62:A125" si="10">IF(NOT(ISBLANK(E61)),IF(J61="","",IF(roundOpt,IF(OR(A61&gt;=nper,ROUND(J61,2)&lt;=0),"",A61+1),IF(OR(A61&gt;=nper,J61&lt;=0),"",A61+1))),"")</f>
        <v>2</v>
      </c>
      <c r="B62" s="55">
        <f t="shared" si="6"/>
        <v>43862</v>
      </c>
      <c r="C62" s="58">
        <f t="shared" si="7"/>
        <v>898.83</v>
      </c>
      <c r="D62" s="96">
        <v>42401</v>
      </c>
      <c r="E62" s="97">
        <v>500</v>
      </c>
      <c r="F62" s="19">
        <f t="shared" si="8"/>
        <v>581.49</v>
      </c>
      <c r="G62" s="19">
        <f t="shared" ref="G62:G125" ca="1" si="11">IF(NOT(ISBLANK(E62)),MIN(F62+H61,E62),"")</f>
        <v>500</v>
      </c>
      <c r="H62" s="19">
        <f t="shared" ref="H62:H125" ca="1" si="12">IF(NOT(ISBLANK(E62)),OFFSET(H62,-1,0,1,1)+F62-G62,"")</f>
        <v>81.490000000000009</v>
      </c>
      <c r="I62" s="70">
        <f t="shared" ref="I62:I125" ca="1" si="13">IF(NOT(ISBLANK(E62)),E62-G62,"")</f>
        <v>0</v>
      </c>
      <c r="J62" s="19">
        <f t="shared" ca="1" si="9"/>
        <v>99683.33</v>
      </c>
      <c r="L62" s="109"/>
    </row>
    <row r="63" spans="1:12" x14ac:dyDescent="0.2">
      <c r="A63" s="18">
        <f t="shared" ca="1" si="10"/>
        <v>3</v>
      </c>
      <c r="B63" s="55">
        <f t="shared" ca="1" si="6"/>
        <v>43891</v>
      </c>
      <c r="C63" s="58">
        <f t="shared" ca="1" si="7"/>
        <v>898.83</v>
      </c>
      <c r="D63" s="96">
        <v>42434</v>
      </c>
      <c r="E63" s="97">
        <v>1000</v>
      </c>
      <c r="F63" s="19">
        <f t="shared" ca="1" si="8"/>
        <v>581.49</v>
      </c>
      <c r="G63" s="19">
        <f t="shared" ca="1" si="11"/>
        <v>662.98</v>
      </c>
      <c r="H63" s="19">
        <f t="shared" ca="1" si="12"/>
        <v>0</v>
      </c>
      <c r="I63" s="70">
        <f t="shared" ca="1" si="13"/>
        <v>337.02</v>
      </c>
      <c r="J63" s="19">
        <f t="shared" ca="1" si="9"/>
        <v>99346.31</v>
      </c>
      <c r="L63" s="109"/>
    </row>
    <row r="64" spans="1:12" x14ac:dyDescent="0.2">
      <c r="A64" s="18">
        <f t="shared" ca="1" si="10"/>
        <v>4</v>
      </c>
      <c r="B64" s="55">
        <f t="shared" ca="1" si="6"/>
        <v>43922</v>
      </c>
      <c r="C64" s="58">
        <f t="shared" ca="1" si="7"/>
        <v>898.83</v>
      </c>
      <c r="D64" s="96">
        <v>42459</v>
      </c>
      <c r="E64" s="97">
        <v>900</v>
      </c>
      <c r="F64" s="19">
        <f t="shared" ca="1" si="8"/>
        <v>579.52</v>
      </c>
      <c r="G64" s="19">
        <f t="shared" ca="1" si="11"/>
        <v>579.52</v>
      </c>
      <c r="H64" s="19">
        <f t="shared" ca="1" si="12"/>
        <v>0</v>
      </c>
      <c r="I64" s="70">
        <f t="shared" ca="1" si="13"/>
        <v>320.48</v>
      </c>
      <c r="J64" s="19">
        <f t="shared" ca="1" si="9"/>
        <v>99025.83</v>
      </c>
      <c r="L64" s="103" t="s">
        <v>96</v>
      </c>
    </row>
    <row r="65" spans="1:14" x14ac:dyDescent="0.2">
      <c r="A65" s="18">
        <f t="shared" ca="1" si="10"/>
        <v>5</v>
      </c>
      <c r="B65" s="55">
        <f t="shared" ca="1" si="6"/>
        <v>43952</v>
      </c>
      <c r="C65" s="58">
        <f t="shared" ca="1" si="7"/>
        <v>898.83</v>
      </c>
      <c r="D65" s="96"/>
      <c r="E65" s="97">
        <v>0</v>
      </c>
      <c r="F65" s="19">
        <f t="shared" ca="1" si="8"/>
        <v>577.65</v>
      </c>
      <c r="G65" s="19">
        <f t="shared" ca="1" si="11"/>
        <v>0</v>
      </c>
      <c r="H65" s="19">
        <f t="shared" ca="1" si="12"/>
        <v>577.65</v>
      </c>
      <c r="I65" s="70">
        <f t="shared" ca="1" si="13"/>
        <v>0</v>
      </c>
      <c r="J65" s="19">
        <f t="shared" ca="1" si="9"/>
        <v>99025.83</v>
      </c>
      <c r="N65" s="20"/>
    </row>
    <row r="66" spans="1:14" x14ac:dyDescent="0.2">
      <c r="A66" s="18">
        <f t="shared" ca="1" si="10"/>
        <v>6</v>
      </c>
      <c r="B66" s="55">
        <f t="shared" ca="1" si="6"/>
        <v>43983</v>
      </c>
      <c r="C66" s="58">
        <f t="shared" ca="1" si="7"/>
        <v>898.83</v>
      </c>
      <c r="D66" s="96"/>
      <c r="E66" s="97"/>
      <c r="F66" s="19" t="str">
        <f t="shared" si="8"/>
        <v/>
      </c>
      <c r="G66" s="19" t="str">
        <f t="shared" si="11"/>
        <v/>
      </c>
      <c r="H66" s="19" t="str">
        <f t="shared" ca="1" si="12"/>
        <v/>
      </c>
      <c r="I66" s="70" t="str">
        <f t="shared" si="13"/>
        <v/>
      </c>
      <c r="J66" s="19" t="str">
        <f t="shared" si="9"/>
        <v/>
      </c>
      <c r="L66" s="3"/>
      <c r="N66" s="20"/>
    </row>
    <row r="67" spans="1:14" x14ac:dyDescent="0.2">
      <c r="A67" s="18" t="str">
        <f t="shared" si="10"/>
        <v/>
      </c>
      <c r="B67" s="55" t="str">
        <f t="shared" si="6"/>
        <v/>
      </c>
      <c r="C67" s="58" t="str">
        <f t="shared" si="7"/>
        <v/>
      </c>
      <c r="D67" s="96"/>
      <c r="E67" s="97"/>
      <c r="F67" s="19" t="str">
        <f t="shared" si="8"/>
        <v/>
      </c>
      <c r="G67" s="19" t="str">
        <f t="shared" si="11"/>
        <v/>
      </c>
      <c r="H67" s="19" t="str">
        <f t="shared" ca="1" si="12"/>
        <v/>
      </c>
      <c r="I67" s="70" t="str">
        <f t="shared" si="13"/>
        <v/>
      </c>
      <c r="J67" s="19" t="str">
        <f t="shared" si="9"/>
        <v/>
      </c>
      <c r="L67" s="3"/>
      <c r="N67" s="21"/>
    </row>
    <row r="68" spans="1:14" x14ac:dyDescent="0.2">
      <c r="A68" s="18" t="str">
        <f t="shared" si="10"/>
        <v/>
      </c>
      <c r="B68" s="55" t="str">
        <f t="shared" si="6"/>
        <v/>
      </c>
      <c r="C68" s="58" t="str">
        <f t="shared" si="7"/>
        <v/>
      </c>
      <c r="D68" s="96"/>
      <c r="E68" s="97"/>
      <c r="F68" s="19" t="str">
        <f t="shared" si="8"/>
        <v/>
      </c>
      <c r="G68" s="19" t="str">
        <f t="shared" si="11"/>
        <v/>
      </c>
      <c r="H68" s="19" t="str">
        <f t="shared" ca="1" si="12"/>
        <v/>
      </c>
      <c r="I68" s="70" t="str">
        <f t="shared" si="13"/>
        <v/>
      </c>
      <c r="J68" s="19" t="str">
        <f t="shared" si="9"/>
        <v/>
      </c>
      <c r="L68" s="3"/>
    </row>
    <row r="69" spans="1:14" x14ac:dyDescent="0.2">
      <c r="A69" s="18" t="str">
        <f t="shared" si="10"/>
        <v/>
      </c>
      <c r="B69" s="55" t="str">
        <f t="shared" si="6"/>
        <v/>
      </c>
      <c r="C69" s="58" t="str">
        <f t="shared" si="7"/>
        <v/>
      </c>
      <c r="D69" s="96"/>
      <c r="E69" s="97"/>
      <c r="F69" s="19" t="str">
        <f t="shared" si="8"/>
        <v/>
      </c>
      <c r="G69" s="19" t="str">
        <f t="shared" si="11"/>
        <v/>
      </c>
      <c r="H69" s="19" t="str">
        <f t="shared" ca="1" si="12"/>
        <v/>
      </c>
      <c r="I69" s="70" t="str">
        <f t="shared" si="13"/>
        <v/>
      </c>
      <c r="J69" s="19" t="str">
        <f t="shared" si="9"/>
        <v/>
      </c>
    </row>
    <row r="70" spans="1:14" x14ac:dyDescent="0.2">
      <c r="A70" s="18" t="str">
        <f t="shared" si="10"/>
        <v/>
      </c>
      <c r="B70" s="55" t="str">
        <f t="shared" si="6"/>
        <v/>
      </c>
      <c r="C70" s="58" t="str">
        <f t="shared" si="7"/>
        <v/>
      </c>
      <c r="D70" s="96"/>
      <c r="E70" s="97"/>
      <c r="F70" s="19" t="str">
        <f t="shared" si="8"/>
        <v/>
      </c>
      <c r="G70" s="19" t="str">
        <f t="shared" si="11"/>
        <v/>
      </c>
      <c r="H70" s="19" t="str">
        <f t="shared" ca="1" si="12"/>
        <v/>
      </c>
      <c r="I70" s="70" t="str">
        <f t="shared" si="13"/>
        <v/>
      </c>
      <c r="J70" s="19" t="str">
        <f t="shared" si="9"/>
        <v/>
      </c>
    </row>
    <row r="71" spans="1:14" x14ac:dyDescent="0.2">
      <c r="A71" s="18" t="str">
        <f t="shared" si="10"/>
        <v/>
      </c>
      <c r="B71" s="55" t="str">
        <f t="shared" si="6"/>
        <v/>
      </c>
      <c r="C71" s="58" t="str">
        <f t="shared" si="7"/>
        <v/>
      </c>
      <c r="D71" s="96"/>
      <c r="E71" s="97"/>
      <c r="F71" s="19" t="str">
        <f t="shared" si="8"/>
        <v/>
      </c>
      <c r="G71" s="19" t="str">
        <f t="shared" si="11"/>
        <v/>
      </c>
      <c r="H71" s="19" t="str">
        <f t="shared" ca="1" si="12"/>
        <v/>
      </c>
      <c r="I71" s="70" t="str">
        <f t="shared" si="13"/>
        <v/>
      </c>
      <c r="J71" s="19" t="str">
        <f t="shared" si="9"/>
        <v/>
      </c>
    </row>
    <row r="72" spans="1:14" x14ac:dyDescent="0.2">
      <c r="A72" s="18" t="str">
        <f t="shared" si="10"/>
        <v/>
      </c>
      <c r="B72" s="55" t="str">
        <f t="shared" si="6"/>
        <v/>
      </c>
      <c r="C72" s="58" t="str">
        <f t="shared" si="7"/>
        <v/>
      </c>
      <c r="D72" s="96"/>
      <c r="E72" s="97"/>
      <c r="F72" s="19" t="str">
        <f t="shared" si="8"/>
        <v/>
      </c>
      <c r="G72" s="19" t="str">
        <f t="shared" si="11"/>
        <v/>
      </c>
      <c r="H72" s="19" t="str">
        <f t="shared" ca="1" si="12"/>
        <v/>
      </c>
      <c r="I72" s="70" t="str">
        <f t="shared" si="13"/>
        <v/>
      </c>
      <c r="J72" s="19" t="str">
        <f t="shared" si="9"/>
        <v/>
      </c>
    </row>
    <row r="73" spans="1:14" x14ac:dyDescent="0.2">
      <c r="A73" s="18" t="str">
        <f t="shared" si="10"/>
        <v/>
      </c>
      <c r="B73" s="55" t="str">
        <f t="shared" si="6"/>
        <v/>
      </c>
      <c r="C73" s="58" t="str">
        <f t="shared" si="7"/>
        <v/>
      </c>
      <c r="D73" s="96"/>
      <c r="E73" s="97"/>
      <c r="F73" s="19" t="str">
        <f t="shared" si="8"/>
        <v/>
      </c>
      <c r="G73" s="19" t="str">
        <f t="shared" si="11"/>
        <v/>
      </c>
      <c r="H73" s="19" t="str">
        <f t="shared" ca="1" si="12"/>
        <v/>
      </c>
      <c r="I73" s="70" t="str">
        <f t="shared" si="13"/>
        <v/>
      </c>
      <c r="J73" s="19" t="str">
        <f t="shared" si="9"/>
        <v/>
      </c>
    </row>
    <row r="74" spans="1:14" x14ac:dyDescent="0.2">
      <c r="A74" s="18" t="str">
        <f t="shared" si="10"/>
        <v/>
      </c>
      <c r="B74" s="55" t="str">
        <f t="shared" si="6"/>
        <v/>
      </c>
      <c r="C74" s="58" t="str">
        <f t="shared" si="7"/>
        <v/>
      </c>
      <c r="D74" s="96"/>
      <c r="E74" s="97"/>
      <c r="F74" s="19" t="str">
        <f t="shared" si="8"/>
        <v/>
      </c>
      <c r="G74" s="19" t="str">
        <f t="shared" si="11"/>
        <v/>
      </c>
      <c r="H74" s="19" t="str">
        <f t="shared" ca="1" si="12"/>
        <v/>
      </c>
      <c r="I74" s="70" t="str">
        <f t="shared" si="13"/>
        <v/>
      </c>
      <c r="J74" s="19" t="str">
        <f t="shared" si="9"/>
        <v/>
      </c>
    </row>
    <row r="75" spans="1:14" x14ac:dyDescent="0.2">
      <c r="A75" s="18" t="str">
        <f t="shared" si="10"/>
        <v/>
      </c>
      <c r="B75" s="55" t="str">
        <f t="shared" si="6"/>
        <v/>
      </c>
      <c r="C75" s="58" t="str">
        <f t="shared" si="7"/>
        <v/>
      </c>
      <c r="D75" s="96"/>
      <c r="E75" s="97"/>
      <c r="F75" s="19" t="str">
        <f t="shared" si="8"/>
        <v/>
      </c>
      <c r="G75" s="19" t="str">
        <f t="shared" si="11"/>
        <v/>
      </c>
      <c r="H75" s="19" t="str">
        <f t="shared" ca="1" si="12"/>
        <v/>
      </c>
      <c r="I75" s="70" t="str">
        <f t="shared" si="13"/>
        <v/>
      </c>
      <c r="J75" s="19" t="str">
        <f t="shared" si="9"/>
        <v/>
      </c>
    </row>
    <row r="76" spans="1:14" x14ac:dyDescent="0.2">
      <c r="A76" s="18" t="str">
        <f t="shared" si="10"/>
        <v/>
      </c>
      <c r="B76" s="55" t="str">
        <f t="shared" si="6"/>
        <v/>
      </c>
      <c r="C76" s="58" t="str">
        <f t="shared" si="7"/>
        <v/>
      </c>
      <c r="D76" s="96"/>
      <c r="E76" s="97"/>
      <c r="F76" s="19" t="str">
        <f t="shared" si="8"/>
        <v/>
      </c>
      <c r="G76" s="19" t="str">
        <f t="shared" si="11"/>
        <v/>
      </c>
      <c r="H76" s="19" t="str">
        <f t="shared" ca="1" si="12"/>
        <v/>
      </c>
      <c r="I76" s="70" t="str">
        <f t="shared" si="13"/>
        <v/>
      </c>
      <c r="J76" s="19" t="str">
        <f t="shared" si="9"/>
        <v/>
      </c>
    </row>
    <row r="77" spans="1:14" x14ac:dyDescent="0.2">
      <c r="A77" s="18" t="str">
        <f t="shared" si="10"/>
        <v/>
      </c>
      <c r="B77" s="55" t="str">
        <f t="shared" si="6"/>
        <v/>
      </c>
      <c r="C77" s="58" t="str">
        <f t="shared" si="7"/>
        <v/>
      </c>
      <c r="D77" s="96"/>
      <c r="E77" s="97"/>
      <c r="F77" s="19" t="str">
        <f t="shared" si="8"/>
        <v/>
      </c>
      <c r="G77" s="19" t="str">
        <f t="shared" si="11"/>
        <v/>
      </c>
      <c r="H77" s="19" t="str">
        <f t="shared" ca="1" si="12"/>
        <v/>
      </c>
      <c r="I77" s="70" t="str">
        <f t="shared" si="13"/>
        <v/>
      </c>
      <c r="J77" s="19" t="str">
        <f t="shared" si="9"/>
        <v/>
      </c>
    </row>
    <row r="78" spans="1:14" x14ac:dyDescent="0.2">
      <c r="A78" s="18" t="str">
        <f t="shared" si="10"/>
        <v/>
      </c>
      <c r="B78" s="55" t="str">
        <f t="shared" si="6"/>
        <v/>
      </c>
      <c r="C78" s="58" t="str">
        <f t="shared" si="7"/>
        <v/>
      </c>
      <c r="D78" s="96"/>
      <c r="E78" s="97"/>
      <c r="F78" s="19" t="str">
        <f t="shared" si="8"/>
        <v/>
      </c>
      <c r="G78" s="19" t="str">
        <f t="shared" si="11"/>
        <v/>
      </c>
      <c r="H78" s="19" t="str">
        <f t="shared" ca="1" si="12"/>
        <v/>
      </c>
      <c r="I78" s="70" t="str">
        <f t="shared" si="13"/>
        <v/>
      </c>
      <c r="J78" s="19" t="str">
        <f t="shared" si="9"/>
        <v/>
      </c>
    </row>
    <row r="79" spans="1:14" x14ac:dyDescent="0.2">
      <c r="A79" s="18" t="str">
        <f t="shared" si="10"/>
        <v/>
      </c>
      <c r="B79" s="55" t="str">
        <f t="shared" si="6"/>
        <v/>
      </c>
      <c r="C79" s="58" t="str">
        <f t="shared" si="7"/>
        <v/>
      </c>
      <c r="D79" s="96"/>
      <c r="E79" s="97"/>
      <c r="F79" s="19" t="str">
        <f t="shared" si="8"/>
        <v/>
      </c>
      <c r="G79" s="19" t="str">
        <f t="shared" si="11"/>
        <v/>
      </c>
      <c r="H79" s="19" t="str">
        <f t="shared" ca="1" si="12"/>
        <v/>
      </c>
      <c r="I79" s="70" t="str">
        <f t="shared" si="13"/>
        <v/>
      </c>
      <c r="J79" s="19" t="str">
        <f t="shared" si="9"/>
        <v/>
      </c>
    </row>
    <row r="80" spans="1:14" x14ac:dyDescent="0.2">
      <c r="A80" s="18" t="str">
        <f t="shared" si="10"/>
        <v/>
      </c>
      <c r="B80" s="55" t="str">
        <f t="shared" si="6"/>
        <v/>
      </c>
      <c r="C80" s="58" t="str">
        <f t="shared" si="7"/>
        <v/>
      </c>
      <c r="D80" s="96"/>
      <c r="E80" s="97"/>
      <c r="F80" s="19" t="str">
        <f t="shared" si="8"/>
        <v/>
      </c>
      <c r="G80" s="19" t="str">
        <f t="shared" si="11"/>
        <v/>
      </c>
      <c r="H80" s="19" t="str">
        <f t="shared" ca="1" si="12"/>
        <v/>
      </c>
      <c r="I80" s="70" t="str">
        <f t="shared" si="13"/>
        <v/>
      </c>
      <c r="J80" s="19" t="str">
        <f t="shared" si="9"/>
        <v/>
      </c>
    </row>
    <row r="81" spans="1:10" x14ac:dyDescent="0.2">
      <c r="A81" s="18" t="str">
        <f t="shared" si="10"/>
        <v/>
      </c>
      <c r="B81" s="55" t="str">
        <f t="shared" si="6"/>
        <v/>
      </c>
      <c r="C81" s="58" t="str">
        <f t="shared" si="7"/>
        <v/>
      </c>
      <c r="D81" s="96"/>
      <c r="E81" s="97"/>
      <c r="F81" s="19" t="str">
        <f t="shared" si="8"/>
        <v/>
      </c>
      <c r="G81" s="19" t="str">
        <f t="shared" si="11"/>
        <v/>
      </c>
      <c r="H81" s="19" t="str">
        <f t="shared" ca="1" si="12"/>
        <v/>
      </c>
      <c r="I81" s="70" t="str">
        <f t="shared" si="13"/>
        <v/>
      </c>
      <c r="J81" s="19" t="str">
        <f t="shared" si="9"/>
        <v/>
      </c>
    </row>
    <row r="82" spans="1:10" x14ac:dyDescent="0.2">
      <c r="A82" s="18" t="str">
        <f t="shared" si="10"/>
        <v/>
      </c>
      <c r="B82" s="55" t="str">
        <f t="shared" si="6"/>
        <v/>
      </c>
      <c r="C82" s="58" t="str">
        <f t="shared" si="7"/>
        <v/>
      </c>
      <c r="D82" s="96"/>
      <c r="E82" s="97"/>
      <c r="F82" s="19" t="str">
        <f t="shared" si="8"/>
        <v/>
      </c>
      <c r="G82" s="19" t="str">
        <f t="shared" si="11"/>
        <v/>
      </c>
      <c r="H82" s="19" t="str">
        <f t="shared" ca="1" si="12"/>
        <v/>
      </c>
      <c r="I82" s="70" t="str">
        <f t="shared" si="13"/>
        <v/>
      </c>
      <c r="J82" s="19" t="str">
        <f t="shared" si="9"/>
        <v/>
      </c>
    </row>
    <row r="83" spans="1:10" x14ac:dyDescent="0.2">
      <c r="A83" s="18" t="str">
        <f t="shared" si="10"/>
        <v/>
      </c>
      <c r="B83" s="55" t="str">
        <f t="shared" si="6"/>
        <v/>
      </c>
      <c r="C83" s="58" t="str">
        <f t="shared" si="7"/>
        <v/>
      </c>
      <c r="D83" s="96"/>
      <c r="E83" s="97"/>
      <c r="F83" s="19" t="str">
        <f t="shared" si="8"/>
        <v/>
      </c>
      <c r="G83" s="19" t="str">
        <f t="shared" si="11"/>
        <v/>
      </c>
      <c r="H83" s="19" t="str">
        <f t="shared" ca="1" si="12"/>
        <v/>
      </c>
      <c r="I83" s="70" t="str">
        <f t="shared" si="13"/>
        <v/>
      </c>
      <c r="J83" s="19" t="str">
        <f t="shared" si="9"/>
        <v/>
      </c>
    </row>
    <row r="84" spans="1:10" x14ac:dyDescent="0.2">
      <c r="A84" s="18" t="str">
        <f t="shared" si="10"/>
        <v/>
      </c>
      <c r="B84" s="55" t="str">
        <f t="shared" si="6"/>
        <v/>
      </c>
      <c r="C84" s="58" t="str">
        <f t="shared" si="7"/>
        <v/>
      </c>
      <c r="D84" s="96"/>
      <c r="E84" s="97"/>
      <c r="F84" s="19" t="str">
        <f t="shared" si="8"/>
        <v/>
      </c>
      <c r="G84" s="19" t="str">
        <f t="shared" si="11"/>
        <v/>
      </c>
      <c r="H84" s="19" t="str">
        <f t="shared" ca="1" si="12"/>
        <v/>
      </c>
      <c r="I84" s="70" t="str">
        <f t="shared" si="13"/>
        <v/>
      </c>
      <c r="J84" s="19" t="str">
        <f t="shared" si="9"/>
        <v/>
      </c>
    </row>
    <row r="85" spans="1:10" x14ac:dyDescent="0.2">
      <c r="A85" s="18" t="str">
        <f t="shared" si="10"/>
        <v/>
      </c>
      <c r="B85" s="55" t="str">
        <f t="shared" si="6"/>
        <v/>
      </c>
      <c r="C85" s="58" t="str">
        <f t="shared" si="7"/>
        <v/>
      </c>
      <c r="D85" s="96"/>
      <c r="E85" s="97"/>
      <c r="F85" s="19" t="str">
        <f t="shared" si="8"/>
        <v/>
      </c>
      <c r="G85" s="19" t="str">
        <f t="shared" si="11"/>
        <v/>
      </c>
      <c r="H85" s="19" t="str">
        <f t="shared" ca="1" si="12"/>
        <v/>
      </c>
      <c r="I85" s="70" t="str">
        <f t="shared" si="13"/>
        <v/>
      </c>
      <c r="J85" s="19" t="str">
        <f t="shared" si="9"/>
        <v/>
      </c>
    </row>
    <row r="86" spans="1:10" x14ac:dyDescent="0.2">
      <c r="A86" s="18" t="str">
        <f t="shared" si="10"/>
        <v/>
      </c>
      <c r="B86" s="55" t="str">
        <f t="shared" si="6"/>
        <v/>
      </c>
      <c r="C86" s="58" t="str">
        <f t="shared" si="7"/>
        <v/>
      </c>
      <c r="D86" s="96"/>
      <c r="E86" s="97"/>
      <c r="F86" s="19" t="str">
        <f t="shared" si="8"/>
        <v/>
      </c>
      <c r="G86" s="19" t="str">
        <f t="shared" si="11"/>
        <v/>
      </c>
      <c r="H86" s="19" t="str">
        <f t="shared" ca="1" si="12"/>
        <v/>
      </c>
      <c r="I86" s="70" t="str">
        <f t="shared" si="13"/>
        <v/>
      </c>
      <c r="J86" s="19" t="str">
        <f t="shared" si="9"/>
        <v/>
      </c>
    </row>
    <row r="87" spans="1:10" x14ac:dyDescent="0.2">
      <c r="A87" s="18" t="str">
        <f t="shared" si="10"/>
        <v/>
      </c>
      <c r="B87" s="55" t="str">
        <f t="shared" si="6"/>
        <v/>
      </c>
      <c r="C87" s="58" t="str">
        <f t="shared" si="7"/>
        <v/>
      </c>
      <c r="D87" s="96"/>
      <c r="E87" s="97"/>
      <c r="F87" s="19" t="str">
        <f t="shared" si="8"/>
        <v/>
      </c>
      <c r="G87" s="19" t="str">
        <f t="shared" si="11"/>
        <v/>
      </c>
      <c r="H87" s="19" t="str">
        <f t="shared" ca="1" si="12"/>
        <v/>
      </c>
      <c r="I87" s="70" t="str">
        <f t="shared" si="13"/>
        <v/>
      </c>
      <c r="J87" s="19" t="str">
        <f t="shared" si="9"/>
        <v/>
      </c>
    </row>
    <row r="88" spans="1:10" x14ac:dyDescent="0.2">
      <c r="A88" s="18" t="str">
        <f t="shared" si="10"/>
        <v/>
      </c>
      <c r="B88" s="55" t="str">
        <f t="shared" si="6"/>
        <v/>
      </c>
      <c r="C88" s="58" t="str">
        <f t="shared" si="7"/>
        <v/>
      </c>
      <c r="D88" s="96"/>
      <c r="E88" s="97"/>
      <c r="F88" s="19" t="str">
        <f t="shared" si="8"/>
        <v/>
      </c>
      <c r="G88" s="19" t="str">
        <f t="shared" si="11"/>
        <v/>
      </c>
      <c r="H88" s="19" t="str">
        <f t="shared" ca="1" si="12"/>
        <v/>
      </c>
      <c r="I88" s="70" t="str">
        <f t="shared" si="13"/>
        <v/>
      </c>
      <c r="J88" s="19" t="str">
        <f t="shared" si="9"/>
        <v/>
      </c>
    </row>
    <row r="89" spans="1:10" x14ac:dyDescent="0.2">
      <c r="A89" s="18" t="str">
        <f t="shared" si="10"/>
        <v/>
      </c>
      <c r="B89" s="55" t="str">
        <f t="shared" si="6"/>
        <v/>
      </c>
      <c r="C89" s="58" t="str">
        <f t="shared" si="7"/>
        <v/>
      </c>
      <c r="D89" s="96"/>
      <c r="E89" s="97"/>
      <c r="F89" s="19" t="str">
        <f t="shared" si="8"/>
        <v/>
      </c>
      <c r="G89" s="19" t="str">
        <f t="shared" si="11"/>
        <v/>
      </c>
      <c r="H89" s="19" t="str">
        <f t="shared" ca="1" si="12"/>
        <v/>
      </c>
      <c r="I89" s="70" t="str">
        <f t="shared" si="13"/>
        <v/>
      </c>
      <c r="J89" s="19" t="str">
        <f t="shared" si="9"/>
        <v/>
      </c>
    </row>
    <row r="90" spans="1:10" x14ac:dyDescent="0.2">
      <c r="A90" s="18" t="str">
        <f t="shared" si="10"/>
        <v/>
      </c>
      <c r="B90" s="55" t="str">
        <f t="shared" si="6"/>
        <v/>
      </c>
      <c r="C90" s="58" t="str">
        <f t="shared" si="7"/>
        <v/>
      </c>
      <c r="D90" s="96"/>
      <c r="E90" s="97"/>
      <c r="F90" s="19" t="str">
        <f t="shared" si="8"/>
        <v/>
      </c>
      <c r="G90" s="19" t="str">
        <f t="shared" si="11"/>
        <v/>
      </c>
      <c r="H90" s="19" t="str">
        <f t="shared" ca="1" si="12"/>
        <v/>
      </c>
      <c r="I90" s="70" t="str">
        <f t="shared" si="13"/>
        <v/>
      </c>
      <c r="J90" s="19" t="str">
        <f t="shared" si="9"/>
        <v/>
      </c>
    </row>
    <row r="91" spans="1:10" x14ac:dyDescent="0.2">
      <c r="A91" s="18" t="str">
        <f t="shared" si="10"/>
        <v/>
      </c>
      <c r="B91" s="55" t="str">
        <f t="shared" si="6"/>
        <v/>
      </c>
      <c r="C91" s="58" t="str">
        <f t="shared" si="7"/>
        <v/>
      </c>
      <c r="D91" s="96"/>
      <c r="E91" s="97"/>
      <c r="F91" s="19" t="str">
        <f t="shared" si="8"/>
        <v/>
      </c>
      <c r="G91" s="19" t="str">
        <f t="shared" si="11"/>
        <v/>
      </c>
      <c r="H91" s="19" t="str">
        <f t="shared" ca="1" si="12"/>
        <v/>
      </c>
      <c r="I91" s="70" t="str">
        <f t="shared" si="13"/>
        <v/>
      </c>
      <c r="J91" s="19" t="str">
        <f t="shared" si="9"/>
        <v/>
      </c>
    </row>
    <row r="92" spans="1:10" x14ac:dyDescent="0.2">
      <c r="A92" s="18" t="str">
        <f t="shared" si="10"/>
        <v/>
      </c>
      <c r="B92" s="55" t="str">
        <f t="shared" si="6"/>
        <v/>
      </c>
      <c r="C92" s="58" t="str">
        <f t="shared" si="7"/>
        <v/>
      </c>
      <c r="D92" s="96"/>
      <c r="E92" s="97"/>
      <c r="F92" s="19" t="str">
        <f t="shared" si="8"/>
        <v/>
      </c>
      <c r="G92" s="19" t="str">
        <f t="shared" si="11"/>
        <v/>
      </c>
      <c r="H92" s="19" t="str">
        <f t="shared" ca="1" si="12"/>
        <v/>
      </c>
      <c r="I92" s="70" t="str">
        <f t="shared" si="13"/>
        <v/>
      </c>
      <c r="J92" s="19" t="str">
        <f t="shared" si="9"/>
        <v/>
      </c>
    </row>
    <row r="93" spans="1:10" x14ac:dyDescent="0.2">
      <c r="A93" s="18" t="str">
        <f t="shared" si="10"/>
        <v/>
      </c>
      <c r="B93" s="55" t="str">
        <f t="shared" si="6"/>
        <v/>
      </c>
      <c r="C93" s="58" t="str">
        <f t="shared" si="7"/>
        <v/>
      </c>
      <c r="D93" s="96"/>
      <c r="E93" s="97"/>
      <c r="F93" s="19" t="str">
        <f t="shared" si="8"/>
        <v/>
      </c>
      <c r="G93" s="19" t="str">
        <f t="shared" si="11"/>
        <v/>
      </c>
      <c r="H93" s="19" t="str">
        <f t="shared" ca="1" si="12"/>
        <v/>
      </c>
      <c r="I93" s="70" t="str">
        <f t="shared" si="13"/>
        <v/>
      </c>
      <c r="J93" s="19" t="str">
        <f t="shared" si="9"/>
        <v/>
      </c>
    </row>
    <row r="94" spans="1:10" x14ac:dyDescent="0.2">
      <c r="A94" s="18" t="str">
        <f t="shared" si="10"/>
        <v/>
      </c>
      <c r="B94" s="55" t="str">
        <f t="shared" si="6"/>
        <v/>
      </c>
      <c r="C94" s="58" t="str">
        <f t="shared" si="7"/>
        <v/>
      </c>
      <c r="D94" s="96"/>
      <c r="E94" s="97"/>
      <c r="F94" s="19" t="str">
        <f t="shared" si="8"/>
        <v/>
      </c>
      <c r="G94" s="19" t="str">
        <f t="shared" si="11"/>
        <v/>
      </c>
      <c r="H94" s="19" t="str">
        <f t="shared" ca="1" si="12"/>
        <v/>
      </c>
      <c r="I94" s="70" t="str">
        <f t="shared" si="13"/>
        <v/>
      </c>
      <c r="J94" s="19" t="str">
        <f t="shared" si="9"/>
        <v/>
      </c>
    </row>
    <row r="95" spans="1:10" x14ac:dyDescent="0.2">
      <c r="A95" s="18" t="str">
        <f t="shared" si="10"/>
        <v/>
      </c>
      <c r="B95" s="55" t="str">
        <f t="shared" si="6"/>
        <v/>
      </c>
      <c r="C95" s="58" t="str">
        <f t="shared" si="7"/>
        <v/>
      </c>
      <c r="D95" s="96"/>
      <c r="E95" s="97"/>
      <c r="F95" s="19" t="str">
        <f t="shared" si="8"/>
        <v/>
      </c>
      <c r="G95" s="19" t="str">
        <f t="shared" si="11"/>
        <v/>
      </c>
      <c r="H95" s="19" t="str">
        <f t="shared" ca="1" si="12"/>
        <v/>
      </c>
      <c r="I95" s="70" t="str">
        <f t="shared" si="13"/>
        <v/>
      </c>
      <c r="J95" s="19" t="str">
        <f t="shared" si="9"/>
        <v/>
      </c>
    </row>
    <row r="96" spans="1:10" x14ac:dyDescent="0.2">
      <c r="A96" s="18" t="str">
        <f t="shared" si="10"/>
        <v/>
      </c>
      <c r="B96" s="55" t="str">
        <f t="shared" si="6"/>
        <v/>
      </c>
      <c r="C96" s="58" t="str">
        <f t="shared" si="7"/>
        <v/>
      </c>
      <c r="D96" s="96"/>
      <c r="E96" s="97"/>
      <c r="F96" s="19" t="str">
        <f t="shared" si="8"/>
        <v/>
      </c>
      <c r="G96" s="19" t="str">
        <f t="shared" si="11"/>
        <v/>
      </c>
      <c r="H96" s="19" t="str">
        <f t="shared" ca="1" si="12"/>
        <v/>
      </c>
      <c r="I96" s="70" t="str">
        <f t="shared" si="13"/>
        <v/>
      </c>
      <c r="J96" s="19" t="str">
        <f t="shared" si="9"/>
        <v/>
      </c>
    </row>
    <row r="97" spans="1:10" x14ac:dyDescent="0.2">
      <c r="A97" s="18" t="str">
        <f t="shared" si="10"/>
        <v/>
      </c>
      <c r="B97" s="55" t="str">
        <f t="shared" si="6"/>
        <v/>
      </c>
      <c r="C97" s="58" t="str">
        <f t="shared" si="7"/>
        <v/>
      </c>
      <c r="D97" s="96"/>
      <c r="E97" s="97"/>
      <c r="F97" s="19" t="str">
        <f t="shared" si="8"/>
        <v/>
      </c>
      <c r="G97" s="19" t="str">
        <f t="shared" si="11"/>
        <v/>
      </c>
      <c r="H97" s="19" t="str">
        <f t="shared" ca="1" si="12"/>
        <v/>
      </c>
      <c r="I97" s="70" t="str">
        <f t="shared" si="13"/>
        <v/>
      </c>
      <c r="J97" s="19" t="str">
        <f t="shared" si="9"/>
        <v/>
      </c>
    </row>
    <row r="98" spans="1:10" x14ac:dyDescent="0.2">
      <c r="A98" s="18" t="str">
        <f t="shared" si="10"/>
        <v/>
      </c>
      <c r="B98" s="55" t="str">
        <f t="shared" si="6"/>
        <v/>
      </c>
      <c r="C98" s="58" t="str">
        <f t="shared" si="7"/>
        <v/>
      </c>
      <c r="D98" s="96"/>
      <c r="E98" s="97"/>
      <c r="F98" s="19" t="str">
        <f t="shared" si="8"/>
        <v/>
      </c>
      <c r="G98" s="19" t="str">
        <f t="shared" si="11"/>
        <v/>
      </c>
      <c r="H98" s="19" t="str">
        <f t="shared" ca="1" si="12"/>
        <v/>
      </c>
      <c r="I98" s="70" t="str">
        <f t="shared" si="13"/>
        <v/>
      </c>
      <c r="J98" s="19" t="str">
        <f t="shared" si="9"/>
        <v/>
      </c>
    </row>
    <row r="99" spans="1:10" x14ac:dyDescent="0.2">
      <c r="A99" s="18" t="str">
        <f t="shared" si="10"/>
        <v/>
      </c>
      <c r="B99" s="55" t="str">
        <f t="shared" si="6"/>
        <v/>
      </c>
      <c r="C99" s="58" t="str">
        <f t="shared" si="7"/>
        <v/>
      </c>
      <c r="D99" s="96"/>
      <c r="E99" s="97"/>
      <c r="F99" s="19" t="str">
        <f t="shared" si="8"/>
        <v/>
      </c>
      <c r="G99" s="19" t="str">
        <f t="shared" si="11"/>
        <v/>
      </c>
      <c r="H99" s="19" t="str">
        <f t="shared" ca="1" si="12"/>
        <v/>
      </c>
      <c r="I99" s="70" t="str">
        <f t="shared" si="13"/>
        <v/>
      </c>
      <c r="J99" s="19" t="str">
        <f t="shared" si="9"/>
        <v/>
      </c>
    </row>
    <row r="100" spans="1:10" x14ac:dyDescent="0.2">
      <c r="A100" s="18" t="str">
        <f t="shared" si="10"/>
        <v/>
      </c>
      <c r="B100" s="55" t="str">
        <f t="shared" si="6"/>
        <v/>
      </c>
      <c r="C100" s="58" t="str">
        <f t="shared" si="7"/>
        <v/>
      </c>
      <c r="D100" s="96"/>
      <c r="E100" s="97"/>
      <c r="F100" s="19" t="str">
        <f t="shared" si="8"/>
        <v/>
      </c>
      <c r="G100" s="19" t="str">
        <f t="shared" si="11"/>
        <v/>
      </c>
      <c r="H100" s="19" t="str">
        <f t="shared" ca="1" si="12"/>
        <v/>
      </c>
      <c r="I100" s="70" t="str">
        <f t="shared" si="13"/>
        <v/>
      </c>
      <c r="J100" s="19" t="str">
        <f t="shared" si="9"/>
        <v/>
      </c>
    </row>
    <row r="101" spans="1:10" x14ac:dyDescent="0.2">
      <c r="A101" s="18" t="str">
        <f t="shared" si="10"/>
        <v/>
      </c>
      <c r="B101" s="55" t="str">
        <f t="shared" si="6"/>
        <v/>
      </c>
      <c r="C101" s="58" t="str">
        <f t="shared" si="7"/>
        <v/>
      </c>
      <c r="D101" s="96"/>
      <c r="E101" s="97"/>
      <c r="F101" s="19" t="str">
        <f t="shared" si="8"/>
        <v/>
      </c>
      <c r="G101" s="19" t="str">
        <f t="shared" si="11"/>
        <v/>
      </c>
      <c r="H101" s="19" t="str">
        <f t="shared" ca="1" si="12"/>
        <v/>
      </c>
      <c r="I101" s="70" t="str">
        <f t="shared" si="13"/>
        <v/>
      </c>
      <c r="J101" s="19" t="str">
        <f t="shared" si="9"/>
        <v/>
      </c>
    </row>
    <row r="102" spans="1:10" x14ac:dyDescent="0.2">
      <c r="A102" s="18" t="str">
        <f t="shared" si="10"/>
        <v/>
      </c>
      <c r="B102" s="55" t="str">
        <f t="shared" si="6"/>
        <v/>
      </c>
      <c r="C102" s="58" t="str">
        <f t="shared" si="7"/>
        <v/>
      </c>
      <c r="D102" s="96"/>
      <c r="E102" s="97"/>
      <c r="F102" s="19" t="str">
        <f t="shared" si="8"/>
        <v/>
      </c>
      <c r="G102" s="19" t="str">
        <f t="shared" si="11"/>
        <v/>
      </c>
      <c r="H102" s="19" t="str">
        <f t="shared" ca="1" si="12"/>
        <v/>
      </c>
      <c r="I102" s="70" t="str">
        <f t="shared" si="13"/>
        <v/>
      </c>
      <c r="J102" s="19" t="str">
        <f t="shared" si="9"/>
        <v/>
      </c>
    </row>
    <row r="103" spans="1:10" x14ac:dyDescent="0.2">
      <c r="A103" s="18" t="str">
        <f t="shared" si="10"/>
        <v/>
      </c>
      <c r="B103" s="55" t="str">
        <f t="shared" si="6"/>
        <v/>
      </c>
      <c r="C103" s="58" t="str">
        <f t="shared" si="7"/>
        <v/>
      </c>
      <c r="D103" s="96"/>
      <c r="E103" s="97"/>
      <c r="F103" s="19" t="str">
        <f t="shared" si="8"/>
        <v/>
      </c>
      <c r="G103" s="19" t="str">
        <f t="shared" si="11"/>
        <v/>
      </c>
      <c r="H103" s="19" t="str">
        <f t="shared" ca="1" si="12"/>
        <v/>
      </c>
      <c r="I103" s="70" t="str">
        <f t="shared" si="13"/>
        <v/>
      </c>
      <c r="J103" s="19" t="str">
        <f t="shared" si="9"/>
        <v/>
      </c>
    </row>
    <row r="104" spans="1:10" x14ac:dyDescent="0.2">
      <c r="A104" s="18" t="str">
        <f t="shared" si="10"/>
        <v/>
      </c>
      <c r="B104" s="55" t="str">
        <f t="shared" si="6"/>
        <v/>
      </c>
      <c r="C104" s="58" t="str">
        <f t="shared" si="7"/>
        <v/>
      </c>
      <c r="D104" s="96"/>
      <c r="E104" s="97"/>
      <c r="F104" s="19" t="str">
        <f t="shared" si="8"/>
        <v/>
      </c>
      <c r="G104" s="19" t="str">
        <f t="shared" si="11"/>
        <v/>
      </c>
      <c r="H104" s="19" t="str">
        <f t="shared" ca="1" si="12"/>
        <v/>
      </c>
      <c r="I104" s="70" t="str">
        <f t="shared" si="13"/>
        <v/>
      </c>
      <c r="J104" s="19" t="str">
        <f t="shared" si="9"/>
        <v/>
      </c>
    </row>
    <row r="105" spans="1:10" x14ac:dyDescent="0.2">
      <c r="A105" s="18" t="str">
        <f t="shared" si="10"/>
        <v/>
      </c>
      <c r="B105" s="55" t="str">
        <f t="shared" si="6"/>
        <v/>
      </c>
      <c r="C105" s="58" t="str">
        <f t="shared" si="7"/>
        <v/>
      </c>
      <c r="D105" s="96"/>
      <c r="E105" s="97"/>
      <c r="F105" s="19" t="str">
        <f t="shared" si="8"/>
        <v/>
      </c>
      <c r="G105" s="19" t="str">
        <f t="shared" si="11"/>
        <v/>
      </c>
      <c r="H105" s="19" t="str">
        <f t="shared" ca="1" si="12"/>
        <v/>
      </c>
      <c r="I105" s="70" t="str">
        <f t="shared" si="13"/>
        <v/>
      </c>
      <c r="J105" s="19" t="str">
        <f t="shared" si="9"/>
        <v/>
      </c>
    </row>
    <row r="106" spans="1:10" x14ac:dyDescent="0.2">
      <c r="A106" s="18" t="str">
        <f t="shared" si="10"/>
        <v/>
      </c>
      <c r="B106" s="55" t="str">
        <f t="shared" si="6"/>
        <v/>
      </c>
      <c r="C106" s="58" t="str">
        <f t="shared" si="7"/>
        <v/>
      </c>
      <c r="D106" s="96"/>
      <c r="E106" s="97"/>
      <c r="F106" s="19" t="str">
        <f t="shared" si="8"/>
        <v/>
      </c>
      <c r="G106" s="19" t="str">
        <f t="shared" si="11"/>
        <v/>
      </c>
      <c r="H106" s="19" t="str">
        <f t="shared" ca="1" si="12"/>
        <v/>
      </c>
      <c r="I106" s="70" t="str">
        <f t="shared" si="13"/>
        <v/>
      </c>
      <c r="J106" s="19" t="str">
        <f t="shared" si="9"/>
        <v/>
      </c>
    </row>
    <row r="107" spans="1:10" x14ac:dyDescent="0.2">
      <c r="A107" s="18" t="str">
        <f t="shared" si="10"/>
        <v/>
      </c>
      <c r="B107" s="55" t="str">
        <f t="shared" si="6"/>
        <v/>
      </c>
      <c r="C107" s="58" t="str">
        <f t="shared" si="7"/>
        <v/>
      </c>
      <c r="D107" s="96"/>
      <c r="E107" s="97"/>
      <c r="F107" s="19" t="str">
        <f t="shared" si="8"/>
        <v/>
      </c>
      <c r="G107" s="19" t="str">
        <f t="shared" si="11"/>
        <v/>
      </c>
      <c r="H107" s="19" t="str">
        <f t="shared" ca="1" si="12"/>
        <v/>
      </c>
      <c r="I107" s="70" t="str">
        <f t="shared" si="13"/>
        <v/>
      </c>
      <c r="J107" s="19" t="str">
        <f t="shared" si="9"/>
        <v/>
      </c>
    </row>
    <row r="108" spans="1:10" x14ac:dyDescent="0.2">
      <c r="A108" s="18" t="str">
        <f t="shared" si="10"/>
        <v/>
      </c>
      <c r="B108" s="55" t="str">
        <f t="shared" si="6"/>
        <v/>
      </c>
      <c r="C108" s="58" t="str">
        <f t="shared" si="7"/>
        <v/>
      </c>
      <c r="D108" s="96"/>
      <c r="E108" s="97"/>
      <c r="F108" s="19" t="str">
        <f t="shared" si="8"/>
        <v/>
      </c>
      <c r="G108" s="19" t="str">
        <f t="shared" si="11"/>
        <v/>
      </c>
      <c r="H108" s="19" t="str">
        <f t="shared" ca="1" si="12"/>
        <v/>
      </c>
      <c r="I108" s="70" t="str">
        <f t="shared" si="13"/>
        <v/>
      </c>
      <c r="J108" s="19" t="str">
        <f t="shared" si="9"/>
        <v/>
      </c>
    </row>
    <row r="109" spans="1:10" x14ac:dyDescent="0.2">
      <c r="A109" s="18" t="str">
        <f t="shared" si="10"/>
        <v/>
      </c>
      <c r="B109" s="55" t="str">
        <f t="shared" si="6"/>
        <v/>
      </c>
      <c r="C109" s="58" t="str">
        <f t="shared" si="7"/>
        <v/>
      </c>
      <c r="D109" s="96"/>
      <c r="E109" s="97"/>
      <c r="F109" s="19" t="str">
        <f t="shared" si="8"/>
        <v/>
      </c>
      <c r="G109" s="19" t="str">
        <f t="shared" si="11"/>
        <v/>
      </c>
      <c r="H109" s="19" t="str">
        <f t="shared" ca="1" si="12"/>
        <v/>
      </c>
      <c r="I109" s="70" t="str">
        <f t="shared" si="13"/>
        <v/>
      </c>
      <c r="J109" s="19" t="str">
        <f t="shared" si="9"/>
        <v/>
      </c>
    </row>
    <row r="110" spans="1:10" x14ac:dyDescent="0.2">
      <c r="A110" s="18" t="str">
        <f t="shared" si="10"/>
        <v/>
      </c>
      <c r="B110" s="55" t="str">
        <f t="shared" si="6"/>
        <v/>
      </c>
      <c r="C110" s="58" t="str">
        <f t="shared" si="7"/>
        <v/>
      </c>
      <c r="D110" s="96"/>
      <c r="E110" s="97"/>
      <c r="F110" s="19" t="str">
        <f t="shared" si="8"/>
        <v/>
      </c>
      <c r="G110" s="19" t="str">
        <f t="shared" si="11"/>
        <v/>
      </c>
      <c r="H110" s="19" t="str">
        <f t="shared" ca="1" si="12"/>
        <v/>
      </c>
      <c r="I110" s="70" t="str">
        <f t="shared" si="13"/>
        <v/>
      </c>
      <c r="J110" s="19" t="str">
        <f t="shared" si="9"/>
        <v/>
      </c>
    </row>
    <row r="111" spans="1:10" x14ac:dyDescent="0.2">
      <c r="A111" s="18" t="str">
        <f t="shared" si="10"/>
        <v/>
      </c>
      <c r="B111" s="55" t="str">
        <f t="shared" si="6"/>
        <v/>
      </c>
      <c r="C111" s="58" t="str">
        <f t="shared" si="7"/>
        <v/>
      </c>
      <c r="D111" s="96"/>
      <c r="E111" s="97"/>
      <c r="F111" s="19" t="str">
        <f t="shared" si="8"/>
        <v/>
      </c>
      <c r="G111" s="19" t="str">
        <f t="shared" si="11"/>
        <v/>
      </c>
      <c r="H111" s="19" t="str">
        <f t="shared" ca="1" si="12"/>
        <v/>
      </c>
      <c r="I111" s="70" t="str">
        <f t="shared" si="13"/>
        <v/>
      </c>
      <c r="J111" s="19" t="str">
        <f t="shared" si="9"/>
        <v/>
      </c>
    </row>
    <row r="112" spans="1:10" x14ac:dyDescent="0.2">
      <c r="A112" s="18" t="str">
        <f t="shared" si="10"/>
        <v/>
      </c>
      <c r="B112" s="55" t="str">
        <f t="shared" si="6"/>
        <v/>
      </c>
      <c r="C112" s="58" t="str">
        <f t="shared" si="7"/>
        <v/>
      </c>
      <c r="D112" s="96"/>
      <c r="E112" s="97"/>
      <c r="F112" s="19" t="str">
        <f t="shared" si="8"/>
        <v/>
      </c>
      <c r="G112" s="19" t="str">
        <f t="shared" si="11"/>
        <v/>
      </c>
      <c r="H112" s="19" t="str">
        <f t="shared" ca="1" si="12"/>
        <v/>
      </c>
      <c r="I112" s="70" t="str">
        <f t="shared" si="13"/>
        <v/>
      </c>
      <c r="J112" s="19" t="str">
        <f t="shared" si="9"/>
        <v/>
      </c>
    </row>
    <row r="113" spans="1:10" x14ac:dyDescent="0.2">
      <c r="A113" s="18" t="str">
        <f t="shared" si="10"/>
        <v/>
      </c>
      <c r="B113" s="55" t="str">
        <f t="shared" si="6"/>
        <v/>
      </c>
      <c r="C113" s="58" t="str">
        <f t="shared" si="7"/>
        <v/>
      </c>
      <c r="D113" s="96"/>
      <c r="E113" s="97"/>
      <c r="F113" s="19" t="str">
        <f t="shared" si="8"/>
        <v/>
      </c>
      <c r="G113" s="19" t="str">
        <f t="shared" si="11"/>
        <v/>
      </c>
      <c r="H113" s="19" t="str">
        <f t="shared" ca="1" si="12"/>
        <v/>
      </c>
      <c r="I113" s="70" t="str">
        <f t="shared" si="13"/>
        <v/>
      </c>
      <c r="J113" s="19" t="str">
        <f t="shared" si="9"/>
        <v/>
      </c>
    </row>
    <row r="114" spans="1:10" x14ac:dyDescent="0.2">
      <c r="A114" s="18" t="str">
        <f t="shared" si="10"/>
        <v/>
      </c>
      <c r="B114" s="55" t="str">
        <f t="shared" si="6"/>
        <v/>
      </c>
      <c r="C114" s="58" t="str">
        <f t="shared" si="7"/>
        <v/>
      </c>
      <c r="D114" s="96"/>
      <c r="E114" s="97"/>
      <c r="F114" s="19" t="str">
        <f t="shared" si="8"/>
        <v/>
      </c>
      <c r="G114" s="19" t="str">
        <f t="shared" si="11"/>
        <v/>
      </c>
      <c r="H114" s="19" t="str">
        <f t="shared" ca="1" si="12"/>
        <v/>
      </c>
      <c r="I114" s="70" t="str">
        <f t="shared" si="13"/>
        <v/>
      </c>
      <c r="J114" s="19" t="str">
        <f t="shared" si="9"/>
        <v/>
      </c>
    </row>
    <row r="115" spans="1:10" x14ac:dyDescent="0.2">
      <c r="A115" s="18" t="str">
        <f t="shared" si="10"/>
        <v/>
      </c>
      <c r="B115" s="55" t="str">
        <f t="shared" si="6"/>
        <v/>
      </c>
      <c r="C115" s="58" t="str">
        <f t="shared" si="7"/>
        <v/>
      </c>
      <c r="D115" s="96"/>
      <c r="E115" s="97"/>
      <c r="F115" s="19" t="str">
        <f t="shared" si="8"/>
        <v/>
      </c>
      <c r="G115" s="19" t="str">
        <f t="shared" si="11"/>
        <v/>
      </c>
      <c r="H115" s="19" t="str">
        <f t="shared" ca="1" si="12"/>
        <v/>
      </c>
      <c r="I115" s="70" t="str">
        <f t="shared" si="13"/>
        <v/>
      </c>
      <c r="J115" s="19" t="str">
        <f t="shared" si="9"/>
        <v/>
      </c>
    </row>
    <row r="116" spans="1:10" x14ac:dyDescent="0.2">
      <c r="A116" s="18" t="str">
        <f t="shared" si="10"/>
        <v/>
      </c>
      <c r="B116" s="55" t="str">
        <f t="shared" si="6"/>
        <v/>
      </c>
      <c r="C116" s="58" t="str">
        <f t="shared" si="7"/>
        <v/>
      </c>
      <c r="D116" s="96"/>
      <c r="E116" s="97"/>
      <c r="F116" s="19" t="str">
        <f t="shared" si="8"/>
        <v/>
      </c>
      <c r="G116" s="19" t="str">
        <f t="shared" si="11"/>
        <v/>
      </c>
      <c r="H116" s="19" t="str">
        <f t="shared" ca="1" si="12"/>
        <v/>
      </c>
      <c r="I116" s="70" t="str">
        <f t="shared" si="13"/>
        <v/>
      </c>
      <c r="J116" s="19" t="str">
        <f t="shared" si="9"/>
        <v/>
      </c>
    </row>
    <row r="117" spans="1:10" x14ac:dyDescent="0.2">
      <c r="A117" s="18" t="str">
        <f t="shared" si="10"/>
        <v/>
      </c>
      <c r="B117" s="55" t="str">
        <f t="shared" si="6"/>
        <v/>
      </c>
      <c r="C117" s="58" t="str">
        <f t="shared" si="7"/>
        <v/>
      </c>
      <c r="D117" s="96"/>
      <c r="E117" s="97"/>
      <c r="F117" s="19" t="str">
        <f t="shared" si="8"/>
        <v/>
      </c>
      <c r="G117" s="19" t="str">
        <f t="shared" si="11"/>
        <v/>
      </c>
      <c r="H117" s="19" t="str">
        <f t="shared" ca="1" si="12"/>
        <v/>
      </c>
      <c r="I117" s="70" t="str">
        <f t="shared" si="13"/>
        <v/>
      </c>
      <c r="J117" s="19" t="str">
        <f t="shared" si="9"/>
        <v/>
      </c>
    </row>
    <row r="118" spans="1:10" x14ac:dyDescent="0.2">
      <c r="A118" s="18" t="str">
        <f t="shared" si="10"/>
        <v/>
      </c>
      <c r="B118" s="55" t="str">
        <f t="shared" si="6"/>
        <v/>
      </c>
      <c r="C118" s="58" t="str">
        <f t="shared" si="7"/>
        <v/>
      </c>
      <c r="D118" s="96"/>
      <c r="E118" s="97"/>
      <c r="F118" s="19" t="str">
        <f t="shared" si="8"/>
        <v/>
      </c>
      <c r="G118" s="19" t="str">
        <f t="shared" si="11"/>
        <v/>
      </c>
      <c r="H118" s="19" t="str">
        <f t="shared" ca="1" si="12"/>
        <v/>
      </c>
      <c r="I118" s="70" t="str">
        <f t="shared" si="13"/>
        <v/>
      </c>
      <c r="J118" s="19" t="str">
        <f t="shared" si="9"/>
        <v/>
      </c>
    </row>
    <row r="119" spans="1:10" x14ac:dyDescent="0.2">
      <c r="A119" s="18" t="str">
        <f t="shared" si="10"/>
        <v/>
      </c>
      <c r="B119" s="55" t="str">
        <f t="shared" si="6"/>
        <v/>
      </c>
      <c r="C119" s="58" t="str">
        <f t="shared" si="7"/>
        <v/>
      </c>
      <c r="D119" s="96"/>
      <c r="E119" s="97"/>
      <c r="F119" s="19" t="str">
        <f t="shared" si="8"/>
        <v/>
      </c>
      <c r="G119" s="19" t="str">
        <f t="shared" si="11"/>
        <v/>
      </c>
      <c r="H119" s="19" t="str">
        <f t="shared" ca="1" si="12"/>
        <v/>
      </c>
      <c r="I119" s="70" t="str">
        <f t="shared" si="13"/>
        <v/>
      </c>
      <c r="J119" s="19" t="str">
        <f t="shared" si="9"/>
        <v/>
      </c>
    </row>
    <row r="120" spans="1:10" x14ac:dyDescent="0.2">
      <c r="A120" s="18" t="str">
        <f t="shared" si="10"/>
        <v/>
      </c>
      <c r="B120" s="55" t="str">
        <f t="shared" si="6"/>
        <v/>
      </c>
      <c r="C120" s="58" t="str">
        <f t="shared" si="7"/>
        <v/>
      </c>
      <c r="D120" s="96"/>
      <c r="E120" s="97"/>
      <c r="F120" s="19" t="str">
        <f t="shared" si="8"/>
        <v/>
      </c>
      <c r="G120" s="19" t="str">
        <f t="shared" si="11"/>
        <v/>
      </c>
      <c r="H120" s="19" t="str">
        <f t="shared" ca="1" si="12"/>
        <v/>
      </c>
      <c r="I120" s="70" t="str">
        <f t="shared" si="13"/>
        <v/>
      </c>
      <c r="J120" s="19" t="str">
        <f t="shared" si="9"/>
        <v/>
      </c>
    </row>
    <row r="121" spans="1:10" x14ac:dyDescent="0.2">
      <c r="A121" s="18" t="str">
        <f t="shared" si="10"/>
        <v/>
      </c>
      <c r="B121" s="55" t="str">
        <f t="shared" si="6"/>
        <v/>
      </c>
      <c r="C121" s="58" t="str">
        <f t="shared" si="7"/>
        <v/>
      </c>
      <c r="D121" s="96"/>
      <c r="E121" s="97"/>
      <c r="F121" s="19" t="str">
        <f t="shared" si="8"/>
        <v/>
      </c>
      <c r="G121" s="19" t="str">
        <f t="shared" si="11"/>
        <v/>
      </c>
      <c r="H121" s="19" t="str">
        <f t="shared" ca="1" si="12"/>
        <v/>
      </c>
      <c r="I121" s="70" t="str">
        <f t="shared" si="13"/>
        <v/>
      </c>
      <c r="J121" s="19" t="str">
        <f t="shared" si="9"/>
        <v/>
      </c>
    </row>
    <row r="122" spans="1:10" x14ac:dyDescent="0.2">
      <c r="A122" s="18" t="str">
        <f t="shared" si="10"/>
        <v/>
      </c>
      <c r="B122" s="55" t="str">
        <f t="shared" si="6"/>
        <v/>
      </c>
      <c r="C122" s="58" t="str">
        <f t="shared" si="7"/>
        <v/>
      </c>
      <c r="D122" s="96"/>
      <c r="E122" s="97"/>
      <c r="F122" s="19" t="str">
        <f t="shared" si="8"/>
        <v/>
      </c>
      <c r="G122" s="19" t="str">
        <f t="shared" si="11"/>
        <v/>
      </c>
      <c r="H122" s="19" t="str">
        <f t="shared" ca="1" si="12"/>
        <v/>
      </c>
      <c r="I122" s="70" t="str">
        <f t="shared" si="13"/>
        <v/>
      </c>
      <c r="J122" s="19" t="str">
        <f t="shared" si="9"/>
        <v/>
      </c>
    </row>
    <row r="123" spans="1:10" x14ac:dyDescent="0.2">
      <c r="A123" s="18" t="str">
        <f t="shared" si="10"/>
        <v/>
      </c>
      <c r="B123" s="55" t="str">
        <f t="shared" si="6"/>
        <v/>
      </c>
      <c r="C123" s="58" t="str">
        <f t="shared" si="7"/>
        <v/>
      </c>
      <c r="D123" s="96"/>
      <c r="E123" s="97"/>
      <c r="F123" s="19" t="str">
        <f t="shared" si="8"/>
        <v/>
      </c>
      <c r="G123" s="19" t="str">
        <f t="shared" si="11"/>
        <v/>
      </c>
      <c r="H123" s="19" t="str">
        <f t="shared" ca="1" si="12"/>
        <v/>
      </c>
      <c r="I123" s="70" t="str">
        <f t="shared" si="13"/>
        <v/>
      </c>
      <c r="J123" s="19" t="str">
        <f t="shared" si="9"/>
        <v/>
      </c>
    </row>
    <row r="124" spans="1:10" x14ac:dyDescent="0.2">
      <c r="A124" s="18" t="str">
        <f t="shared" si="10"/>
        <v/>
      </c>
      <c r="B124" s="55" t="str">
        <f t="shared" si="6"/>
        <v/>
      </c>
      <c r="C124" s="58" t="str">
        <f t="shared" si="7"/>
        <v/>
      </c>
      <c r="D124" s="96"/>
      <c r="E124" s="97"/>
      <c r="F124" s="19" t="str">
        <f t="shared" si="8"/>
        <v/>
      </c>
      <c r="G124" s="19" t="str">
        <f t="shared" si="11"/>
        <v/>
      </c>
      <c r="H124" s="19" t="str">
        <f t="shared" ca="1" si="12"/>
        <v/>
      </c>
      <c r="I124" s="70" t="str">
        <f t="shared" si="13"/>
        <v/>
      </c>
      <c r="J124" s="19" t="str">
        <f t="shared" si="9"/>
        <v/>
      </c>
    </row>
    <row r="125" spans="1:10" x14ac:dyDescent="0.2">
      <c r="A125" s="18" t="str">
        <f t="shared" si="10"/>
        <v/>
      </c>
      <c r="B125" s="55" t="str">
        <f t="shared" ref="B125:B188" si="14">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58" t="str">
        <f t="shared" ref="C125:C188" si="15">IF(A125="","",IF(roundOpt,IF(OR(A125=nper,payment&gt;ROUND((1+rate)*J124,2)),ROUND((1+rate)*J124,2),payment),IF(OR(A125=nper,payment&gt;(1+rate)*J124),(1+rate)*J124,payment)))</f>
        <v/>
      </c>
      <c r="D125" s="96"/>
      <c r="E125" s="97"/>
      <c r="F125" s="19" t="str">
        <f t="shared" ref="F125:F188" si="16">IF(NOT(ISBLANK(E125)),IF(A125="","",IF(AND(A125=1,pmtType=1),0,IF(roundOpt,ROUND(rate*J124,2),rate*J124))),"")</f>
        <v/>
      </c>
      <c r="G125" s="19" t="str">
        <f t="shared" si="11"/>
        <v/>
      </c>
      <c r="H125" s="19" t="str">
        <f t="shared" ca="1" si="12"/>
        <v/>
      </c>
      <c r="I125" s="70" t="str">
        <f t="shared" si="13"/>
        <v/>
      </c>
      <c r="J125" s="19" t="str">
        <f t="shared" ref="J125:J188" si="17">IF(NOT(ISBLANK(E125)),J124-I125,"")</f>
        <v/>
      </c>
    </row>
    <row r="126" spans="1:10" x14ac:dyDescent="0.2">
      <c r="A126" s="18" t="str">
        <f t="shared" ref="A126:A189" si="18">IF(NOT(ISBLANK(E125)),IF(J125="","",IF(roundOpt,IF(OR(A125&gt;=nper,ROUND(J125,2)&lt;=0),"",A125+1),IF(OR(A125&gt;=nper,J125&lt;=0),"",A125+1))),"")</f>
        <v/>
      </c>
      <c r="B126" s="55" t="str">
        <f t="shared" si="14"/>
        <v/>
      </c>
      <c r="C126" s="58" t="str">
        <f t="shared" si="15"/>
        <v/>
      </c>
      <c r="D126" s="96"/>
      <c r="E126" s="97"/>
      <c r="F126" s="19" t="str">
        <f t="shared" si="16"/>
        <v/>
      </c>
      <c r="G126" s="19" t="str">
        <f t="shared" ref="G126:G189" si="19">IF(NOT(ISBLANK(E126)),MIN(F126+H125,E126),"")</f>
        <v/>
      </c>
      <c r="H126" s="19" t="str">
        <f t="shared" ref="H126:H189" ca="1" si="20">IF(NOT(ISBLANK(E126)),OFFSET(H126,-1,0,1,1)+F126-G126,"")</f>
        <v/>
      </c>
      <c r="I126" s="70" t="str">
        <f t="shared" ref="I126:I189" si="21">IF(NOT(ISBLANK(E126)),E126-G126,"")</f>
        <v/>
      </c>
      <c r="J126" s="19" t="str">
        <f t="shared" si="17"/>
        <v/>
      </c>
    </row>
    <row r="127" spans="1:10" x14ac:dyDescent="0.2">
      <c r="A127" s="18" t="str">
        <f t="shared" si="18"/>
        <v/>
      </c>
      <c r="B127" s="55" t="str">
        <f t="shared" si="14"/>
        <v/>
      </c>
      <c r="C127" s="58" t="str">
        <f t="shared" si="15"/>
        <v/>
      </c>
      <c r="D127" s="96"/>
      <c r="E127" s="97"/>
      <c r="F127" s="19" t="str">
        <f t="shared" si="16"/>
        <v/>
      </c>
      <c r="G127" s="19" t="str">
        <f t="shared" si="19"/>
        <v/>
      </c>
      <c r="H127" s="19" t="str">
        <f t="shared" ca="1" si="20"/>
        <v/>
      </c>
      <c r="I127" s="70" t="str">
        <f t="shared" si="21"/>
        <v/>
      </c>
      <c r="J127" s="19" t="str">
        <f t="shared" si="17"/>
        <v/>
      </c>
    </row>
    <row r="128" spans="1:10" x14ac:dyDescent="0.2">
      <c r="A128" s="18" t="str">
        <f t="shared" si="18"/>
        <v/>
      </c>
      <c r="B128" s="55" t="str">
        <f t="shared" si="14"/>
        <v/>
      </c>
      <c r="C128" s="58" t="str">
        <f t="shared" si="15"/>
        <v/>
      </c>
      <c r="D128" s="96"/>
      <c r="E128" s="97"/>
      <c r="F128" s="19" t="str">
        <f t="shared" si="16"/>
        <v/>
      </c>
      <c r="G128" s="19" t="str">
        <f t="shared" si="19"/>
        <v/>
      </c>
      <c r="H128" s="19" t="str">
        <f t="shared" ca="1" si="20"/>
        <v/>
      </c>
      <c r="I128" s="70" t="str">
        <f t="shared" si="21"/>
        <v/>
      </c>
      <c r="J128" s="19" t="str">
        <f t="shared" si="17"/>
        <v/>
      </c>
    </row>
    <row r="129" spans="1:10" x14ac:dyDescent="0.2">
      <c r="A129" s="18" t="str">
        <f t="shared" si="18"/>
        <v/>
      </c>
      <c r="B129" s="55" t="str">
        <f t="shared" si="14"/>
        <v/>
      </c>
      <c r="C129" s="58" t="str">
        <f t="shared" si="15"/>
        <v/>
      </c>
      <c r="D129" s="96"/>
      <c r="E129" s="97"/>
      <c r="F129" s="19" t="str">
        <f t="shared" si="16"/>
        <v/>
      </c>
      <c r="G129" s="19" t="str">
        <f t="shared" si="19"/>
        <v/>
      </c>
      <c r="H129" s="19" t="str">
        <f t="shared" ca="1" si="20"/>
        <v/>
      </c>
      <c r="I129" s="70" t="str">
        <f t="shared" si="21"/>
        <v/>
      </c>
      <c r="J129" s="19" t="str">
        <f t="shared" si="17"/>
        <v/>
      </c>
    </row>
    <row r="130" spans="1:10" x14ac:dyDescent="0.2">
      <c r="A130" s="18" t="str">
        <f t="shared" si="18"/>
        <v/>
      </c>
      <c r="B130" s="55" t="str">
        <f t="shared" si="14"/>
        <v/>
      </c>
      <c r="C130" s="58" t="str">
        <f t="shared" si="15"/>
        <v/>
      </c>
      <c r="D130" s="96"/>
      <c r="E130" s="97"/>
      <c r="F130" s="19" t="str">
        <f t="shared" si="16"/>
        <v/>
      </c>
      <c r="G130" s="19" t="str">
        <f t="shared" si="19"/>
        <v/>
      </c>
      <c r="H130" s="19" t="str">
        <f t="shared" ca="1" si="20"/>
        <v/>
      </c>
      <c r="I130" s="70" t="str">
        <f t="shared" si="21"/>
        <v/>
      </c>
      <c r="J130" s="19" t="str">
        <f t="shared" si="17"/>
        <v/>
      </c>
    </row>
    <row r="131" spans="1:10" x14ac:dyDescent="0.2">
      <c r="A131" s="18" t="str">
        <f t="shared" si="18"/>
        <v/>
      </c>
      <c r="B131" s="55" t="str">
        <f t="shared" si="14"/>
        <v/>
      </c>
      <c r="C131" s="58" t="str">
        <f t="shared" si="15"/>
        <v/>
      </c>
      <c r="D131" s="96"/>
      <c r="E131" s="97"/>
      <c r="F131" s="19" t="str">
        <f t="shared" si="16"/>
        <v/>
      </c>
      <c r="G131" s="19" t="str">
        <f t="shared" si="19"/>
        <v/>
      </c>
      <c r="H131" s="19" t="str">
        <f t="shared" ca="1" si="20"/>
        <v/>
      </c>
      <c r="I131" s="70" t="str">
        <f t="shared" si="21"/>
        <v/>
      </c>
      <c r="J131" s="19" t="str">
        <f t="shared" si="17"/>
        <v/>
      </c>
    </row>
    <row r="132" spans="1:10" x14ac:dyDescent="0.2">
      <c r="A132" s="18" t="str">
        <f t="shared" si="18"/>
        <v/>
      </c>
      <c r="B132" s="55" t="str">
        <f t="shared" si="14"/>
        <v/>
      </c>
      <c r="C132" s="58" t="str">
        <f t="shared" si="15"/>
        <v/>
      </c>
      <c r="D132" s="96"/>
      <c r="E132" s="97"/>
      <c r="F132" s="19" t="str">
        <f t="shared" si="16"/>
        <v/>
      </c>
      <c r="G132" s="19" t="str">
        <f t="shared" si="19"/>
        <v/>
      </c>
      <c r="H132" s="19" t="str">
        <f t="shared" ca="1" si="20"/>
        <v/>
      </c>
      <c r="I132" s="70" t="str">
        <f t="shared" si="21"/>
        <v/>
      </c>
      <c r="J132" s="19" t="str">
        <f t="shared" si="17"/>
        <v/>
      </c>
    </row>
    <row r="133" spans="1:10" x14ac:dyDescent="0.2">
      <c r="A133" s="18" t="str">
        <f t="shared" si="18"/>
        <v/>
      </c>
      <c r="B133" s="55" t="str">
        <f t="shared" si="14"/>
        <v/>
      </c>
      <c r="C133" s="58" t="str">
        <f t="shared" si="15"/>
        <v/>
      </c>
      <c r="D133" s="96"/>
      <c r="E133" s="97"/>
      <c r="F133" s="19" t="str">
        <f t="shared" si="16"/>
        <v/>
      </c>
      <c r="G133" s="19" t="str">
        <f t="shared" si="19"/>
        <v/>
      </c>
      <c r="H133" s="19" t="str">
        <f t="shared" ca="1" si="20"/>
        <v/>
      </c>
      <c r="I133" s="70" t="str">
        <f t="shared" si="21"/>
        <v/>
      </c>
      <c r="J133" s="19" t="str">
        <f t="shared" si="17"/>
        <v/>
      </c>
    </row>
    <row r="134" spans="1:10" x14ac:dyDescent="0.2">
      <c r="A134" s="18" t="str">
        <f t="shared" si="18"/>
        <v/>
      </c>
      <c r="B134" s="55" t="str">
        <f t="shared" si="14"/>
        <v/>
      </c>
      <c r="C134" s="58" t="str">
        <f t="shared" si="15"/>
        <v/>
      </c>
      <c r="D134" s="96"/>
      <c r="E134" s="97"/>
      <c r="F134" s="19" t="str">
        <f t="shared" si="16"/>
        <v/>
      </c>
      <c r="G134" s="19" t="str">
        <f t="shared" si="19"/>
        <v/>
      </c>
      <c r="H134" s="19" t="str">
        <f t="shared" ca="1" si="20"/>
        <v/>
      </c>
      <c r="I134" s="70" t="str">
        <f t="shared" si="21"/>
        <v/>
      </c>
      <c r="J134" s="19" t="str">
        <f t="shared" si="17"/>
        <v/>
      </c>
    </row>
    <row r="135" spans="1:10" x14ac:dyDescent="0.2">
      <c r="A135" s="18" t="str">
        <f t="shared" si="18"/>
        <v/>
      </c>
      <c r="B135" s="55" t="str">
        <f t="shared" si="14"/>
        <v/>
      </c>
      <c r="C135" s="58" t="str">
        <f t="shared" si="15"/>
        <v/>
      </c>
      <c r="D135" s="96"/>
      <c r="E135" s="97"/>
      <c r="F135" s="19" t="str">
        <f t="shared" si="16"/>
        <v/>
      </c>
      <c r="G135" s="19" t="str">
        <f t="shared" si="19"/>
        <v/>
      </c>
      <c r="H135" s="19" t="str">
        <f t="shared" ca="1" si="20"/>
        <v/>
      </c>
      <c r="I135" s="70" t="str">
        <f t="shared" si="21"/>
        <v/>
      </c>
      <c r="J135" s="19" t="str">
        <f t="shared" si="17"/>
        <v/>
      </c>
    </row>
    <row r="136" spans="1:10" x14ac:dyDescent="0.2">
      <c r="A136" s="18" t="str">
        <f t="shared" si="18"/>
        <v/>
      </c>
      <c r="B136" s="55" t="str">
        <f t="shared" si="14"/>
        <v/>
      </c>
      <c r="C136" s="58" t="str">
        <f t="shared" si="15"/>
        <v/>
      </c>
      <c r="D136" s="96"/>
      <c r="E136" s="97"/>
      <c r="F136" s="19" t="str">
        <f t="shared" si="16"/>
        <v/>
      </c>
      <c r="G136" s="19" t="str">
        <f t="shared" si="19"/>
        <v/>
      </c>
      <c r="H136" s="19" t="str">
        <f t="shared" ca="1" si="20"/>
        <v/>
      </c>
      <c r="I136" s="70" t="str">
        <f t="shared" si="21"/>
        <v/>
      </c>
      <c r="J136" s="19" t="str">
        <f t="shared" si="17"/>
        <v/>
      </c>
    </row>
    <row r="137" spans="1:10" x14ac:dyDescent="0.2">
      <c r="A137" s="18" t="str">
        <f t="shared" si="18"/>
        <v/>
      </c>
      <c r="B137" s="55" t="str">
        <f t="shared" si="14"/>
        <v/>
      </c>
      <c r="C137" s="58" t="str">
        <f t="shared" si="15"/>
        <v/>
      </c>
      <c r="D137" s="96"/>
      <c r="E137" s="97"/>
      <c r="F137" s="19" t="str">
        <f t="shared" si="16"/>
        <v/>
      </c>
      <c r="G137" s="19" t="str">
        <f t="shared" si="19"/>
        <v/>
      </c>
      <c r="H137" s="19" t="str">
        <f t="shared" ca="1" si="20"/>
        <v/>
      </c>
      <c r="I137" s="70" t="str">
        <f t="shared" si="21"/>
        <v/>
      </c>
      <c r="J137" s="19" t="str">
        <f t="shared" si="17"/>
        <v/>
      </c>
    </row>
    <row r="138" spans="1:10" x14ac:dyDescent="0.2">
      <c r="A138" s="18" t="str">
        <f t="shared" si="18"/>
        <v/>
      </c>
      <c r="B138" s="55" t="str">
        <f t="shared" si="14"/>
        <v/>
      </c>
      <c r="C138" s="58" t="str">
        <f t="shared" si="15"/>
        <v/>
      </c>
      <c r="D138" s="96"/>
      <c r="E138" s="97"/>
      <c r="F138" s="19" t="str">
        <f t="shared" si="16"/>
        <v/>
      </c>
      <c r="G138" s="19" t="str">
        <f t="shared" si="19"/>
        <v/>
      </c>
      <c r="H138" s="19" t="str">
        <f t="shared" ca="1" si="20"/>
        <v/>
      </c>
      <c r="I138" s="70" t="str">
        <f t="shared" si="21"/>
        <v/>
      </c>
      <c r="J138" s="19" t="str">
        <f t="shared" si="17"/>
        <v/>
      </c>
    </row>
    <row r="139" spans="1:10" x14ac:dyDescent="0.2">
      <c r="A139" s="18" t="str">
        <f t="shared" si="18"/>
        <v/>
      </c>
      <c r="B139" s="55" t="str">
        <f t="shared" si="14"/>
        <v/>
      </c>
      <c r="C139" s="58" t="str">
        <f t="shared" si="15"/>
        <v/>
      </c>
      <c r="D139" s="96"/>
      <c r="E139" s="97"/>
      <c r="F139" s="19" t="str">
        <f t="shared" si="16"/>
        <v/>
      </c>
      <c r="G139" s="19" t="str">
        <f t="shared" si="19"/>
        <v/>
      </c>
      <c r="H139" s="19" t="str">
        <f t="shared" ca="1" si="20"/>
        <v/>
      </c>
      <c r="I139" s="70" t="str">
        <f t="shared" si="21"/>
        <v/>
      </c>
      <c r="J139" s="19" t="str">
        <f t="shared" si="17"/>
        <v/>
      </c>
    </row>
    <row r="140" spans="1:10" x14ac:dyDescent="0.2">
      <c r="A140" s="18" t="str">
        <f t="shared" si="18"/>
        <v/>
      </c>
      <c r="B140" s="55" t="str">
        <f t="shared" si="14"/>
        <v/>
      </c>
      <c r="C140" s="58" t="str">
        <f t="shared" si="15"/>
        <v/>
      </c>
      <c r="D140" s="96"/>
      <c r="E140" s="97"/>
      <c r="F140" s="19" t="str">
        <f t="shared" si="16"/>
        <v/>
      </c>
      <c r="G140" s="19" t="str">
        <f t="shared" si="19"/>
        <v/>
      </c>
      <c r="H140" s="19" t="str">
        <f t="shared" ca="1" si="20"/>
        <v/>
      </c>
      <c r="I140" s="70" t="str">
        <f t="shared" si="21"/>
        <v/>
      </c>
      <c r="J140" s="19" t="str">
        <f t="shared" si="17"/>
        <v/>
      </c>
    </row>
    <row r="141" spans="1:10" x14ac:dyDescent="0.2">
      <c r="A141" s="18" t="str">
        <f t="shared" si="18"/>
        <v/>
      </c>
      <c r="B141" s="55" t="str">
        <f t="shared" si="14"/>
        <v/>
      </c>
      <c r="C141" s="58" t="str">
        <f t="shared" si="15"/>
        <v/>
      </c>
      <c r="D141" s="96"/>
      <c r="E141" s="97"/>
      <c r="F141" s="19" t="str">
        <f t="shared" si="16"/>
        <v/>
      </c>
      <c r="G141" s="19" t="str">
        <f t="shared" si="19"/>
        <v/>
      </c>
      <c r="H141" s="19" t="str">
        <f t="shared" ca="1" si="20"/>
        <v/>
      </c>
      <c r="I141" s="70" t="str">
        <f t="shared" si="21"/>
        <v/>
      </c>
      <c r="J141" s="19" t="str">
        <f t="shared" si="17"/>
        <v/>
      </c>
    </row>
    <row r="142" spans="1:10" x14ac:dyDescent="0.2">
      <c r="A142" s="18" t="str">
        <f t="shared" si="18"/>
        <v/>
      </c>
      <c r="B142" s="55" t="str">
        <f t="shared" si="14"/>
        <v/>
      </c>
      <c r="C142" s="58" t="str">
        <f t="shared" si="15"/>
        <v/>
      </c>
      <c r="D142" s="96"/>
      <c r="E142" s="97"/>
      <c r="F142" s="19" t="str">
        <f t="shared" si="16"/>
        <v/>
      </c>
      <c r="G142" s="19" t="str">
        <f t="shared" si="19"/>
        <v/>
      </c>
      <c r="H142" s="19" t="str">
        <f t="shared" ca="1" si="20"/>
        <v/>
      </c>
      <c r="I142" s="70" t="str">
        <f t="shared" si="21"/>
        <v/>
      </c>
      <c r="J142" s="19" t="str">
        <f t="shared" si="17"/>
        <v/>
      </c>
    </row>
    <row r="143" spans="1:10" x14ac:dyDescent="0.2">
      <c r="A143" s="18" t="str">
        <f t="shared" si="18"/>
        <v/>
      </c>
      <c r="B143" s="55" t="str">
        <f t="shared" si="14"/>
        <v/>
      </c>
      <c r="C143" s="58" t="str">
        <f t="shared" si="15"/>
        <v/>
      </c>
      <c r="D143" s="96"/>
      <c r="E143" s="97"/>
      <c r="F143" s="19" t="str">
        <f t="shared" si="16"/>
        <v/>
      </c>
      <c r="G143" s="19" t="str">
        <f t="shared" si="19"/>
        <v/>
      </c>
      <c r="H143" s="19" t="str">
        <f t="shared" ca="1" si="20"/>
        <v/>
      </c>
      <c r="I143" s="70" t="str">
        <f t="shared" si="21"/>
        <v/>
      </c>
      <c r="J143" s="19" t="str">
        <f t="shared" si="17"/>
        <v/>
      </c>
    </row>
    <row r="144" spans="1:10" x14ac:dyDescent="0.2">
      <c r="A144" s="18" t="str">
        <f t="shared" si="18"/>
        <v/>
      </c>
      <c r="B144" s="55" t="str">
        <f t="shared" si="14"/>
        <v/>
      </c>
      <c r="C144" s="58" t="str">
        <f t="shared" si="15"/>
        <v/>
      </c>
      <c r="D144" s="96"/>
      <c r="E144" s="97"/>
      <c r="F144" s="19" t="str">
        <f t="shared" si="16"/>
        <v/>
      </c>
      <c r="G144" s="19" t="str">
        <f t="shared" si="19"/>
        <v/>
      </c>
      <c r="H144" s="19" t="str">
        <f t="shared" ca="1" si="20"/>
        <v/>
      </c>
      <c r="I144" s="70" t="str">
        <f t="shared" si="21"/>
        <v/>
      </c>
      <c r="J144" s="19" t="str">
        <f t="shared" si="17"/>
        <v/>
      </c>
    </row>
    <row r="145" spans="1:10" x14ac:dyDescent="0.2">
      <c r="A145" s="18" t="str">
        <f t="shared" si="18"/>
        <v/>
      </c>
      <c r="B145" s="55" t="str">
        <f t="shared" si="14"/>
        <v/>
      </c>
      <c r="C145" s="58" t="str">
        <f t="shared" si="15"/>
        <v/>
      </c>
      <c r="D145" s="96"/>
      <c r="E145" s="97"/>
      <c r="F145" s="19" t="str">
        <f t="shared" si="16"/>
        <v/>
      </c>
      <c r="G145" s="19" t="str">
        <f t="shared" si="19"/>
        <v/>
      </c>
      <c r="H145" s="19" t="str">
        <f t="shared" ca="1" si="20"/>
        <v/>
      </c>
      <c r="I145" s="70" t="str">
        <f t="shared" si="21"/>
        <v/>
      </c>
      <c r="J145" s="19" t="str">
        <f t="shared" si="17"/>
        <v/>
      </c>
    </row>
    <row r="146" spans="1:10" x14ac:dyDescent="0.2">
      <c r="A146" s="18" t="str">
        <f t="shared" si="18"/>
        <v/>
      </c>
      <c r="B146" s="55" t="str">
        <f t="shared" si="14"/>
        <v/>
      </c>
      <c r="C146" s="58" t="str">
        <f t="shared" si="15"/>
        <v/>
      </c>
      <c r="D146" s="96"/>
      <c r="E146" s="97"/>
      <c r="F146" s="19" t="str">
        <f t="shared" si="16"/>
        <v/>
      </c>
      <c r="G146" s="19" t="str">
        <f t="shared" si="19"/>
        <v/>
      </c>
      <c r="H146" s="19" t="str">
        <f t="shared" ca="1" si="20"/>
        <v/>
      </c>
      <c r="I146" s="70" t="str">
        <f t="shared" si="21"/>
        <v/>
      </c>
      <c r="J146" s="19" t="str">
        <f t="shared" si="17"/>
        <v/>
      </c>
    </row>
    <row r="147" spans="1:10" x14ac:dyDescent="0.2">
      <c r="A147" s="18" t="str">
        <f t="shared" si="18"/>
        <v/>
      </c>
      <c r="B147" s="55" t="str">
        <f t="shared" si="14"/>
        <v/>
      </c>
      <c r="C147" s="58" t="str">
        <f t="shared" si="15"/>
        <v/>
      </c>
      <c r="D147" s="96"/>
      <c r="E147" s="97"/>
      <c r="F147" s="19" t="str">
        <f t="shared" si="16"/>
        <v/>
      </c>
      <c r="G147" s="19" t="str">
        <f t="shared" si="19"/>
        <v/>
      </c>
      <c r="H147" s="19" t="str">
        <f t="shared" ca="1" si="20"/>
        <v/>
      </c>
      <c r="I147" s="70" t="str">
        <f t="shared" si="21"/>
        <v/>
      </c>
      <c r="J147" s="19" t="str">
        <f t="shared" si="17"/>
        <v/>
      </c>
    </row>
    <row r="148" spans="1:10" x14ac:dyDescent="0.2">
      <c r="A148" s="18" t="str">
        <f t="shared" si="18"/>
        <v/>
      </c>
      <c r="B148" s="55" t="str">
        <f t="shared" si="14"/>
        <v/>
      </c>
      <c r="C148" s="58" t="str">
        <f t="shared" si="15"/>
        <v/>
      </c>
      <c r="D148" s="96"/>
      <c r="E148" s="97"/>
      <c r="F148" s="19" t="str">
        <f t="shared" si="16"/>
        <v/>
      </c>
      <c r="G148" s="19" t="str">
        <f t="shared" si="19"/>
        <v/>
      </c>
      <c r="H148" s="19" t="str">
        <f t="shared" ca="1" si="20"/>
        <v/>
      </c>
      <c r="I148" s="70" t="str">
        <f t="shared" si="21"/>
        <v/>
      </c>
      <c r="J148" s="19" t="str">
        <f t="shared" si="17"/>
        <v/>
      </c>
    </row>
    <row r="149" spans="1:10" x14ac:dyDescent="0.2">
      <c r="A149" s="18" t="str">
        <f t="shared" si="18"/>
        <v/>
      </c>
      <c r="B149" s="55" t="str">
        <f t="shared" si="14"/>
        <v/>
      </c>
      <c r="C149" s="58" t="str">
        <f t="shared" si="15"/>
        <v/>
      </c>
      <c r="D149" s="96"/>
      <c r="E149" s="97"/>
      <c r="F149" s="19" t="str">
        <f t="shared" si="16"/>
        <v/>
      </c>
      <c r="G149" s="19" t="str">
        <f t="shared" si="19"/>
        <v/>
      </c>
      <c r="H149" s="19" t="str">
        <f t="shared" ca="1" si="20"/>
        <v/>
      </c>
      <c r="I149" s="70" t="str">
        <f t="shared" si="21"/>
        <v/>
      </c>
      <c r="J149" s="19" t="str">
        <f t="shared" si="17"/>
        <v/>
      </c>
    </row>
    <row r="150" spans="1:10" x14ac:dyDescent="0.2">
      <c r="A150" s="18" t="str">
        <f t="shared" si="18"/>
        <v/>
      </c>
      <c r="B150" s="55" t="str">
        <f t="shared" si="14"/>
        <v/>
      </c>
      <c r="C150" s="58" t="str">
        <f t="shared" si="15"/>
        <v/>
      </c>
      <c r="D150" s="96"/>
      <c r="E150" s="97"/>
      <c r="F150" s="19" t="str">
        <f t="shared" si="16"/>
        <v/>
      </c>
      <c r="G150" s="19" t="str">
        <f t="shared" si="19"/>
        <v/>
      </c>
      <c r="H150" s="19" t="str">
        <f t="shared" ca="1" si="20"/>
        <v/>
      </c>
      <c r="I150" s="70" t="str">
        <f t="shared" si="21"/>
        <v/>
      </c>
      <c r="J150" s="19" t="str">
        <f t="shared" si="17"/>
        <v/>
      </c>
    </row>
    <row r="151" spans="1:10" x14ac:dyDescent="0.2">
      <c r="A151" s="18" t="str">
        <f t="shared" si="18"/>
        <v/>
      </c>
      <c r="B151" s="55" t="str">
        <f t="shared" si="14"/>
        <v/>
      </c>
      <c r="C151" s="58" t="str">
        <f t="shared" si="15"/>
        <v/>
      </c>
      <c r="D151" s="96"/>
      <c r="E151" s="97"/>
      <c r="F151" s="19" t="str">
        <f t="shared" si="16"/>
        <v/>
      </c>
      <c r="G151" s="19" t="str">
        <f t="shared" si="19"/>
        <v/>
      </c>
      <c r="H151" s="19" t="str">
        <f t="shared" ca="1" si="20"/>
        <v/>
      </c>
      <c r="I151" s="70" t="str">
        <f t="shared" si="21"/>
        <v/>
      </c>
      <c r="J151" s="19" t="str">
        <f t="shared" si="17"/>
        <v/>
      </c>
    </row>
    <row r="152" spans="1:10" x14ac:dyDescent="0.2">
      <c r="A152" s="18" t="str">
        <f t="shared" si="18"/>
        <v/>
      </c>
      <c r="B152" s="55" t="str">
        <f t="shared" si="14"/>
        <v/>
      </c>
      <c r="C152" s="58" t="str">
        <f t="shared" si="15"/>
        <v/>
      </c>
      <c r="D152" s="96"/>
      <c r="E152" s="97"/>
      <c r="F152" s="19" t="str">
        <f t="shared" si="16"/>
        <v/>
      </c>
      <c r="G152" s="19" t="str">
        <f t="shared" si="19"/>
        <v/>
      </c>
      <c r="H152" s="19" t="str">
        <f t="shared" ca="1" si="20"/>
        <v/>
      </c>
      <c r="I152" s="70" t="str">
        <f t="shared" si="21"/>
        <v/>
      </c>
      <c r="J152" s="19" t="str">
        <f t="shared" si="17"/>
        <v/>
      </c>
    </row>
    <row r="153" spans="1:10" x14ac:dyDescent="0.2">
      <c r="A153" s="18" t="str">
        <f t="shared" si="18"/>
        <v/>
      </c>
      <c r="B153" s="55" t="str">
        <f t="shared" si="14"/>
        <v/>
      </c>
      <c r="C153" s="58" t="str">
        <f t="shared" si="15"/>
        <v/>
      </c>
      <c r="D153" s="96"/>
      <c r="E153" s="97"/>
      <c r="F153" s="19" t="str">
        <f t="shared" si="16"/>
        <v/>
      </c>
      <c r="G153" s="19" t="str">
        <f t="shared" si="19"/>
        <v/>
      </c>
      <c r="H153" s="19" t="str">
        <f t="shared" ca="1" si="20"/>
        <v/>
      </c>
      <c r="I153" s="70" t="str">
        <f t="shared" si="21"/>
        <v/>
      </c>
      <c r="J153" s="19" t="str">
        <f t="shared" si="17"/>
        <v/>
      </c>
    </row>
    <row r="154" spans="1:10" x14ac:dyDescent="0.2">
      <c r="A154" s="18" t="str">
        <f t="shared" si="18"/>
        <v/>
      </c>
      <c r="B154" s="55" t="str">
        <f t="shared" si="14"/>
        <v/>
      </c>
      <c r="C154" s="58" t="str">
        <f t="shared" si="15"/>
        <v/>
      </c>
      <c r="D154" s="96"/>
      <c r="E154" s="97"/>
      <c r="F154" s="19" t="str">
        <f t="shared" si="16"/>
        <v/>
      </c>
      <c r="G154" s="19" t="str">
        <f t="shared" si="19"/>
        <v/>
      </c>
      <c r="H154" s="19" t="str">
        <f t="shared" ca="1" si="20"/>
        <v/>
      </c>
      <c r="I154" s="70" t="str">
        <f t="shared" si="21"/>
        <v/>
      </c>
      <c r="J154" s="19" t="str">
        <f t="shared" si="17"/>
        <v/>
      </c>
    </row>
    <row r="155" spans="1:10" x14ac:dyDescent="0.2">
      <c r="A155" s="18" t="str">
        <f t="shared" si="18"/>
        <v/>
      </c>
      <c r="B155" s="55" t="str">
        <f t="shared" si="14"/>
        <v/>
      </c>
      <c r="C155" s="58" t="str">
        <f t="shared" si="15"/>
        <v/>
      </c>
      <c r="D155" s="96"/>
      <c r="E155" s="97"/>
      <c r="F155" s="19" t="str">
        <f t="shared" si="16"/>
        <v/>
      </c>
      <c r="G155" s="19" t="str">
        <f t="shared" si="19"/>
        <v/>
      </c>
      <c r="H155" s="19" t="str">
        <f t="shared" ca="1" si="20"/>
        <v/>
      </c>
      <c r="I155" s="70" t="str">
        <f t="shared" si="21"/>
        <v/>
      </c>
      <c r="J155" s="19" t="str">
        <f t="shared" si="17"/>
        <v/>
      </c>
    </row>
    <row r="156" spans="1:10" x14ac:dyDescent="0.2">
      <c r="A156" s="18" t="str">
        <f t="shared" si="18"/>
        <v/>
      </c>
      <c r="B156" s="55" t="str">
        <f t="shared" si="14"/>
        <v/>
      </c>
      <c r="C156" s="58" t="str">
        <f t="shared" si="15"/>
        <v/>
      </c>
      <c r="D156" s="96"/>
      <c r="E156" s="97"/>
      <c r="F156" s="19" t="str">
        <f t="shared" si="16"/>
        <v/>
      </c>
      <c r="G156" s="19" t="str">
        <f t="shared" si="19"/>
        <v/>
      </c>
      <c r="H156" s="19" t="str">
        <f t="shared" ca="1" si="20"/>
        <v/>
      </c>
      <c r="I156" s="70" t="str">
        <f t="shared" si="21"/>
        <v/>
      </c>
      <c r="J156" s="19" t="str">
        <f t="shared" si="17"/>
        <v/>
      </c>
    </row>
    <row r="157" spans="1:10" x14ac:dyDescent="0.2">
      <c r="A157" s="18" t="str">
        <f t="shared" si="18"/>
        <v/>
      </c>
      <c r="B157" s="55" t="str">
        <f t="shared" si="14"/>
        <v/>
      </c>
      <c r="C157" s="58" t="str">
        <f t="shared" si="15"/>
        <v/>
      </c>
      <c r="D157" s="96"/>
      <c r="E157" s="97"/>
      <c r="F157" s="19" t="str">
        <f t="shared" si="16"/>
        <v/>
      </c>
      <c r="G157" s="19" t="str">
        <f t="shared" si="19"/>
        <v/>
      </c>
      <c r="H157" s="19" t="str">
        <f t="shared" ca="1" si="20"/>
        <v/>
      </c>
      <c r="I157" s="70" t="str">
        <f t="shared" si="21"/>
        <v/>
      </c>
      <c r="J157" s="19" t="str">
        <f t="shared" si="17"/>
        <v/>
      </c>
    </row>
    <row r="158" spans="1:10" x14ac:dyDescent="0.2">
      <c r="A158" s="18" t="str">
        <f t="shared" si="18"/>
        <v/>
      </c>
      <c r="B158" s="55" t="str">
        <f t="shared" si="14"/>
        <v/>
      </c>
      <c r="C158" s="58" t="str">
        <f t="shared" si="15"/>
        <v/>
      </c>
      <c r="D158" s="96"/>
      <c r="E158" s="97"/>
      <c r="F158" s="19" t="str">
        <f t="shared" si="16"/>
        <v/>
      </c>
      <c r="G158" s="19" t="str">
        <f t="shared" si="19"/>
        <v/>
      </c>
      <c r="H158" s="19" t="str">
        <f t="shared" ca="1" si="20"/>
        <v/>
      </c>
      <c r="I158" s="70" t="str">
        <f t="shared" si="21"/>
        <v/>
      </c>
      <c r="J158" s="19" t="str">
        <f t="shared" si="17"/>
        <v/>
      </c>
    </row>
    <row r="159" spans="1:10" x14ac:dyDescent="0.2">
      <c r="A159" s="18" t="str">
        <f t="shared" si="18"/>
        <v/>
      </c>
      <c r="B159" s="55" t="str">
        <f t="shared" si="14"/>
        <v/>
      </c>
      <c r="C159" s="58" t="str">
        <f t="shared" si="15"/>
        <v/>
      </c>
      <c r="D159" s="96"/>
      <c r="E159" s="97"/>
      <c r="F159" s="19" t="str">
        <f t="shared" si="16"/>
        <v/>
      </c>
      <c r="G159" s="19" t="str">
        <f t="shared" si="19"/>
        <v/>
      </c>
      <c r="H159" s="19" t="str">
        <f t="shared" ca="1" si="20"/>
        <v/>
      </c>
      <c r="I159" s="70" t="str">
        <f t="shared" si="21"/>
        <v/>
      </c>
      <c r="J159" s="19" t="str">
        <f t="shared" si="17"/>
        <v/>
      </c>
    </row>
    <row r="160" spans="1:10" x14ac:dyDescent="0.2">
      <c r="A160" s="18" t="str">
        <f t="shared" si="18"/>
        <v/>
      </c>
      <c r="B160" s="55" t="str">
        <f t="shared" si="14"/>
        <v/>
      </c>
      <c r="C160" s="58" t="str">
        <f t="shared" si="15"/>
        <v/>
      </c>
      <c r="D160" s="96"/>
      <c r="E160" s="97"/>
      <c r="F160" s="19" t="str">
        <f t="shared" si="16"/>
        <v/>
      </c>
      <c r="G160" s="19" t="str">
        <f t="shared" si="19"/>
        <v/>
      </c>
      <c r="H160" s="19" t="str">
        <f t="shared" ca="1" si="20"/>
        <v/>
      </c>
      <c r="I160" s="70" t="str">
        <f t="shared" si="21"/>
        <v/>
      </c>
      <c r="J160" s="19" t="str">
        <f t="shared" si="17"/>
        <v/>
      </c>
    </row>
    <row r="161" spans="1:10" x14ac:dyDescent="0.2">
      <c r="A161" s="18" t="str">
        <f t="shared" si="18"/>
        <v/>
      </c>
      <c r="B161" s="55" t="str">
        <f t="shared" si="14"/>
        <v/>
      </c>
      <c r="C161" s="58" t="str">
        <f t="shared" si="15"/>
        <v/>
      </c>
      <c r="D161" s="96"/>
      <c r="E161" s="97"/>
      <c r="F161" s="19" t="str">
        <f t="shared" si="16"/>
        <v/>
      </c>
      <c r="G161" s="19" t="str">
        <f t="shared" si="19"/>
        <v/>
      </c>
      <c r="H161" s="19" t="str">
        <f t="shared" ca="1" si="20"/>
        <v/>
      </c>
      <c r="I161" s="70" t="str">
        <f t="shared" si="21"/>
        <v/>
      </c>
      <c r="J161" s="19" t="str">
        <f t="shared" si="17"/>
        <v/>
      </c>
    </row>
    <row r="162" spans="1:10" x14ac:dyDescent="0.2">
      <c r="A162" s="18" t="str">
        <f t="shared" si="18"/>
        <v/>
      </c>
      <c r="B162" s="55" t="str">
        <f t="shared" si="14"/>
        <v/>
      </c>
      <c r="C162" s="58" t="str">
        <f t="shared" si="15"/>
        <v/>
      </c>
      <c r="D162" s="96"/>
      <c r="E162" s="97"/>
      <c r="F162" s="19" t="str">
        <f t="shared" si="16"/>
        <v/>
      </c>
      <c r="G162" s="19" t="str">
        <f t="shared" si="19"/>
        <v/>
      </c>
      <c r="H162" s="19" t="str">
        <f t="shared" ca="1" si="20"/>
        <v/>
      </c>
      <c r="I162" s="70" t="str">
        <f t="shared" si="21"/>
        <v/>
      </c>
      <c r="J162" s="19" t="str">
        <f t="shared" si="17"/>
        <v/>
      </c>
    </row>
    <row r="163" spans="1:10" x14ac:dyDescent="0.2">
      <c r="A163" s="18" t="str">
        <f t="shared" si="18"/>
        <v/>
      </c>
      <c r="B163" s="55" t="str">
        <f t="shared" si="14"/>
        <v/>
      </c>
      <c r="C163" s="58" t="str">
        <f t="shared" si="15"/>
        <v/>
      </c>
      <c r="D163" s="96"/>
      <c r="E163" s="97"/>
      <c r="F163" s="19" t="str">
        <f t="shared" si="16"/>
        <v/>
      </c>
      <c r="G163" s="19" t="str">
        <f t="shared" si="19"/>
        <v/>
      </c>
      <c r="H163" s="19" t="str">
        <f t="shared" ca="1" si="20"/>
        <v/>
      </c>
      <c r="I163" s="70" t="str">
        <f t="shared" si="21"/>
        <v/>
      </c>
      <c r="J163" s="19" t="str">
        <f t="shared" si="17"/>
        <v/>
      </c>
    </row>
    <row r="164" spans="1:10" x14ac:dyDescent="0.2">
      <c r="A164" s="18" t="str">
        <f t="shared" si="18"/>
        <v/>
      </c>
      <c r="B164" s="55" t="str">
        <f t="shared" si="14"/>
        <v/>
      </c>
      <c r="C164" s="58" t="str">
        <f t="shared" si="15"/>
        <v/>
      </c>
      <c r="D164" s="96"/>
      <c r="E164" s="97"/>
      <c r="F164" s="19" t="str">
        <f t="shared" si="16"/>
        <v/>
      </c>
      <c r="G164" s="19" t="str">
        <f t="shared" si="19"/>
        <v/>
      </c>
      <c r="H164" s="19" t="str">
        <f t="shared" ca="1" si="20"/>
        <v/>
      </c>
      <c r="I164" s="70" t="str">
        <f t="shared" si="21"/>
        <v/>
      </c>
      <c r="J164" s="19" t="str">
        <f t="shared" si="17"/>
        <v/>
      </c>
    </row>
    <row r="165" spans="1:10" x14ac:dyDescent="0.2">
      <c r="A165" s="18" t="str">
        <f t="shared" si="18"/>
        <v/>
      </c>
      <c r="B165" s="55" t="str">
        <f t="shared" si="14"/>
        <v/>
      </c>
      <c r="C165" s="58" t="str">
        <f t="shared" si="15"/>
        <v/>
      </c>
      <c r="D165" s="96"/>
      <c r="E165" s="97"/>
      <c r="F165" s="19" t="str">
        <f t="shared" si="16"/>
        <v/>
      </c>
      <c r="G165" s="19" t="str">
        <f t="shared" si="19"/>
        <v/>
      </c>
      <c r="H165" s="19" t="str">
        <f t="shared" ca="1" si="20"/>
        <v/>
      </c>
      <c r="I165" s="70" t="str">
        <f t="shared" si="21"/>
        <v/>
      </c>
      <c r="J165" s="19" t="str">
        <f t="shared" si="17"/>
        <v/>
      </c>
    </row>
    <row r="166" spans="1:10" x14ac:dyDescent="0.2">
      <c r="A166" s="18" t="str">
        <f t="shared" si="18"/>
        <v/>
      </c>
      <c r="B166" s="55" t="str">
        <f t="shared" si="14"/>
        <v/>
      </c>
      <c r="C166" s="58" t="str">
        <f t="shared" si="15"/>
        <v/>
      </c>
      <c r="D166" s="96"/>
      <c r="E166" s="97"/>
      <c r="F166" s="19" t="str">
        <f t="shared" si="16"/>
        <v/>
      </c>
      <c r="G166" s="19" t="str">
        <f t="shared" si="19"/>
        <v/>
      </c>
      <c r="H166" s="19" t="str">
        <f t="shared" ca="1" si="20"/>
        <v/>
      </c>
      <c r="I166" s="70" t="str">
        <f t="shared" si="21"/>
        <v/>
      </c>
      <c r="J166" s="19" t="str">
        <f t="shared" si="17"/>
        <v/>
      </c>
    </row>
    <row r="167" spans="1:10" x14ac:dyDescent="0.2">
      <c r="A167" s="18" t="str">
        <f t="shared" si="18"/>
        <v/>
      </c>
      <c r="B167" s="55" t="str">
        <f t="shared" si="14"/>
        <v/>
      </c>
      <c r="C167" s="58" t="str">
        <f t="shared" si="15"/>
        <v/>
      </c>
      <c r="D167" s="96"/>
      <c r="E167" s="97"/>
      <c r="F167" s="19" t="str">
        <f t="shared" si="16"/>
        <v/>
      </c>
      <c r="G167" s="19" t="str">
        <f t="shared" si="19"/>
        <v/>
      </c>
      <c r="H167" s="19" t="str">
        <f t="shared" ca="1" si="20"/>
        <v/>
      </c>
      <c r="I167" s="70" t="str">
        <f t="shared" si="21"/>
        <v/>
      </c>
      <c r="J167" s="19" t="str">
        <f t="shared" si="17"/>
        <v/>
      </c>
    </row>
    <row r="168" spans="1:10" x14ac:dyDescent="0.2">
      <c r="A168" s="18" t="str">
        <f t="shared" si="18"/>
        <v/>
      </c>
      <c r="B168" s="55" t="str">
        <f t="shared" si="14"/>
        <v/>
      </c>
      <c r="C168" s="58" t="str">
        <f t="shared" si="15"/>
        <v/>
      </c>
      <c r="D168" s="96"/>
      <c r="E168" s="97"/>
      <c r="F168" s="19" t="str">
        <f t="shared" si="16"/>
        <v/>
      </c>
      <c r="G168" s="19" t="str">
        <f t="shared" si="19"/>
        <v/>
      </c>
      <c r="H168" s="19" t="str">
        <f t="shared" ca="1" si="20"/>
        <v/>
      </c>
      <c r="I168" s="70" t="str">
        <f t="shared" si="21"/>
        <v/>
      </c>
      <c r="J168" s="19" t="str">
        <f t="shared" si="17"/>
        <v/>
      </c>
    </row>
    <row r="169" spans="1:10" x14ac:dyDescent="0.2">
      <c r="A169" s="18" t="str">
        <f t="shared" si="18"/>
        <v/>
      </c>
      <c r="B169" s="55" t="str">
        <f t="shared" si="14"/>
        <v/>
      </c>
      <c r="C169" s="58" t="str">
        <f t="shared" si="15"/>
        <v/>
      </c>
      <c r="D169" s="96"/>
      <c r="E169" s="97"/>
      <c r="F169" s="19" t="str">
        <f t="shared" si="16"/>
        <v/>
      </c>
      <c r="G169" s="19" t="str">
        <f t="shared" si="19"/>
        <v/>
      </c>
      <c r="H169" s="19" t="str">
        <f t="shared" ca="1" si="20"/>
        <v/>
      </c>
      <c r="I169" s="70" t="str">
        <f t="shared" si="21"/>
        <v/>
      </c>
      <c r="J169" s="19" t="str">
        <f t="shared" si="17"/>
        <v/>
      </c>
    </row>
    <row r="170" spans="1:10" x14ac:dyDescent="0.2">
      <c r="A170" s="18" t="str">
        <f t="shared" si="18"/>
        <v/>
      </c>
      <c r="B170" s="55" t="str">
        <f t="shared" si="14"/>
        <v/>
      </c>
      <c r="C170" s="58" t="str">
        <f t="shared" si="15"/>
        <v/>
      </c>
      <c r="D170" s="96"/>
      <c r="E170" s="97"/>
      <c r="F170" s="19" t="str">
        <f t="shared" si="16"/>
        <v/>
      </c>
      <c r="G170" s="19" t="str">
        <f t="shared" si="19"/>
        <v/>
      </c>
      <c r="H170" s="19" t="str">
        <f t="shared" ca="1" si="20"/>
        <v/>
      </c>
      <c r="I170" s="70" t="str">
        <f t="shared" si="21"/>
        <v/>
      </c>
      <c r="J170" s="19" t="str">
        <f t="shared" si="17"/>
        <v/>
      </c>
    </row>
    <row r="171" spans="1:10" x14ac:dyDescent="0.2">
      <c r="A171" s="18" t="str">
        <f t="shared" si="18"/>
        <v/>
      </c>
      <c r="B171" s="55" t="str">
        <f t="shared" si="14"/>
        <v/>
      </c>
      <c r="C171" s="58" t="str">
        <f t="shared" si="15"/>
        <v/>
      </c>
      <c r="D171" s="96"/>
      <c r="E171" s="97"/>
      <c r="F171" s="19" t="str">
        <f t="shared" si="16"/>
        <v/>
      </c>
      <c r="G171" s="19" t="str">
        <f t="shared" si="19"/>
        <v/>
      </c>
      <c r="H171" s="19" t="str">
        <f t="shared" ca="1" si="20"/>
        <v/>
      </c>
      <c r="I171" s="70" t="str">
        <f t="shared" si="21"/>
        <v/>
      </c>
      <c r="J171" s="19" t="str">
        <f t="shared" si="17"/>
        <v/>
      </c>
    </row>
    <row r="172" spans="1:10" x14ac:dyDescent="0.2">
      <c r="A172" s="18" t="str">
        <f t="shared" si="18"/>
        <v/>
      </c>
      <c r="B172" s="55" t="str">
        <f t="shared" si="14"/>
        <v/>
      </c>
      <c r="C172" s="58" t="str">
        <f t="shared" si="15"/>
        <v/>
      </c>
      <c r="D172" s="96"/>
      <c r="E172" s="97"/>
      <c r="F172" s="19" t="str">
        <f t="shared" si="16"/>
        <v/>
      </c>
      <c r="G172" s="19" t="str">
        <f t="shared" si="19"/>
        <v/>
      </c>
      <c r="H172" s="19" t="str">
        <f t="shared" ca="1" si="20"/>
        <v/>
      </c>
      <c r="I172" s="70" t="str">
        <f t="shared" si="21"/>
        <v/>
      </c>
      <c r="J172" s="19" t="str">
        <f t="shared" si="17"/>
        <v/>
      </c>
    </row>
    <row r="173" spans="1:10" x14ac:dyDescent="0.2">
      <c r="A173" s="18" t="str">
        <f t="shared" si="18"/>
        <v/>
      </c>
      <c r="B173" s="55" t="str">
        <f t="shared" si="14"/>
        <v/>
      </c>
      <c r="C173" s="58" t="str">
        <f t="shared" si="15"/>
        <v/>
      </c>
      <c r="D173" s="96"/>
      <c r="E173" s="97"/>
      <c r="F173" s="19" t="str">
        <f t="shared" si="16"/>
        <v/>
      </c>
      <c r="G173" s="19" t="str">
        <f t="shared" si="19"/>
        <v/>
      </c>
      <c r="H173" s="19" t="str">
        <f t="shared" ca="1" si="20"/>
        <v/>
      </c>
      <c r="I173" s="70" t="str">
        <f t="shared" si="21"/>
        <v/>
      </c>
      <c r="J173" s="19" t="str">
        <f t="shared" si="17"/>
        <v/>
      </c>
    </row>
    <row r="174" spans="1:10" x14ac:dyDescent="0.2">
      <c r="A174" s="18" t="str">
        <f t="shared" si="18"/>
        <v/>
      </c>
      <c r="B174" s="55" t="str">
        <f t="shared" si="14"/>
        <v/>
      </c>
      <c r="C174" s="58" t="str">
        <f t="shared" si="15"/>
        <v/>
      </c>
      <c r="D174" s="96"/>
      <c r="E174" s="97"/>
      <c r="F174" s="19" t="str">
        <f t="shared" si="16"/>
        <v/>
      </c>
      <c r="G174" s="19" t="str">
        <f t="shared" si="19"/>
        <v/>
      </c>
      <c r="H174" s="19" t="str">
        <f t="shared" ca="1" si="20"/>
        <v/>
      </c>
      <c r="I174" s="70" t="str">
        <f t="shared" si="21"/>
        <v/>
      </c>
      <c r="J174" s="19" t="str">
        <f t="shared" si="17"/>
        <v/>
      </c>
    </row>
    <row r="175" spans="1:10" x14ac:dyDescent="0.2">
      <c r="A175" s="18" t="str">
        <f t="shared" si="18"/>
        <v/>
      </c>
      <c r="B175" s="55" t="str">
        <f t="shared" si="14"/>
        <v/>
      </c>
      <c r="C175" s="58" t="str">
        <f t="shared" si="15"/>
        <v/>
      </c>
      <c r="D175" s="96"/>
      <c r="E175" s="97"/>
      <c r="F175" s="19" t="str">
        <f t="shared" si="16"/>
        <v/>
      </c>
      <c r="G175" s="19" t="str">
        <f t="shared" si="19"/>
        <v/>
      </c>
      <c r="H175" s="19" t="str">
        <f t="shared" ca="1" si="20"/>
        <v/>
      </c>
      <c r="I175" s="70" t="str">
        <f t="shared" si="21"/>
        <v/>
      </c>
      <c r="J175" s="19" t="str">
        <f t="shared" si="17"/>
        <v/>
      </c>
    </row>
    <row r="176" spans="1:10" x14ac:dyDescent="0.2">
      <c r="A176" s="18" t="str">
        <f t="shared" si="18"/>
        <v/>
      </c>
      <c r="B176" s="55" t="str">
        <f t="shared" si="14"/>
        <v/>
      </c>
      <c r="C176" s="58" t="str">
        <f t="shared" si="15"/>
        <v/>
      </c>
      <c r="D176" s="96"/>
      <c r="E176" s="97"/>
      <c r="F176" s="19" t="str">
        <f t="shared" si="16"/>
        <v/>
      </c>
      <c r="G176" s="19" t="str">
        <f t="shared" si="19"/>
        <v/>
      </c>
      <c r="H176" s="19" t="str">
        <f t="shared" ca="1" si="20"/>
        <v/>
      </c>
      <c r="I176" s="70" t="str">
        <f t="shared" si="21"/>
        <v/>
      </c>
      <c r="J176" s="19" t="str">
        <f t="shared" si="17"/>
        <v/>
      </c>
    </row>
    <row r="177" spans="1:10" x14ac:dyDescent="0.2">
      <c r="A177" s="18" t="str">
        <f t="shared" si="18"/>
        <v/>
      </c>
      <c r="B177" s="55" t="str">
        <f t="shared" si="14"/>
        <v/>
      </c>
      <c r="C177" s="58" t="str">
        <f t="shared" si="15"/>
        <v/>
      </c>
      <c r="D177" s="96"/>
      <c r="E177" s="97"/>
      <c r="F177" s="19" t="str">
        <f t="shared" si="16"/>
        <v/>
      </c>
      <c r="G177" s="19" t="str">
        <f t="shared" si="19"/>
        <v/>
      </c>
      <c r="H177" s="19" t="str">
        <f t="shared" ca="1" si="20"/>
        <v/>
      </c>
      <c r="I177" s="70" t="str">
        <f t="shared" si="21"/>
        <v/>
      </c>
      <c r="J177" s="19" t="str">
        <f t="shared" si="17"/>
        <v/>
      </c>
    </row>
    <row r="178" spans="1:10" x14ac:dyDescent="0.2">
      <c r="A178" s="18" t="str">
        <f t="shared" si="18"/>
        <v/>
      </c>
      <c r="B178" s="55" t="str">
        <f t="shared" si="14"/>
        <v/>
      </c>
      <c r="C178" s="58" t="str">
        <f t="shared" si="15"/>
        <v/>
      </c>
      <c r="D178" s="96"/>
      <c r="E178" s="97"/>
      <c r="F178" s="19" t="str">
        <f t="shared" si="16"/>
        <v/>
      </c>
      <c r="G178" s="19" t="str">
        <f t="shared" si="19"/>
        <v/>
      </c>
      <c r="H178" s="19" t="str">
        <f t="shared" ca="1" si="20"/>
        <v/>
      </c>
      <c r="I178" s="70" t="str">
        <f t="shared" si="21"/>
        <v/>
      </c>
      <c r="J178" s="19" t="str">
        <f t="shared" si="17"/>
        <v/>
      </c>
    </row>
    <row r="179" spans="1:10" x14ac:dyDescent="0.2">
      <c r="A179" s="18" t="str">
        <f t="shared" si="18"/>
        <v/>
      </c>
      <c r="B179" s="55" t="str">
        <f t="shared" si="14"/>
        <v/>
      </c>
      <c r="C179" s="58" t="str">
        <f t="shared" si="15"/>
        <v/>
      </c>
      <c r="D179" s="96"/>
      <c r="E179" s="97"/>
      <c r="F179" s="19" t="str">
        <f t="shared" si="16"/>
        <v/>
      </c>
      <c r="G179" s="19" t="str">
        <f t="shared" si="19"/>
        <v/>
      </c>
      <c r="H179" s="19" t="str">
        <f t="shared" ca="1" si="20"/>
        <v/>
      </c>
      <c r="I179" s="70" t="str">
        <f t="shared" si="21"/>
        <v/>
      </c>
      <c r="J179" s="19" t="str">
        <f t="shared" si="17"/>
        <v/>
      </c>
    </row>
    <row r="180" spans="1:10" x14ac:dyDescent="0.2">
      <c r="A180" s="18" t="str">
        <f t="shared" si="18"/>
        <v/>
      </c>
      <c r="B180" s="55" t="str">
        <f t="shared" si="14"/>
        <v/>
      </c>
      <c r="C180" s="58" t="str">
        <f t="shared" si="15"/>
        <v/>
      </c>
      <c r="D180" s="96"/>
      <c r="E180" s="97"/>
      <c r="F180" s="19" t="str">
        <f t="shared" si="16"/>
        <v/>
      </c>
      <c r="G180" s="19" t="str">
        <f t="shared" si="19"/>
        <v/>
      </c>
      <c r="H180" s="19" t="str">
        <f t="shared" ca="1" si="20"/>
        <v/>
      </c>
      <c r="I180" s="70" t="str">
        <f t="shared" si="21"/>
        <v/>
      </c>
      <c r="J180" s="19" t="str">
        <f t="shared" si="17"/>
        <v/>
      </c>
    </row>
    <row r="181" spans="1:10" x14ac:dyDescent="0.2">
      <c r="A181" s="18" t="str">
        <f t="shared" si="18"/>
        <v/>
      </c>
      <c r="B181" s="55" t="str">
        <f t="shared" si="14"/>
        <v/>
      </c>
      <c r="C181" s="58" t="str">
        <f t="shared" si="15"/>
        <v/>
      </c>
      <c r="D181" s="96"/>
      <c r="E181" s="97"/>
      <c r="F181" s="19" t="str">
        <f t="shared" si="16"/>
        <v/>
      </c>
      <c r="G181" s="19" t="str">
        <f t="shared" si="19"/>
        <v/>
      </c>
      <c r="H181" s="19" t="str">
        <f t="shared" ca="1" si="20"/>
        <v/>
      </c>
      <c r="I181" s="70" t="str">
        <f t="shared" si="21"/>
        <v/>
      </c>
      <c r="J181" s="19" t="str">
        <f t="shared" si="17"/>
        <v/>
      </c>
    </row>
    <row r="182" spans="1:10" x14ac:dyDescent="0.2">
      <c r="A182" s="18" t="str">
        <f t="shared" si="18"/>
        <v/>
      </c>
      <c r="B182" s="55" t="str">
        <f t="shared" si="14"/>
        <v/>
      </c>
      <c r="C182" s="58" t="str">
        <f t="shared" si="15"/>
        <v/>
      </c>
      <c r="D182" s="96"/>
      <c r="E182" s="97"/>
      <c r="F182" s="19" t="str">
        <f t="shared" si="16"/>
        <v/>
      </c>
      <c r="G182" s="19" t="str">
        <f t="shared" si="19"/>
        <v/>
      </c>
      <c r="H182" s="19" t="str">
        <f t="shared" ca="1" si="20"/>
        <v/>
      </c>
      <c r="I182" s="70" t="str">
        <f t="shared" si="21"/>
        <v/>
      </c>
      <c r="J182" s="19" t="str">
        <f t="shared" si="17"/>
        <v/>
      </c>
    </row>
    <row r="183" spans="1:10" x14ac:dyDescent="0.2">
      <c r="A183" s="18" t="str">
        <f t="shared" si="18"/>
        <v/>
      </c>
      <c r="B183" s="55" t="str">
        <f t="shared" si="14"/>
        <v/>
      </c>
      <c r="C183" s="58" t="str">
        <f t="shared" si="15"/>
        <v/>
      </c>
      <c r="D183" s="96"/>
      <c r="E183" s="97"/>
      <c r="F183" s="19" t="str">
        <f t="shared" si="16"/>
        <v/>
      </c>
      <c r="G183" s="19" t="str">
        <f t="shared" si="19"/>
        <v/>
      </c>
      <c r="H183" s="19" t="str">
        <f t="shared" ca="1" si="20"/>
        <v/>
      </c>
      <c r="I183" s="70" t="str">
        <f t="shared" si="21"/>
        <v/>
      </c>
      <c r="J183" s="19" t="str">
        <f t="shared" si="17"/>
        <v/>
      </c>
    </row>
    <row r="184" spans="1:10" x14ac:dyDescent="0.2">
      <c r="A184" s="18" t="str">
        <f t="shared" si="18"/>
        <v/>
      </c>
      <c r="B184" s="55" t="str">
        <f t="shared" si="14"/>
        <v/>
      </c>
      <c r="C184" s="58" t="str">
        <f t="shared" si="15"/>
        <v/>
      </c>
      <c r="D184" s="96"/>
      <c r="E184" s="97"/>
      <c r="F184" s="19" t="str">
        <f t="shared" si="16"/>
        <v/>
      </c>
      <c r="G184" s="19" t="str">
        <f t="shared" si="19"/>
        <v/>
      </c>
      <c r="H184" s="19" t="str">
        <f t="shared" ca="1" si="20"/>
        <v/>
      </c>
      <c r="I184" s="70" t="str">
        <f t="shared" si="21"/>
        <v/>
      </c>
      <c r="J184" s="19" t="str">
        <f t="shared" si="17"/>
        <v/>
      </c>
    </row>
    <row r="185" spans="1:10" x14ac:dyDescent="0.2">
      <c r="A185" s="18" t="str">
        <f t="shared" si="18"/>
        <v/>
      </c>
      <c r="B185" s="55" t="str">
        <f t="shared" si="14"/>
        <v/>
      </c>
      <c r="C185" s="58" t="str">
        <f t="shared" si="15"/>
        <v/>
      </c>
      <c r="D185" s="96"/>
      <c r="E185" s="97"/>
      <c r="F185" s="19" t="str">
        <f t="shared" si="16"/>
        <v/>
      </c>
      <c r="G185" s="19" t="str">
        <f t="shared" si="19"/>
        <v/>
      </c>
      <c r="H185" s="19" t="str">
        <f t="shared" ca="1" si="20"/>
        <v/>
      </c>
      <c r="I185" s="70" t="str">
        <f t="shared" si="21"/>
        <v/>
      </c>
      <c r="J185" s="19" t="str">
        <f t="shared" si="17"/>
        <v/>
      </c>
    </row>
    <row r="186" spans="1:10" x14ac:dyDescent="0.2">
      <c r="A186" s="18" t="str">
        <f t="shared" si="18"/>
        <v/>
      </c>
      <c r="B186" s="55" t="str">
        <f t="shared" si="14"/>
        <v/>
      </c>
      <c r="C186" s="58" t="str">
        <f t="shared" si="15"/>
        <v/>
      </c>
      <c r="D186" s="96"/>
      <c r="E186" s="97"/>
      <c r="F186" s="19" t="str">
        <f t="shared" si="16"/>
        <v/>
      </c>
      <c r="G186" s="19" t="str">
        <f t="shared" si="19"/>
        <v/>
      </c>
      <c r="H186" s="19" t="str">
        <f t="shared" ca="1" si="20"/>
        <v/>
      </c>
      <c r="I186" s="70" t="str">
        <f t="shared" si="21"/>
        <v/>
      </c>
      <c r="J186" s="19" t="str">
        <f t="shared" si="17"/>
        <v/>
      </c>
    </row>
    <row r="187" spans="1:10" x14ac:dyDescent="0.2">
      <c r="A187" s="18" t="str">
        <f t="shared" si="18"/>
        <v/>
      </c>
      <c r="B187" s="55" t="str">
        <f t="shared" si="14"/>
        <v/>
      </c>
      <c r="C187" s="58" t="str">
        <f t="shared" si="15"/>
        <v/>
      </c>
      <c r="D187" s="96"/>
      <c r="E187" s="97"/>
      <c r="F187" s="19" t="str">
        <f t="shared" si="16"/>
        <v/>
      </c>
      <c r="G187" s="19" t="str">
        <f t="shared" si="19"/>
        <v/>
      </c>
      <c r="H187" s="19" t="str">
        <f t="shared" ca="1" si="20"/>
        <v/>
      </c>
      <c r="I187" s="70" t="str">
        <f t="shared" si="21"/>
        <v/>
      </c>
      <c r="J187" s="19" t="str">
        <f t="shared" si="17"/>
        <v/>
      </c>
    </row>
    <row r="188" spans="1:10" x14ac:dyDescent="0.2">
      <c r="A188" s="18" t="str">
        <f t="shared" si="18"/>
        <v/>
      </c>
      <c r="B188" s="55" t="str">
        <f t="shared" si="14"/>
        <v/>
      </c>
      <c r="C188" s="58" t="str">
        <f t="shared" si="15"/>
        <v/>
      </c>
      <c r="D188" s="96"/>
      <c r="E188" s="97"/>
      <c r="F188" s="19" t="str">
        <f t="shared" si="16"/>
        <v/>
      </c>
      <c r="G188" s="19" t="str">
        <f t="shared" si="19"/>
        <v/>
      </c>
      <c r="H188" s="19" t="str">
        <f t="shared" ca="1" si="20"/>
        <v/>
      </c>
      <c r="I188" s="70" t="str">
        <f t="shared" si="21"/>
        <v/>
      </c>
      <c r="J188" s="19" t="str">
        <f t="shared" si="17"/>
        <v/>
      </c>
    </row>
    <row r="189" spans="1:10" x14ac:dyDescent="0.2">
      <c r="A189" s="18" t="str">
        <f t="shared" si="18"/>
        <v/>
      </c>
      <c r="B189" s="55" t="str">
        <f t="shared" ref="B189:B252" si="22">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58" t="str">
        <f t="shared" ref="C189:C252" si="23">IF(A189="","",IF(roundOpt,IF(OR(A189=nper,payment&gt;ROUND((1+rate)*J188,2)),ROUND((1+rate)*J188,2),payment),IF(OR(A189=nper,payment&gt;(1+rate)*J188),(1+rate)*J188,payment)))</f>
        <v/>
      </c>
      <c r="D189" s="96"/>
      <c r="E189" s="97"/>
      <c r="F189" s="19" t="str">
        <f t="shared" ref="F189:F252" si="24">IF(NOT(ISBLANK(E189)),IF(A189="","",IF(AND(A189=1,pmtType=1),0,IF(roundOpt,ROUND(rate*J188,2),rate*J188))),"")</f>
        <v/>
      </c>
      <c r="G189" s="19" t="str">
        <f t="shared" si="19"/>
        <v/>
      </c>
      <c r="H189" s="19" t="str">
        <f t="shared" ca="1" si="20"/>
        <v/>
      </c>
      <c r="I189" s="70" t="str">
        <f t="shared" si="21"/>
        <v/>
      </c>
      <c r="J189" s="19" t="str">
        <f t="shared" ref="J189:J252" si="25">IF(NOT(ISBLANK(E189)),J188-I189,"")</f>
        <v/>
      </c>
    </row>
    <row r="190" spans="1:10" x14ac:dyDescent="0.2">
      <c r="A190" s="18" t="str">
        <f t="shared" ref="A190:A253" si="26">IF(NOT(ISBLANK(E189)),IF(J189="","",IF(roundOpt,IF(OR(A189&gt;=nper,ROUND(J189,2)&lt;=0),"",A189+1),IF(OR(A189&gt;=nper,J189&lt;=0),"",A189+1))),"")</f>
        <v/>
      </c>
      <c r="B190" s="55" t="str">
        <f t="shared" si="22"/>
        <v/>
      </c>
      <c r="C190" s="58" t="str">
        <f t="shared" si="23"/>
        <v/>
      </c>
      <c r="D190" s="96"/>
      <c r="E190" s="97"/>
      <c r="F190" s="19" t="str">
        <f t="shared" si="24"/>
        <v/>
      </c>
      <c r="G190" s="19" t="str">
        <f t="shared" ref="G190:G253" si="27">IF(NOT(ISBLANK(E190)),MIN(F190+H189,E190),"")</f>
        <v/>
      </c>
      <c r="H190" s="19" t="str">
        <f t="shared" ref="H190:H253" ca="1" si="28">IF(NOT(ISBLANK(E190)),OFFSET(H190,-1,0,1,1)+F190-G190,"")</f>
        <v/>
      </c>
      <c r="I190" s="70" t="str">
        <f t="shared" ref="I190:I253" si="29">IF(NOT(ISBLANK(E190)),E190-G190,"")</f>
        <v/>
      </c>
      <c r="J190" s="19" t="str">
        <f t="shared" si="25"/>
        <v/>
      </c>
    </row>
    <row r="191" spans="1:10" x14ac:dyDescent="0.2">
      <c r="A191" s="18" t="str">
        <f t="shared" si="26"/>
        <v/>
      </c>
      <c r="B191" s="55" t="str">
        <f t="shared" si="22"/>
        <v/>
      </c>
      <c r="C191" s="58" t="str">
        <f t="shared" si="23"/>
        <v/>
      </c>
      <c r="D191" s="96"/>
      <c r="E191" s="97"/>
      <c r="F191" s="19" t="str">
        <f t="shared" si="24"/>
        <v/>
      </c>
      <c r="G191" s="19" t="str">
        <f t="shared" si="27"/>
        <v/>
      </c>
      <c r="H191" s="19" t="str">
        <f t="shared" ca="1" si="28"/>
        <v/>
      </c>
      <c r="I191" s="70" t="str">
        <f t="shared" si="29"/>
        <v/>
      </c>
      <c r="J191" s="19" t="str">
        <f t="shared" si="25"/>
        <v/>
      </c>
    </row>
    <row r="192" spans="1:10" x14ac:dyDescent="0.2">
      <c r="A192" s="18" t="str">
        <f t="shared" si="26"/>
        <v/>
      </c>
      <c r="B192" s="55" t="str">
        <f t="shared" si="22"/>
        <v/>
      </c>
      <c r="C192" s="58" t="str">
        <f t="shared" si="23"/>
        <v/>
      </c>
      <c r="D192" s="96"/>
      <c r="E192" s="97"/>
      <c r="F192" s="19" t="str">
        <f t="shared" si="24"/>
        <v/>
      </c>
      <c r="G192" s="19" t="str">
        <f t="shared" si="27"/>
        <v/>
      </c>
      <c r="H192" s="19" t="str">
        <f t="shared" ca="1" si="28"/>
        <v/>
      </c>
      <c r="I192" s="70" t="str">
        <f t="shared" si="29"/>
        <v/>
      </c>
      <c r="J192" s="19" t="str">
        <f t="shared" si="25"/>
        <v/>
      </c>
    </row>
    <row r="193" spans="1:10" x14ac:dyDescent="0.2">
      <c r="A193" s="18" t="str">
        <f t="shared" si="26"/>
        <v/>
      </c>
      <c r="B193" s="55" t="str">
        <f t="shared" si="22"/>
        <v/>
      </c>
      <c r="C193" s="58" t="str">
        <f t="shared" si="23"/>
        <v/>
      </c>
      <c r="D193" s="96"/>
      <c r="E193" s="97"/>
      <c r="F193" s="19" t="str">
        <f t="shared" si="24"/>
        <v/>
      </c>
      <c r="G193" s="19" t="str">
        <f t="shared" si="27"/>
        <v/>
      </c>
      <c r="H193" s="19" t="str">
        <f t="shared" ca="1" si="28"/>
        <v/>
      </c>
      <c r="I193" s="70" t="str">
        <f t="shared" si="29"/>
        <v/>
      </c>
      <c r="J193" s="19" t="str">
        <f t="shared" si="25"/>
        <v/>
      </c>
    </row>
    <row r="194" spans="1:10" x14ac:dyDescent="0.2">
      <c r="A194" s="18" t="str">
        <f t="shared" si="26"/>
        <v/>
      </c>
      <c r="B194" s="55" t="str">
        <f t="shared" si="22"/>
        <v/>
      </c>
      <c r="C194" s="58" t="str">
        <f t="shared" si="23"/>
        <v/>
      </c>
      <c r="D194" s="96"/>
      <c r="E194" s="97"/>
      <c r="F194" s="19" t="str">
        <f t="shared" si="24"/>
        <v/>
      </c>
      <c r="G194" s="19" t="str">
        <f t="shared" si="27"/>
        <v/>
      </c>
      <c r="H194" s="19" t="str">
        <f t="shared" ca="1" si="28"/>
        <v/>
      </c>
      <c r="I194" s="70" t="str">
        <f t="shared" si="29"/>
        <v/>
      </c>
      <c r="J194" s="19" t="str">
        <f t="shared" si="25"/>
        <v/>
      </c>
    </row>
    <row r="195" spans="1:10" x14ac:dyDescent="0.2">
      <c r="A195" s="18" t="str">
        <f t="shared" si="26"/>
        <v/>
      </c>
      <c r="B195" s="55" t="str">
        <f t="shared" si="22"/>
        <v/>
      </c>
      <c r="C195" s="58" t="str">
        <f t="shared" si="23"/>
        <v/>
      </c>
      <c r="D195" s="96"/>
      <c r="E195" s="97"/>
      <c r="F195" s="19" t="str">
        <f t="shared" si="24"/>
        <v/>
      </c>
      <c r="G195" s="19" t="str">
        <f t="shared" si="27"/>
        <v/>
      </c>
      <c r="H195" s="19" t="str">
        <f t="shared" ca="1" si="28"/>
        <v/>
      </c>
      <c r="I195" s="70" t="str">
        <f t="shared" si="29"/>
        <v/>
      </c>
      <c r="J195" s="19" t="str">
        <f t="shared" si="25"/>
        <v/>
      </c>
    </row>
    <row r="196" spans="1:10" x14ac:dyDescent="0.2">
      <c r="A196" s="18" t="str">
        <f t="shared" si="26"/>
        <v/>
      </c>
      <c r="B196" s="55" t="str">
        <f t="shared" si="22"/>
        <v/>
      </c>
      <c r="C196" s="58" t="str">
        <f t="shared" si="23"/>
        <v/>
      </c>
      <c r="D196" s="96"/>
      <c r="E196" s="97"/>
      <c r="F196" s="19" t="str">
        <f t="shared" si="24"/>
        <v/>
      </c>
      <c r="G196" s="19" t="str">
        <f t="shared" si="27"/>
        <v/>
      </c>
      <c r="H196" s="19" t="str">
        <f t="shared" ca="1" si="28"/>
        <v/>
      </c>
      <c r="I196" s="70" t="str">
        <f t="shared" si="29"/>
        <v/>
      </c>
      <c r="J196" s="19" t="str">
        <f t="shared" si="25"/>
        <v/>
      </c>
    </row>
    <row r="197" spans="1:10" x14ac:dyDescent="0.2">
      <c r="A197" s="18" t="str">
        <f t="shared" si="26"/>
        <v/>
      </c>
      <c r="B197" s="55" t="str">
        <f t="shared" si="22"/>
        <v/>
      </c>
      <c r="C197" s="58" t="str">
        <f t="shared" si="23"/>
        <v/>
      </c>
      <c r="D197" s="96"/>
      <c r="E197" s="97"/>
      <c r="F197" s="19" t="str">
        <f t="shared" si="24"/>
        <v/>
      </c>
      <c r="G197" s="19" t="str">
        <f t="shared" si="27"/>
        <v/>
      </c>
      <c r="H197" s="19" t="str">
        <f t="shared" ca="1" si="28"/>
        <v/>
      </c>
      <c r="I197" s="70" t="str">
        <f t="shared" si="29"/>
        <v/>
      </c>
      <c r="J197" s="19" t="str">
        <f t="shared" si="25"/>
        <v/>
      </c>
    </row>
    <row r="198" spans="1:10" x14ac:dyDescent="0.2">
      <c r="A198" s="18" t="str">
        <f t="shared" si="26"/>
        <v/>
      </c>
      <c r="B198" s="55" t="str">
        <f t="shared" si="22"/>
        <v/>
      </c>
      <c r="C198" s="58" t="str">
        <f t="shared" si="23"/>
        <v/>
      </c>
      <c r="D198" s="96"/>
      <c r="E198" s="97"/>
      <c r="F198" s="19" t="str">
        <f t="shared" si="24"/>
        <v/>
      </c>
      <c r="G198" s="19" t="str">
        <f t="shared" si="27"/>
        <v/>
      </c>
      <c r="H198" s="19" t="str">
        <f t="shared" ca="1" si="28"/>
        <v/>
      </c>
      <c r="I198" s="70" t="str">
        <f t="shared" si="29"/>
        <v/>
      </c>
      <c r="J198" s="19" t="str">
        <f t="shared" si="25"/>
        <v/>
      </c>
    </row>
    <row r="199" spans="1:10" x14ac:dyDescent="0.2">
      <c r="A199" s="18" t="str">
        <f t="shared" si="26"/>
        <v/>
      </c>
      <c r="B199" s="55" t="str">
        <f t="shared" si="22"/>
        <v/>
      </c>
      <c r="C199" s="58" t="str">
        <f t="shared" si="23"/>
        <v/>
      </c>
      <c r="D199" s="96"/>
      <c r="E199" s="97"/>
      <c r="F199" s="19" t="str">
        <f t="shared" si="24"/>
        <v/>
      </c>
      <c r="G199" s="19" t="str">
        <f t="shared" si="27"/>
        <v/>
      </c>
      <c r="H199" s="19" t="str">
        <f t="shared" ca="1" si="28"/>
        <v/>
      </c>
      <c r="I199" s="70" t="str">
        <f t="shared" si="29"/>
        <v/>
      </c>
      <c r="J199" s="19" t="str">
        <f t="shared" si="25"/>
        <v/>
      </c>
    </row>
    <row r="200" spans="1:10" x14ac:dyDescent="0.2">
      <c r="A200" s="18" t="str">
        <f t="shared" si="26"/>
        <v/>
      </c>
      <c r="B200" s="55" t="str">
        <f t="shared" si="22"/>
        <v/>
      </c>
      <c r="C200" s="58" t="str">
        <f t="shared" si="23"/>
        <v/>
      </c>
      <c r="D200" s="96"/>
      <c r="E200" s="97"/>
      <c r="F200" s="19" t="str">
        <f t="shared" si="24"/>
        <v/>
      </c>
      <c r="G200" s="19" t="str">
        <f t="shared" si="27"/>
        <v/>
      </c>
      <c r="H200" s="19" t="str">
        <f t="shared" ca="1" si="28"/>
        <v/>
      </c>
      <c r="I200" s="70" t="str">
        <f t="shared" si="29"/>
        <v/>
      </c>
      <c r="J200" s="19" t="str">
        <f t="shared" si="25"/>
        <v/>
      </c>
    </row>
    <row r="201" spans="1:10" x14ac:dyDescent="0.2">
      <c r="A201" s="18" t="str">
        <f t="shared" si="26"/>
        <v/>
      </c>
      <c r="B201" s="55" t="str">
        <f t="shared" si="22"/>
        <v/>
      </c>
      <c r="C201" s="58" t="str">
        <f t="shared" si="23"/>
        <v/>
      </c>
      <c r="D201" s="96"/>
      <c r="E201" s="97"/>
      <c r="F201" s="19" t="str">
        <f t="shared" si="24"/>
        <v/>
      </c>
      <c r="G201" s="19" t="str">
        <f t="shared" si="27"/>
        <v/>
      </c>
      <c r="H201" s="19" t="str">
        <f t="shared" ca="1" si="28"/>
        <v/>
      </c>
      <c r="I201" s="70" t="str">
        <f t="shared" si="29"/>
        <v/>
      </c>
      <c r="J201" s="19" t="str">
        <f t="shared" si="25"/>
        <v/>
      </c>
    </row>
    <row r="202" spans="1:10" x14ac:dyDescent="0.2">
      <c r="A202" s="18" t="str">
        <f t="shared" si="26"/>
        <v/>
      </c>
      <c r="B202" s="55" t="str">
        <f t="shared" si="22"/>
        <v/>
      </c>
      <c r="C202" s="58" t="str">
        <f t="shared" si="23"/>
        <v/>
      </c>
      <c r="D202" s="96"/>
      <c r="E202" s="97"/>
      <c r="F202" s="19" t="str">
        <f t="shared" si="24"/>
        <v/>
      </c>
      <c r="G202" s="19" t="str">
        <f t="shared" si="27"/>
        <v/>
      </c>
      <c r="H202" s="19" t="str">
        <f t="shared" ca="1" si="28"/>
        <v/>
      </c>
      <c r="I202" s="70" t="str">
        <f t="shared" si="29"/>
        <v/>
      </c>
      <c r="J202" s="19" t="str">
        <f t="shared" si="25"/>
        <v/>
      </c>
    </row>
    <row r="203" spans="1:10" x14ac:dyDescent="0.2">
      <c r="A203" s="18" t="str">
        <f t="shared" si="26"/>
        <v/>
      </c>
      <c r="B203" s="55" t="str">
        <f t="shared" si="22"/>
        <v/>
      </c>
      <c r="C203" s="58" t="str">
        <f t="shared" si="23"/>
        <v/>
      </c>
      <c r="D203" s="96"/>
      <c r="E203" s="97"/>
      <c r="F203" s="19" t="str">
        <f t="shared" si="24"/>
        <v/>
      </c>
      <c r="G203" s="19" t="str">
        <f t="shared" si="27"/>
        <v/>
      </c>
      <c r="H203" s="19" t="str">
        <f t="shared" ca="1" si="28"/>
        <v/>
      </c>
      <c r="I203" s="70" t="str">
        <f t="shared" si="29"/>
        <v/>
      </c>
      <c r="J203" s="19" t="str">
        <f t="shared" si="25"/>
        <v/>
      </c>
    </row>
    <row r="204" spans="1:10" x14ac:dyDescent="0.2">
      <c r="A204" s="18" t="str">
        <f t="shared" si="26"/>
        <v/>
      </c>
      <c r="B204" s="55" t="str">
        <f t="shared" si="22"/>
        <v/>
      </c>
      <c r="C204" s="58" t="str">
        <f t="shared" si="23"/>
        <v/>
      </c>
      <c r="D204" s="96"/>
      <c r="E204" s="97"/>
      <c r="F204" s="19" t="str">
        <f t="shared" si="24"/>
        <v/>
      </c>
      <c r="G204" s="19" t="str">
        <f t="shared" si="27"/>
        <v/>
      </c>
      <c r="H204" s="19" t="str">
        <f t="shared" ca="1" si="28"/>
        <v/>
      </c>
      <c r="I204" s="70" t="str">
        <f t="shared" si="29"/>
        <v/>
      </c>
      <c r="J204" s="19" t="str">
        <f t="shared" si="25"/>
        <v/>
      </c>
    </row>
    <row r="205" spans="1:10" x14ac:dyDescent="0.2">
      <c r="A205" s="18" t="str">
        <f t="shared" si="26"/>
        <v/>
      </c>
      <c r="B205" s="55" t="str">
        <f t="shared" si="22"/>
        <v/>
      </c>
      <c r="C205" s="58" t="str">
        <f t="shared" si="23"/>
        <v/>
      </c>
      <c r="D205" s="96"/>
      <c r="E205" s="97"/>
      <c r="F205" s="19" t="str">
        <f t="shared" si="24"/>
        <v/>
      </c>
      <c r="G205" s="19" t="str">
        <f t="shared" si="27"/>
        <v/>
      </c>
      <c r="H205" s="19" t="str">
        <f t="shared" ca="1" si="28"/>
        <v/>
      </c>
      <c r="I205" s="70" t="str">
        <f t="shared" si="29"/>
        <v/>
      </c>
      <c r="J205" s="19" t="str">
        <f t="shared" si="25"/>
        <v/>
      </c>
    </row>
    <row r="206" spans="1:10" x14ac:dyDescent="0.2">
      <c r="A206" s="18" t="str">
        <f t="shared" si="26"/>
        <v/>
      </c>
      <c r="B206" s="55" t="str">
        <f t="shared" si="22"/>
        <v/>
      </c>
      <c r="C206" s="58" t="str">
        <f t="shared" si="23"/>
        <v/>
      </c>
      <c r="D206" s="96"/>
      <c r="E206" s="97"/>
      <c r="F206" s="19" t="str">
        <f t="shared" si="24"/>
        <v/>
      </c>
      <c r="G206" s="19" t="str">
        <f t="shared" si="27"/>
        <v/>
      </c>
      <c r="H206" s="19" t="str">
        <f t="shared" ca="1" si="28"/>
        <v/>
      </c>
      <c r="I206" s="70" t="str">
        <f t="shared" si="29"/>
        <v/>
      </c>
      <c r="J206" s="19" t="str">
        <f t="shared" si="25"/>
        <v/>
      </c>
    </row>
    <row r="207" spans="1:10" x14ac:dyDescent="0.2">
      <c r="A207" s="18" t="str">
        <f t="shared" si="26"/>
        <v/>
      </c>
      <c r="B207" s="55" t="str">
        <f t="shared" si="22"/>
        <v/>
      </c>
      <c r="C207" s="58" t="str">
        <f t="shared" si="23"/>
        <v/>
      </c>
      <c r="D207" s="96"/>
      <c r="E207" s="97"/>
      <c r="F207" s="19" t="str">
        <f t="shared" si="24"/>
        <v/>
      </c>
      <c r="G207" s="19" t="str">
        <f t="shared" si="27"/>
        <v/>
      </c>
      <c r="H207" s="19" t="str">
        <f t="shared" ca="1" si="28"/>
        <v/>
      </c>
      <c r="I207" s="70" t="str">
        <f t="shared" si="29"/>
        <v/>
      </c>
      <c r="J207" s="19" t="str">
        <f t="shared" si="25"/>
        <v/>
      </c>
    </row>
    <row r="208" spans="1:10" x14ac:dyDescent="0.2">
      <c r="A208" s="18" t="str">
        <f t="shared" si="26"/>
        <v/>
      </c>
      <c r="B208" s="55" t="str">
        <f t="shared" si="22"/>
        <v/>
      </c>
      <c r="C208" s="58" t="str">
        <f t="shared" si="23"/>
        <v/>
      </c>
      <c r="D208" s="96"/>
      <c r="E208" s="97"/>
      <c r="F208" s="19" t="str">
        <f t="shared" si="24"/>
        <v/>
      </c>
      <c r="G208" s="19" t="str">
        <f t="shared" si="27"/>
        <v/>
      </c>
      <c r="H208" s="19" t="str">
        <f t="shared" ca="1" si="28"/>
        <v/>
      </c>
      <c r="I208" s="70" t="str">
        <f t="shared" si="29"/>
        <v/>
      </c>
      <c r="J208" s="19" t="str">
        <f t="shared" si="25"/>
        <v/>
      </c>
    </row>
    <row r="209" spans="1:10" x14ac:dyDescent="0.2">
      <c r="A209" s="18" t="str">
        <f t="shared" si="26"/>
        <v/>
      </c>
      <c r="B209" s="55" t="str">
        <f t="shared" si="22"/>
        <v/>
      </c>
      <c r="C209" s="58" t="str">
        <f t="shared" si="23"/>
        <v/>
      </c>
      <c r="D209" s="96"/>
      <c r="E209" s="97"/>
      <c r="F209" s="19" t="str">
        <f t="shared" si="24"/>
        <v/>
      </c>
      <c r="G209" s="19" t="str">
        <f t="shared" si="27"/>
        <v/>
      </c>
      <c r="H209" s="19" t="str">
        <f t="shared" ca="1" si="28"/>
        <v/>
      </c>
      <c r="I209" s="70" t="str">
        <f t="shared" si="29"/>
        <v/>
      </c>
      <c r="J209" s="19" t="str">
        <f t="shared" si="25"/>
        <v/>
      </c>
    </row>
    <row r="210" spans="1:10" x14ac:dyDescent="0.2">
      <c r="A210" s="18" t="str">
        <f t="shared" si="26"/>
        <v/>
      </c>
      <c r="B210" s="55" t="str">
        <f t="shared" si="22"/>
        <v/>
      </c>
      <c r="C210" s="58" t="str">
        <f t="shared" si="23"/>
        <v/>
      </c>
      <c r="D210" s="96"/>
      <c r="E210" s="97"/>
      <c r="F210" s="19" t="str">
        <f t="shared" si="24"/>
        <v/>
      </c>
      <c r="G210" s="19" t="str">
        <f t="shared" si="27"/>
        <v/>
      </c>
      <c r="H210" s="19" t="str">
        <f t="shared" ca="1" si="28"/>
        <v/>
      </c>
      <c r="I210" s="70" t="str">
        <f t="shared" si="29"/>
        <v/>
      </c>
      <c r="J210" s="19" t="str">
        <f t="shared" si="25"/>
        <v/>
      </c>
    </row>
    <row r="211" spans="1:10" x14ac:dyDescent="0.2">
      <c r="A211" s="18" t="str">
        <f t="shared" si="26"/>
        <v/>
      </c>
      <c r="B211" s="55" t="str">
        <f t="shared" si="22"/>
        <v/>
      </c>
      <c r="C211" s="58" t="str">
        <f t="shared" si="23"/>
        <v/>
      </c>
      <c r="D211" s="96"/>
      <c r="E211" s="97"/>
      <c r="F211" s="19" t="str">
        <f t="shared" si="24"/>
        <v/>
      </c>
      <c r="G211" s="19" t="str">
        <f t="shared" si="27"/>
        <v/>
      </c>
      <c r="H211" s="19" t="str">
        <f t="shared" ca="1" si="28"/>
        <v/>
      </c>
      <c r="I211" s="70" t="str">
        <f t="shared" si="29"/>
        <v/>
      </c>
      <c r="J211" s="19" t="str">
        <f t="shared" si="25"/>
        <v/>
      </c>
    </row>
    <row r="212" spans="1:10" x14ac:dyDescent="0.2">
      <c r="A212" s="18" t="str">
        <f t="shared" si="26"/>
        <v/>
      </c>
      <c r="B212" s="55" t="str">
        <f t="shared" si="22"/>
        <v/>
      </c>
      <c r="C212" s="58" t="str">
        <f t="shared" si="23"/>
        <v/>
      </c>
      <c r="D212" s="96"/>
      <c r="E212" s="97"/>
      <c r="F212" s="19" t="str">
        <f t="shared" si="24"/>
        <v/>
      </c>
      <c r="G212" s="19" t="str">
        <f t="shared" si="27"/>
        <v/>
      </c>
      <c r="H212" s="19" t="str">
        <f t="shared" ca="1" si="28"/>
        <v/>
      </c>
      <c r="I212" s="70" t="str">
        <f t="shared" si="29"/>
        <v/>
      </c>
      <c r="J212" s="19" t="str">
        <f t="shared" si="25"/>
        <v/>
      </c>
    </row>
    <row r="213" spans="1:10" x14ac:dyDescent="0.2">
      <c r="A213" s="18" t="str">
        <f t="shared" si="26"/>
        <v/>
      </c>
      <c r="B213" s="55" t="str">
        <f t="shared" si="22"/>
        <v/>
      </c>
      <c r="C213" s="58" t="str">
        <f t="shared" si="23"/>
        <v/>
      </c>
      <c r="D213" s="96"/>
      <c r="E213" s="97"/>
      <c r="F213" s="19" t="str">
        <f t="shared" si="24"/>
        <v/>
      </c>
      <c r="G213" s="19" t="str">
        <f t="shared" si="27"/>
        <v/>
      </c>
      <c r="H213" s="19" t="str">
        <f t="shared" ca="1" si="28"/>
        <v/>
      </c>
      <c r="I213" s="70" t="str">
        <f t="shared" si="29"/>
        <v/>
      </c>
      <c r="J213" s="19" t="str">
        <f t="shared" si="25"/>
        <v/>
      </c>
    </row>
    <row r="214" spans="1:10" x14ac:dyDescent="0.2">
      <c r="A214" s="18" t="str">
        <f t="shared" si="26"/>
        <v/>
      </c>
      <c r="B214" s="55" t="str">
        <f t="shared" si="22"/>
        <v/>
      </c>
      <c r="C214" s="58" t="str">
        <f t="shared" si="23"/>
        <v/>
      </c>
      <c r="D214" s="96"/>
      <c r="E214" s="97"/>
      <c r="F214" s="19" t="str">
        <f t="shared" si="24"/>
        <v/>
      </c>
      <c r="G214" s="19" t="str">
        <f t="shared" si="27"/>
        <v/>
      </c>
      <c r="H214" s="19" t="str">
        <f t="shared" ca="1" si="28"/>
        <v/>
      </c>
      <c r="I214" s="70" t="str">
        <f t="shared" si="29"/>
        <v/>
      </c>
      <c r="J214" s="19" t="str">
        <f t="shared" si="25"/>
        <v/>
      </c>
    </row>
    <row r="215" spans="1:10" x14ac:dyDescent="0.2">
      <c r="A215" s="18" t="str">
        <f t="shared" si="26"/>
        <v/>
      </c>
      <c r="B215" s="55" t="str">
        <f t="shared" si="22"/>
        <v/>
      </c>
      <c r="C215" s="58" t="str">
        <f t="shared" si="23"/>
        <v/>
      </c>
      <c r="D215" s="96"/>
      <c r="E215" s="97"/>
      <c r="F215" s="19" t="str">
        <f t="shared" si="24"/>
        <v/>
      </c>
      <c r="G215" s="19" t="str">
        <f t="shared" si="27"/>
        <v/>
      </c>
      <c r="H215" s="19" t="str">
        <f t="shared" ca="1" si="28"/>
        <v/>
      </c>
      <c r="I215" s="70" t="str">
        <f t="shared" si="29"/>
        <v/>
      </c>
      <c r="J215" s="19" t="str">
        <f t="shared" si="25"/>
        <v/>
      </c>
    </row>
    <row r="216" spans="1:10" x14ac:dyDescent="0.2">
      <c r="A216" s="18" t="str">
        <f t="shared" si="26"/>
        <v/>
      </c>
      <c r="B216" s="55" t="str">
        <f t="shared" si="22"/>
        <v/>
      </c>
      <c r="C216" s="58" t="str">
        <f t="shared" si="23"/>
        <v/>
      </c>
      <c r="D216" s="96"/>
      <c r="E216" s="97"/>
      <c r="F216" s="19" t="str">
        <f t="shared" si="24"/>
        <v/>
      </c>
      <c r="G216" s="19" t="str">
        <f t="shared" si="27"/>
        <v/>
      </c>
      <c r="H216" s="19" t="str">
        <f t="shared" ca="1" si="28"/>
        <v/>
      </c>
      <c r="I216" s="70" t="str">
        <f t="shared" si="29"/>
        <v/>
      </c>
      <c r="J216" s="19" t="str">
        <f t="shared" si="25"/>
        <v/>
      </c>
    </row>
    <row r="217" spans="1:10" x14ac:dyDescent="0.2">
      <c r="A217" s="18" t="str">
        <f t="shared" si="26"/>
        <v/>
      </c>
      <c r="B217" s="55" t="str">
        <f t="shared" si="22"/>
        <v/>
      </c>
      <c r="C217" s="58" t="str">
        <f t="shared" si="23"/>
        <v/>
      </c>
      <c r="D217" s="96"/>
      <c r="E217" s="97"/>
      <c r="F217" s="19" t="str">
        <f t="shared" si="24"/>
        <v/>
      </c>
      <c r="G217" s="19" t="str">
        <f t="shared" si="27"/>
        <v/>
      </c>
      <c r="H217" s="19" t="str">
        <f t="shared" ca="1" si="28"/>
        <v/>
      </c>
      <c r="I217" s="70" t="str">
        <f t="shared" si="29"/>
        <v/>
      </c>
      <c r="J217" s="19" t="str">
        <f t="shared" si="25"/>
        <v/>
      </c>
    </row>
    <row r="218" spans="1:10" x14ac:dyDescent="0.2">
      <c r="A218" s="18" t="str">
        <f t="shared" si="26"/>
        <v/>
      </c>
      <c r="B218" s="55" t="str">
        <f t="shared" si="22"/>
        <v/>
      </c>
      <c r="C218" s="58" t="str">
        <f t="shared" si="23"/>
        <v/>
      </c>
      <c r="D218" s="96"/>
      <c r="E218" s="97"/>
      <c r="F218" s="19" t="str">
        <f t="shared" si="24"/>
        <v/>
      </c>
      <c r="G218" s="19" t="str">
        <f t="shared" si="27"/>
        <v/>
      </c>
      <c r="H218" s="19" t="str">
        <f t="shared" ca="1" si="28"/>
        <v/>
      </c>
      <c r="I218" s="70" t="str">
        <f t="shared" si="29"/>
        <v/>
      </c>
      <c r="J218" s="19" t="str">
        <f t="shared" si="25"/>
        <v/>
      </c>
    </row>
    <row r="219" spans="1:10" x14ac:dyDescent="0.2">
      <c r="A219" s="18" t="str">
        <f t="shared" si="26"/>
        <v/>
      </c>
      <c r="B219" s="55" t="str">
        <f t="shared" si="22"/>
        <v/>
      </c>
      <c r="C219" s="58" t="str">
        <f t="shared" si="23"/>
        <v/>
      </c>
      <c r="D219" s="96"/>
      <c r="E219" s="97"/>
      <c r="F219" s="19" t="str">
        <f t="shared" si="24"/>
        <v/>
      </c>
      <c r="G219" s="19" t="str">
        <f t="shared" si="27"/>
        <v/>
      </c>
      <c r="H219" s="19" t="str">
        <f t="shared" ca="1" si="28"/>
        <v/>
      </c>
      <c r="I219" s="70" t="str">
        <f t="shared" si="29"/>
        <v/>
      </c>
      <c r="J219" s="19" t="str">
        <f t="shared" si="25"/>
        <v/>
      </c>
    </row>
    <row r="220" spans="1:10" x14ac:dyDescent="0.2">
      <c r="A220" s="18" t="str">
        <f t="shared" si="26"/>
        <v/>
      </c>
      <c r="B220" s="55" t="str">
        <f t="shared" si="22"/>
        <v/>
      </c>
      <c r="C220" s="58" t="str">
        <f t="shared" si="23"/>
        <v/>
      </c>
      <c r="D220" s="96"/>
      <c r="E220" s="97"/>
      <c r="F220" s="19" t="str">
        <f t="shared" si="24"/>
        <v/>
      </c>
      <c r="G220" s="19" t="str">
        <f t="shared" si="27"/>
        <v/>
      </c>
      <c r="H220" s="19" t="str">
        <f t="shared" ca="1" si="28"/>
        <v/>
      </c>
      <c r="I220" s="70" t="str">
        <f t="shared" si="29"/>
        <v/>
      </c>
      <c r="J220" s="19" t="str">
        <f t="shared" si="25"/>
        <v/>
      </c>
    </row>
    <row r="221" spans="1:10" x14ac:dyDescent="0.2">
      <c r="A221" s="18" t="str">
        <f t="shared" si="26"/>
        <v/>
      </c>
      <c r="B221" s="55" t="str">
        <f t="shared" si="22"/>
        <v/>
      </c>
      <c r="C221" s="58" t="str">
        <f t="shared" si="23"/>
        <v/>
      </c>
      <c r="D221" s="96"/>
      <c r="E221" s="97"/>
      <c r="F221" s="19" t="str">
        <f t="shared" si="24"/>
        <v/>
      </c>
      <c r="G221" s="19" t="str">
        <f t="shared" si="27"/>
        <v/>
      </c>
      <c r="H221" s="19" t="str">
        <f t="shared" ca="1" si="28"/>
        <v/>
      </c>
      <c r="I221" s="70" t="str">
        <f t="shared" si="29"/>
        <v/>
      </c>
      <c r="J221" s="19" t="str">
        <f t="shared" si="25"/>
        <v/>
      </c>
    </row>
    <row r="222" spans="1:10" x14ac:dyDescent="0.2">
      <c r="A222" s="18" t="str">
        <f t="shared" si="26"/>
        <v/>
      </c>
      <c r="B222" s="55" t="str">
        <f t="shared" si="22"/>
        <v/>
      </c>
      <c r="C222" s="58" t="str">
        <f t="shared" si="23"/>
        <v/>
      </c>
      <c r="D222" s="96"/>
      <c r="E222" s="97"/>
      <c r="F222" s="19" t="str">
        <f t="shared" si="24"/>
        <v/>
      </c>
      <c r="G222" s="19" t="str">
        <f t="shared" si="27"/>
        <v/>
      </c>
      <c r="H222" s="19" t="str">
        <f t="shared" ca="1" si="28"/>
        <v/>
      </c>
      <c r="I222" s="70" t="str">
        <f t="shared" si="29"/>
        <v/>
      </c>
      <c r="J222" s="19" t="str">
        <f t="shared" si="25"/>
        <v/>
      </c>
    </row>
    <row r="223" spans="1:10" x14ac:dyDescent="0.2">
      <c r="A223" s="18" t="str">
        <f t="shared" si="26"/>
        <v/>
      </c>
      <c r="B223" s="55" t="str">
        <f t="shared" si="22"/>
        <v/>
      </c>
      <c r="C223" s="58" t="str">
        <f t="shared" si="23"/>
        <v/>
      </c>
      <c r="D223" s="96"/>
      <c r="E223" s="97"/>
      <c r="F223" s="19" t="str">
        <f t="shared" si="24"/>
        <v/>
      </c>
      <c r="G223" s="19" t="str">
        <f t="shared" si="27"/>
        <v/>
      </c>
      <c r="H223" s="19" t="str">
        <f t="shared" ca="1" si="28"/>
        <v/>
      </c>
      <c r="I223" s="70" t="str">
        <f t="shared" si="29"/>
        <v/>
      </c>
      <c r="J223" s="19" t="str">
        <f t="shared" si="25"/>
        <v/>
      </c>
    </row>
    <row r="224" spans="1:10" x14ac:dyDescent="0.2">
      <c r="A224" s="18" t="str">
        <f t="shared" si="26"/>
        <v/>
      </c>
      <c r="B224" s="55" t="str">
        <f t="shared" si="22"/>
        <v/>
      </c>
      <c r="C224" s="58" t="str">
        <f t="shared" si="23"/>
        <v/>
      </c>
      <c r="D224" s="96"/>
      <c r="E224" s="97"/>
      <c r="F224" s="19" t="str">
        <f t="shared" si="24"/>
        <v/>
      </c>
      <c r="G224" s="19" t="str">
        <f t="shared" si="27"/>
        <v/>
      </c>
      <c r="H224" s="19" t="str">
        <f t="shared" ca="1" si="28"/>
        <v/>
      </c>
      <c r="I224" s="70" t="str">
        <f t="shared" si="29"/>
        <v/>
      </c>
      <c r="J224" s="19" t="str">
        <f t="shared" si="25"/>
        <v/>
      </c>
    </row>
    <row r="225" spans="1:10" x14ac:dyDescent="0.2">
      <c r="A225" s="18" t="str">
        <f t="shared" si="26"/>
        <v/>
      </c>
      <c r="B225" s="55" t="str">
        <f t="shared" si="22"/>
        <v/>
      </c>
      <c r="C225" s="58" t="str">
        <f t="shared" si="23"/>
        <v/>
      </c>
      <c r="D225" s="96"/>
      <c r="E225" s="97"/>
      <c r="F225" s="19" t="str">
        <f t="shared" si="24"/>
        <v/>
      </c>
      <c r="G225" s="19" t="str">
        <f t="shared" si="27"/>
        <v/>
      </c>
      <c r="H225" s="19" t="str">
        <f t="shared" ca="1" si="28"/>
        <v/>
      </c>
      <c r="I225" s="70" t="str">
        <f t="shared" si="29"/>
        <v/>
      </c>
      <c r="J225" s="19" t="str">
        <f t="shared" si="25"/>
        <v/>
      </c>
    </row>
    <row r="226" spans="1:10" x14ac:dyDescent="0.2">
      <c r="A226" s="18" t="str">
        <f t="shared" si="26"/>
        <v/>
      </c>
      <c r="B226" s="55" t="str">
        <f t="shared" si="22"/>
        <v/>
      </c>
      <c r="C226" s="58" t="str">
        <f t="shared" si="23"/>
        <v/>
      </c>
      <c r="D226" s="96"/>
      <c r="E226" s="97"/>
      <c r="F226" s="19" t="str">
        <f t="shared" si="24"/>
        <v/>
      </c>
      <c r="G226" s="19" t="str">
        <f t="shared" si="27"/>
        <v/>
      </c>
      <c r="H226" s="19" t="str">
        <f t="shared" ca="1" si="28"/>
        <v/>
      </c>
      <c r="I226" s="70" t="str">
        <f t="shared" si="29"/>
        <v/>
      </c>
      <c r="J226" s="19" t="str">
        <f t="shared" si="25"/>
        <v/>
      </c>
    </row>
    <row r="227" spans="1:10" x14ac:dyDescent="0.2">
      <c r="A227" s="18" t="str">
        <f t="shared" si="26"/>
        <v/>
      </c>
      <c r="B227" s="55" t="str">
        <f t="shared" si="22"/>
        <v/>
      </c>
      <c r="C227" s="58" t="str">
        <f t="shared" si="23"/>
        <v/>
      </c>
      <c r="D227" s="96"/>
      <c r="E227" s="97"/>
      <c r="F227" s="19" t="str">
        <f t="shared" si="24"/>
        <v/>
      </c>
      <c r="G227" s="19" t="str">
        <f t="shared" si="27"/>
        <v/>
      </c>
      <c r="H227" s="19" t="str">
        <f t="shared" ca="1" si="28"/>
        <v/>
      </c>
      <c r="I227" s="70" t="str">
        <f t="shared" si="29"/>
        <v/>
      </c>
      <c r="J227" s="19" t="str">
        <f t="shared" si="25"/>
        <v/>
      </c>
    </row>
    <row r="228" spans="1:10" x14ac:dyDescent="0.2">
      <c r="A228" s="18" t="str">
        <f t="shared" si="26"/>
        <v/>
      </c>
      <c r="B228" s="55" t="str">
        <f t="shared" si="22"/>
        <v/>
      </c>
      <c r="C228" s="58" t="str">
        <f t="shared" si="23"/>
        <v/>
      </c>
      <c r="D228" s="96"/>
      <c r="E228" s="97"/>
      <c r="F228" s="19" t="str">
        <f t="shared" si="24"/>
        <v/>
      </c>
      <c r="G228" s="19" t="str">
        <f t="shared" si="27"/>
        <v/>
      </c>
      <c r="H228" s="19" t="str">
        <f t="shared" ca="1" si="28"/>
        <v/>
      </c>
      <c r="I228" s="70" t="str">
        <f t="shared" si="29"/>
        <v/>
      </c>
      <c r="J228" s="19" t="str">
        <f t="shared" si="25"/>
        <v/>
      </c>
    </row>
    <row r="229" spans="1:10" x14ac:dyDescent="0.2">
      <c r="A229" s="18" t="str">
        <f t="shared" si="26"/>
        <v/>
      </c>
      <c r="B229" s="55" t="str">
        <f t="shared" si="22"/>
        <v/>
      </c>
      <c r="C229" s="58" t="str">
        <f t="shared" si="23"/>
        <v/>
      </c>
      <c r="D229" s="96"/>
      <c r="E229" s="97"/>
      <c r="F229" s="19" t="str">
        <f t="shared" si="24"/>
        <v/>
      </c>
      <c r="G229" s="19" t="str">
        <f t="shared" si="27"/>
        <v/>
      </c>
      <c r="H229" s="19" t="str">
        <f t="shared" ca="1" si="28"/>
        <v/>
      </c>
      <c r="I229" s="70" t="str">
        <f t="shared" si="29"/>
        <v/>
      </c>
      <c r="J229" s="19" t="str">
        <f t="shared" si="25"/>
        <v/>
      </c>
    </row>
    <row r="230" spans="1:10" x14ac:dyDescent="0.2">
      <c r="A230" s="18" t="str">
        <f t="shared" si="26"/>
        <v/>
      </c>
      <c r="B230" s="55" t="str">
        <f t="shared" si="22"/>
        <v/>
      </c>
      <c r="C230" s="58" t="str">
        <f t="shared" si="23"/>
        <v/>
      </c>
      <c r="D230" s="96"/>
      <c r="E230" s="97"/>
      <c r="F230" s="19" t="str">
        <f t="shared" si="24"/>
        <v/>
      </c>
      <c r="G230" s="19" t="str">
        <f t="shared" si="27"/>
        <v/>
      </c>
      <c r="H230" s="19" t="str">
        <f t="shared" ca="1" si="28"/>
        <v/>
      </c>
      <c r="I230" s="70" t="str">
        <f t="shared" si="29"/>
        <v/>
      </c>
      <c r="J230" s="19" t="str">
        <f t="shared" si="25"/>
        <v/>
      </c>
    </row>
    <row r="231" spans="1:10" x14ac:dyDescent="0.2">
      <c r="A231" s="18" t="str">
        <f t="shared" si="26"/>
        <v/>
      </c>
      <c r="B231" s="55" t="str">
        <f t="shared" si="22"/>
        <v/>
      </c>
      <c r="C231" s="58" t="str">
        <f t="shared" si="23"/>
        <v/>
      </c>
      <c r="D231" s="96"/>
      <c r="E231" s="97"/>
      <c r="F231" s="19" t="str">
        <f t="shared" si="24"/>
        <v/>
      </c>
      <c r="G231" s="19" t="str">
        <f t="shared" si="27"/>
        <v/>
      </c>
      <c r="H231" s="19" t="str">
        <f t="shared" ca="1" si="28"/>
        <v/>
      </c>
      <c r="I231" s="70" t="str">
        <f t="shared" si="29"/>
        <v/>
      </c>
      <c r="J231" s="19" t="str">
        <f t="shared" si="25"/>
        <v/>
      </c>
    </row>
    <row r="232" spans="1:10" x14ac:dyDescent="0.2">
      <c r="A232" s="18" t="str">
        <f t="shared" si="26"/>
        <v/>
      </c>
      <c r="B232" s="55" t="str">
        <f t="shared" si="22"/>
        <v/>
      </c>
      <c r="C232" s="58" t="str">
        <f t="shared" si="23"/>
        <v/>
      </c>
      <c r="D232" s="96"/>
      <c r="E232" s="97"/>
      <c r="F232" s="19" t="str">
        <f t="shared" si="24"/>
        <v/>
      </c>
      <c r="G232" s="19" t="str">
        <f t="shared" si="27"/>
        <v/>
      </c>
      <c r="H232" s="19" t="str">
        <f t="shared" ca="1" si="28"/>
        <v/>
      </c>
      <c r="I232" s="70" t="str">
        <f t="shared" si="29"/>
        <v/>
      </c>
      <c r="J232" s="19" t="str">
        <f t="shared" si="25"/>
        <v/>
      </c>
    </row>
    <row r="233" spans="1:10" x14ac:dyDescent="0.2">
      <c r="A233" s="18" t="str">
        <f t="shared" si="26"/>
        <v/>
      </c>
      <c r="B233" s="55" t="str">
        <f t="shared" si="22"/>
        <v/>
      </c>
      <c r="C233" s="58" t="str">
        <f t="shared" si="23"/>
        <v/>
      </c>
      <c r="D233" s="96"/>
      <c r="E233" s="97"/>
      <c r="F233" s="19" t="str">
        <f t="shared" si="24"/>
        <v/>
      </c>
      <c r="G233" s="19" t="str">
        <f t="shared" si="27"/>
        <v/>
      </c>
      <c r="H233" s="19" t="str">
        <f t="shared" ca="1" si="28"/>
        <v/>
      </c>
      <c r="I233" s="70" t="str">
        <f t="shared" si="29"/>
        <v/>
      </c>
      <c r="J233" s="19" t="str">
        <f t="shared" si="25"/>
        <v/>
      </c>
    </row>
    <row r="234" spans="1:10" x14ac:dyDescent="0.2">
      <c r="A234" s="18" t="str">
        <f t="shared" si="26"/>
        <v/>
      </c>
      <c r="B234" s="55" t="str">
        <f t="shared" si="22"/>
        <v/>
      </c>
      <c r="C234" s="58" t="str">
        <f t="shared" si="23"/>
        <v/>
      </c>
      <c r="D234" s="96"/>
      <c r="E234" s="97"/>
      <c r="F234" s="19" t="str">
        <f t="shared" si="24"/>
        <v/>
      </c>
      <c r="G234" s="19" t="str">
        <f t="shared" si="27"/>
        <v/>
      </c>
      <c r="H234" s="19" t="str">
        <f t="shared" ca="1" si="28"/>
        <v/>
      </c>
      <c r="I234" s="70" t="str">
        <f t="shared" si="29"/>
        <v/>
      </c>
      <c r="J234" s="19" t="str">
        <f t="shared" si="25"/>
        <v/>
      </c>
    </row>
    <row r="235" spans="1:10" x14ac:dyDescent="0.2">
      <c r="A235" s="18" t="str">
        <f t="shared" si="26"/>
        <v/>
      </c>
      <c r="B235" s="55" t="str">
        <f t="shared" si="22"/>
        <v/>
      </c>
      <c r="C235" s="58" t="str">
        <f t="shared" si="23"/>
        <v/>
      </c>
      <c r="D235" s="96"/>
      <c r="E235" s="97"/>
      <c r="F235" s="19" t="str">
        <f t="shared" si="24"/>
        <v/>
      </c>
      <c r="G235" s="19" t="str">
        <f t="shared" si="27"/>
        <v/>
      </c>
      <c r="H235" s="19" t="str">
        <f t="shared" ca="1" si="28"/>
        <v/>
      </c>
      <c r="I235" s="70" t="str">
        <f t="shared" si="29"/>
        <v/>
      </c>
      <c r="J235" s="19" t="str">
        <f t="shared" si="25"/>
        <v/>
      </c>
    </row>
    <row r="236" spans="1:10" x14ac:dyDescent="0.2">
      <c r="A236" s="18" t="str">
        <f t="shared" si="26"/>
        <v/>
      </c>
      <c r="B236" s="55" t="str">
        <f t="shared" si="22"/>
        <v/>
      </c>
      <c r="C236" s="58" t="str">
        <f t="shared" si="23"/>
        <v/>
      </c>
      <c r="D236" s="96"/>
      <c r="E236" s="97"/>
      <c r="F236" s="19" t="str">
        <f t="shared" si="24"/>
        <v/>
      </c>
      <c r="G236" s="19" t="str">
        <f t="shared" si="27"/>
        <v/>
      </c>
      <c r="H236" s="19" t="str">
        <f t="shared" ca="1" si="28"/>
        <v/>
      </c>
      <c r="I236" s="70" t="str">
        <f t="shared" si="29"/>
        <v/>
      </c>
      <c r="J236" s="19" t="str">
        <f t="shared" si="25"/>
        <v/>
      </c>
    </row>
    <row r="237" spans="1:10" x14ac:dyDescent="0.2">
      <c r="A237" s="18" t="str">
        <f t="shared" si="26"/>
        <v/>
      </c>
      <c r="B237" s="55" t="str">
        <f t="shared" si="22"/>
        <v/>
      </c>
      <c r="C237" s="58" t="str">
        <f t="shared" si="23"/>
        <v/>
      </c>
      <c r="D237" s="96"/>
      <c r="E237" s="97"/>
      <c r="F237" s="19" t="str">
        <f t="shared" si="24"/>
        <v/>
      </c>
      <c r="G237" s="19" t="str">
        <f t="shared" si="27"/>
        <v/>
      </c>
      <c r="H237" s="19" t="str">
        <f t="shared" ca="1" si="28"/>
        <v/>
      </c>
      <c r="I237" s="70" t="str">
        <f t="shared" si="29"/>
        <v/>
      </c>
      <c r="J237" s="19" t="str">
        <f t="shared" si="25"/>
        <v/>
      </c>
    </row>
    <row r="238" spans="1:10" x14ac:dyDescent="0.2">
      <c r="A238" s="18" t="str">
        <f t="shared" si="26"/>
        <v/>
      </c>
      <c r="B238" s="55" t="str">
        <f t="shared" si="22"/>
        <v/>
      </c>
      <c r="C238" s="58" t="str">
        <f t="shared" si="23"/>
        <v/>
      </c>
      <c r="D238" s="96"/>
      <c r="E238" s="97"/>
      <c r="F238" s="19" t="str">
        <f t="shared" si="24"/>
        <v/>
      </c>
      <c r="G238" s="19" t="str">
        <f t="shared" si="27"/>
        <v/>
      </c>
      <c r="H238" s="19" t="str">
        <f t="shared" ca="1" si="28"/>
        <v/>
      </c>
      <c r="I238" s="70" t="str">
        <f t="shared" si="29"/>
        <v/>
      </c>
      <c r="J238" s="19" t="str">
        <f t="shared" si="25"/>
        <v/>
      </c>
    </row>
    <row r="239" spans="1:10" x14ac:dyDescent="0.2">
      <c r="A239" s="18" t="str">
        <f t="shared" si="26"/>
        <v/>
      </c>
      <c r="B239" s="55" t="str">
        <f t="shared" si="22"/>
        <v/>
      </c>
      <c r="C239" s="58" t="str">
        <f t="shared" si="23"/>
        <v/>
      </c>
      <c r="D239" s="96"/>
      <c r="E239" s="97"/>
      <c r="F239" s="19" t="str">
        <f t="shared" si="24"/>
        <v/>
      </c>
      <c r="G239" s="19" t="str">
        <f t="shared" si="27"/>
        <v/>
      </c>
      <c r="H239" s="19" t="str">
        <f t="shared" ca="1" si="28"/>
        <v/>
      </c>
      <c r="I239" s="70" t="str">
        <f t="shared" si="29"/>
        <v/>
      </c>
      <c r="J239" s="19" t="str">
        <f t="shared" si="25"/>
        <v/>
      </c>
    </row>
    <row r="240" spans="1:10" x14ac:dyDescent="0.2">
      <c r="A240" s="18" t="str">
        <f t="shared" si="26"/>
        <v/>
      </c>
      <c r="B240" s="55" t="str">
        <f t="shared" si="22"/>
        <v/>
      </c>
      <c r="C240" s="58" t="str">
        <f t="shared" si="23"/>
        <v/>
      </c>
      <c r="D240" s="96"/>
      <c r="E240" s="97"/>
      <c r="F240" s="19" t="str">
        <f t="shared" si="24"/>
        <v/>
      </c>
      <c r="G240" s="19" t="str">
        <f t="shared" si="27"/>
        <v/>
      </c>
      <c r="H240" s="19" t="str">
        <f t="shared" ca="1" si="28"/>
        <v/>
      </c>
      <c r="I240" s="70" t="str">
        <f t="shared" si="29"/>
        <v/>
      </c>
      <c r="J240" s="19" t="str">
        <f t="shared" si="25"/>
        <v/>
      </c>
    </row>
    <row r="241" spans="1:10" x14ac:dyDescent="0.2">
      <c r="A241" s="18" t="str">
        <f t="shared" si="26"/>
        <v/>
      </c>
      <c r="B241" s="55" t="str">
        <f t="shared" si="22"/>
        <v/>
      </c>
      <c r="C241" s="58" t="str">
        <f t="shared" si="23"/>
        <v/>
      </c>
      <c r="D241" s="96"/>
      <c r="E241" s="97"/>
      <c r="F241" s="19" t="str">
        <f t="shared" si="24"/>
        <v/>
      </c>
      <c r="G241" s="19" t="str">
        <f t="shared" si="27"/>
        <v/>
      </c>
      <c r="H241" s="19" t="str">
        <f t="shared" ca="1" si="28"/>
        <v/>
      </c>
      <c r="I241" s="70" t="str">
        <f t="shared" si="29"/>
        <v/>
      </c>
      <c r="J241" s="19" t="str">
        <f t="shared" si="25"/>
        <v/>
      </c>
    </row>
    <row r="242" spans="1:10" x14ac:dyDescent="0.2">
      <c r="A242" s="18" t="str">
        <f t="shared" si="26"/>
        <v/>
      </c>
      <c r="B242" s="55" t="str">
        <f t="shared" si="22"/>
        <v/>
      </c>
      <c r="C242" s="58" t="str">
        <f t="shared" si="23"/>
        <v/>
      </c>
      <c r="D242" s="96"/>
      <c r="E242" s="97"/>
      <c r="F242" s="19" t="str">
        <f t="shared" si="24"/>
        <v/>
      </c>
      <c r="G242" s="19" t="str">
        <f t="shared" si="27"/>
        <v/>
      </c>
      <c r="H242" s="19" t="str">
        <f t="shared" ca="1" si="28"/>
        <v/>
      </c>
      <c r="I242" s="70" t="str">
        <f t="shared" si="29"/>
        <v/>
      </c>
      <c r="J242" s="19" t="str">
        <f t="shared" si="25"/>
        <v/>
      </c>
    </row>
    <row r="243" spans="1:10" x14ac:dyDescent="0.2">
      <c r="A243" s="18" t="str">
        <f t="shared" si="26"/>
        <v/>
      </c>
      <c r="B243" s="55" t="str">
        <f t="shared" si="22"/>
        <v/>
      </c>
      <c r="C243" s="58" t="str">
        <f t="shared" si="23"/>
        <v/>
      </c>
      <c r="D243" s="96"/>
      <c r="E243" s="97"/>
      <c r="F243" s="19" t="str">
        <f t="shared" si="24"/>
        <v/>
      </c>
      <c r="G243" s="19" t="str">
        <f t="shared" si="27"/>
        <v/>
      </c>
      <c r="H243" s="19" t="str">
        <f t="shared" ca="1" si="28"/>
        <v/>
      </c>
      <c r="I243" s="70" t="str">
        <f t="shared" si="29"/>
        <v/>
      </c>
      <c r="J243" s="19" t="str">
        <f t="shared" si="25"/>
        <v/>
      </c>
    </row>
    <row r="244" spans="1:10" x14ac:dyDescent="0.2">
      <c r="A244" s="18" t="str">
        <f t="shared" si="26"/>
        <v/>
      </c>
      <c r="B244" s="55" t="str">
        <f t="shared" si="22"/>
        <v/>
      </c>
      <c r="C244" s="58" t="str">
        <f t="shared" si="23"/>
        <v/>
      </c>
      <c r="D244" s="96"/>
      <c r="E244" s="97"/>
      <c r="F244" s="19" t="str">
        <f t="shared" si="24"/>
        <v/>
      </c>
      <c r="G244" s="19" t="str">
        <f t="shared" si="27"/>
        <v/>
      </c>
      <c r="H244" s="19" t="str">
        <f t="shared" ca="1" si="28"/>
        <v/>
      </c>
      <c r="I244" s="70" t="str">
        <f t="shared" si="29"/>
        <v/>
      </c>
      <c r="J244" s="19" t="str">
        <f t="shared" si="25"/>
        <v/>
      </c>
    </row>
    <row r="245" spans="1:10" x14ac:dyDescent="0.2">
      <c r="A245" s="18" t="str">
        <f t="shared" si="26"/>
        <v/>
      </c>
      <c r="B245" s="55" t="str">
        <f t="shared" si="22"/>
        <v/>
      </c>
      <c r="C245" s="58" t="str">
        <f t="shared" si="23"/>
        <v/>
      </c>
      <c r="D245" s="96"/>
      <c r="E245" s="97"/>
      <c r="F245" s="19" t="str">
        <f t="shared" si="24"/>
        <v/>
      </c>
      <c r="G245" s="19" t="str">
        <f t="shared" si="27"/>
        <v/>
      </c>
      <c r="H245" s="19" t="str">
        <f t="shared" ca="1" si="28"/>
        <v/>
      </c>
      <c r="I245" s="70" t="str">
        <f t="shared" si="29"/>
        <v/>
      </c>
      <c r="J245" s="19" t="str">
        <f t="shared" si="25"/>
        <v/>
      </c>
    </row>
    <row r="246" spans="1:10" x14ac:dyDescent="0.2">
      <c r="A246" s="18" t="str">
        <f t="shared" si="26"/>
        <v/>
      </c>
      <c r="B246" s="55" t="str">
        <f t="shared" si="22"/>
        <v/>
      </c>
      <c r="C246" s="58" t="str">
        <f t="shared" si="23"/>
        <v/>
      </c>
      <c r="D246" s="96"/>
      <c r="E246" s="97"/>
      <c r="F246" s="19" t="str">
        <f t="shared" si="24"/>
        <v/>
      </c>
      <c r="G246" s="19" t="str">
        <f t="shared" si="27"/>
        <v/>
      </c>
      <c r="H246" s="19" t="str">
        <f t="shared" ca="1" si="28"/>
        <v/>
      </c>
      <c r="I246" s="70" t="str">
        <f t="shared" si="29"/>
        <v/>
      </c>
      <c r="J246" s="19" t="str">
        <f t="shared" si="25"/>
        <v/>
      </c>
    </row>
    <row r="247" spans="1:10" x14ac:dyDescent="0.2">
      <c r="A247" s="18" t="str">
        <f t="shared" si="26"/>
        <v/>
      </c>
      <c r="B247" s="55" t="str">
        <f t="shared" si="22"/>
        <v/>
      </c>
      <c r="C247" s="58" t="str">
        <f t="shared" si="23"/>
        <v/>
      </c>
      <c r="D247" s="96"/>
      <c r="E247" s="97"/>
      <c r="F247" s="19" t="str">
        <f t="shared" si="24"/>
        <v/>
      </c>
      <c r="G247" s="19" t="str">
        <f t="shared" si="27"/>
        <v/>
      </c>
      <c r="H247" s="19" t="str">
        <f t="shared" ca="1" si="28"/>
        <v/>
      </c>
      <c r="I247" s="70" t="str">
        <f t="shared" si="29"/>
        <v/>
      </c>
      <c r="J247" s="19" t="str">
        <f t="shared" si="25"/>
        <v/>
      </c>
    </row>
    <row r="248" spans="1:10" x14ac:dyDescent="0.2">
      <c r="A248" s="18" t="str">
        <f t="shared" si="26"/>
        <v/>
      </c>
      <c r="B248" s="55" t="str">
        <f t="shared" si="22"/>
        <v/>
      </c>
      <c r="C248" s="58" t="str">
        <f t="shared" si="23"/>
        <v/>
      </c>
      <c r="D248" s="96"/>
      <c r="E248" s="97"/>
      <c r="F248" s="19" t="str">
        <f t="shared" si="24"/>
        <v/>
      </c>
      <c r="G248" s="19" t="str">
        <f t="shared" si="27"/>
        <v/>
      </c>
      <c r="H248" s="19" t="str">
        <f t="shared" ca="1" si="28"/>
        <v/>
      </c>
      <c r="I248" s="70" t="str">
        <f t="shared" si="29"/>
        <v/>
      </c>
      <c r="J248" s="19" t="str">
        <f t="shared" si="25"/>
        <v/>
      </c>
    </row>
    <row r="249" spans="1:10" x14ac:dyDescent="0.2">
      <c r="A249" s="18" t="str">
        <f t="shared" si="26"/>
        <v/>
      </c>
      <c r="B249" s="55" t="str">
        <f t="shared" si="22"/>
        <v/>
      </c>
      <c r="C249" s="58" t="str">
        <f t="shared" si="23"/>
        <v/>
      </c>
      <c r="D249" s="96"/>
      <c r="E249" s="97"/>
      <c r="F249" s="19" t="str">
        <f t="shared" si="24"/>
        <v/>
      </c>
      <c r="G249" s="19" t="str">
        <f t="shared" si="27"/>
        <v/>
      </c>
      <c r="H249" s="19" t="str">
        <f t="shared" ca="1" si="28"/>
        <v/>
      </c>
      <c r="I249" s="70" t="str">
        <f t="shared" si="29"/>
        <v/>
      </c>
      <c r="J249" s="19" t="str">
        <f t="shared" si="25"/>
        <v/>
      </c>
    </row>
    <row r="250" spans="1:10" x14ac:dyDescent="0.2">
      <c r="A250" s="18" t="str">
        <f t="shared" si="26"/>
        <v/>
      </c>
      <c r="B250" s="55" t="str">
        <f t="shared" si="22"/>
        <v/>
      </c>
      <c r="C250" s="58" t="str">
        <f t="shared" si="23"/>
        <v/>
      </c>
      <c r="D250" s="96"/>
      <c r="E250" s="97"/>
      <c r="F250" s="19" t="str">
        <f t="shared" si="24"/>
        <v/>
      </c>
      <c r="G250" s="19" t="str">
        <f t="shared" si="27"/>
        <v/>
      </c>
      <c r="H250" s="19" t="str">
        <f t="shared" ca="1" si="28"/>
        <v/>
      </c>
      <c r="I250" s="70" t="str">
        <f t="shared" si="29"/>
        <v/>
      </c>
      <c r="J250" s="19" t="str">
        <f t="shared" si="25"/>
        <v/>
      </c>
    </row>
    <row r="251" spans="1:10" x14ac:dyDescent="0.2">
      <c r="A251" s="18" t="str">
        <f t="shared" si="26"/>
        <v/>
      </c>
      <c r="B251" s="55" t="str">
        <f t="shared" si="22"/>
        <v/>
      </c>
      <c r="C251" s="58" t="str">
        <f t="shared" si="23"/>
        <v/>
      </c>
      <c r="D251" s="96"/>
      <c r="E251" s="97"/>
      <c r="F251" s="19" t="str">
        <f t="shared" si="24"/>
        <v/>
      </c>
      <c r="G251" s="19" t="str">
        <f t="shared" si="27"/>
        <v/>
      </c>
      <c r="H251" s="19" t="str">
        <f t="shared" ca="1" si="28"/>
        <v/>
      </c>
      <c r="I251" s="70" t="str">
        <f t="shared" si="29"/>
        <v/>
      </c>
      <c r="J251" s="19" t="str">
        <f t="shared" si="25"/>
        <v/>
      </c>
    </row>
    <row r="252" spans="1:10" x14ac:dyDescent="0.2">
      <c r="A252" s="18" t="str">
        <f t="shared" si="26"/>
        <v/>
      </c>
      <c r="B252" s="55" t="str">
        <f t="shared" si="22"/>
        <v/>
      </c>
      <c r="C252" s="58" t="str">
        <f t="shared" si="23"/>
        <v/>
      </c>
      <c r="D252" s="96"/>
      <c r="E252" s="97"/>
      <c r="F252" s="19" t="str">
        <f t="shared" si="24"/>
        <v/>
      </c>
      <c r="G252" s="19" t="str">
        <f t="shared" si="27"/>
        <v/>
      </c>
      <c r="H252" s="19" t="str">
        <f t="shared" ca="1" si="28"/>
        <v/>
      </c>
      <c r="I252" s="70" t="str">
        <f t="shared" si="29"/>
        <v/>
      </c>
      <c r="J252" s="19" t="str">
        <f t="shared" si="25"/>
        <v/>
      </c>
    </row>
    <row r="253" spans="1:10" x14ac:dyDescent="0.2">
      <c r="A253" s="18" t="str">
        <f t="shared" si="26"/>
        <v/>
      </c>
      <c r="B253" s="55" t="str">
        <f t="shared" ref="B253:B316" si="30">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58" t="str">
        <f t="shared" ref="C253:C316" si="31">IF(A253="","",IF(roundOpt,IF(OR(A253=nper,payment&gt;ROUND((1+rate)*J252,2)),ROUND((1+rate)*J252,2),payment),IF(OR(A253=nper,payment&gt;(1+rate)*J252),(1+rate)*J252,payment)))</f>
        <v/>
      </c>
      <c r="D253" s="96"/>
      <c r="E253" s="97"/>
      <c r="F253" s="19" t="str">
        <f t="shared" ref="F253:F316" si="32">IF(NOT(ISBLANK(E253)),IF(A253="","",IF(AND(A253=1,pmtType=1),0,IF(roundOpt,ROUND(rate*J252,2),rate*J252))),"")</f>
        <v/>
      </c>
      <c r="G253" s="19" t="str">
        <f t="shared" si="27"/>
        <v/>
      </c>
      <c r="H253" s="19" t="str">
        <f t="shared" ca="1" si="28"/>
        <v/>
      </c>
      <c r="I253" s="70" t="str">
        <f t="shared" si="29"/>
        <v/>
      </c>
      <c r="J253" s="19" t="str">
        <f t="shared" ref="J253:J316" si="33">IF(NOT(ISBLANK(E253)),J252-I253,"")</f>
        <v/>
      </c>
    </row>
    <row r="254" spans="1:10" x14ac:dyDescent="0.2">
      <c r="A254" s="18" t="str">
        <f t="shared" ref="A254:A317" si="34">IF(NOT(ISBLANK(E253)),IF(J253="","",IF(roundOpt,IF(OR(A253&gt;=nper,ROUND(J253,2)&lt;=0),"",A253+1),IF(OR(A253&gt;=nper,J253&lt;=0),"",A253+1))),"")</f>
        <v/>
      </c>
      <c r="B254" s="55" t="str">
        <f t="shared" si="30"/>
        <v/>
      </c>
      <c r="C254" s="58" t="str">
        <f t="shared" si="31"/>
        <v/>
      </c>
      <c r="D254" s="96"/>
      <c r="E254" s="97"/>
      <c r="F254" s="19" t="str">
        <f t="shared" si="32"/>
        <v/>
      </c>
      <c r="G254" s="19" t="str">
        <f t="shared" ref="G254:G317" si="35">IF(NOT(ISBLANK(E254)),MIN(F254+H253,E254),"")</f>
        <v/>
      </c>
      <c r="H254" s="19" t="str">
        <f t="shared" ref="H254:H317" ca="1" si="36">IF(NOT(ISBLANK(E254)),OFFSET(H254,-1,0,1,1)+F254-G254,"")</f>
        <v/>
      </c>
      <c r="I254" s="70" t="str">
        <f t="shared" ref="I254:I317" si="37">IF(NOT(ISBLANK(E254)),E254-G254,"")</f>
        <v/>
      </c>
      <c r="J254" s="19" t="str">
        <f t="shared" si="33"/>
        <v/>
      </c>
    </row>
    <row r="255" spans="1:10" x14ac:dyDescent="0.2">
      <c r="A255" s="18" t="str">
        <f t="shared" si="34"/>
        <v/>
      </c>
      <c r="B255" s="55" t="str">
        <f t="shared" si="30"/>
        <v/>
      </c>
      <c r="C255" s="58" t="str">
        <f t="shared" si="31"/>
        <v/>
      </c>
      <c r="D255" s="96"/>
      <c r="E255" s="97"/>
      <c r="F255" s="19" t="str">
        <f t="shared" si="32"/>
        <v/>
      </c>
      <c r="G255" s="19" t="str">
        <f t="shared" si="35"/>
        <v/>
      </c>
      <c r="H255" s="19" t="str">
        <f t="shared" ca="1" si="36"/>
        <v/>
      </c>
      <c r="I255" s="70" t="str">
        <f t="shared" si="37"/>
        <v/>
      </c>
      <c r="J255" s="19" t="str">
        <f t="shared" si="33"/>
        <v/>
      </c>
    </row>
    <row r="256" spans="1:10" x14ac:dyDescent="0.2">
      <c r="A256" s="18" t="str">
        <f t="shared" si="34"/>
        <v/>
      </c>
      <c r="B256" s="55" t="str">
        <f t="shared" si="30"/>
        <v/>
      </c>
      <c r="C256" s="58" t="str">
        <f t="shared" si="31"/>
        <v/>
      </c>
      <c r="D256" s="96"/>
      <c r="E256" s="97"/>
      <c r="F256" s="19" t="str">
        <f t="shared" si="32"/>
        <v/>
      </c>
      <c r="G256" s="19" t="str">
        <f t="shared" si="35"/>
        <v/>
      </c>
      <c r="H256" s="19" t="str">
        <f t="shared" ca="1" si="36"/>
        <v/>
      </c>
      <c r="I256" s="70" t="str">
        <f t="shared" si="37"/>
        <v/>
      </c>
      <c r="J256" s="19" t="str">
        <f t="shared" si="33"/>
        <v/>
      </c>
    </row>
    <row r="257" spans="1:10" x14ac:dyDescent="0.2">
      <c r="A257" s="18" t="str">
        <f t="shared" si="34"/>
        <v/>
      </c>
      <c r="B257" s="55" t="str">
        <f t="shared" si="30"/>
        <v/>
      </c>
      <c r="C257" s="58" t="str">
        <f t="shared" si="31"/>
        <v/>
      </c>
      <c r="D257" s="96"/>
      <c r="E257" s="97"/>
      <c r="F257" s="19" t="str">
        <f t="shared" si="32"/>
        <v/>
      </c>
      <c r="G257" s="19" t="str">
        <f t="shared" si="35"/>
        <v/>
      </c>
      <c r="H257" s="19" t="str">
        <f t="shared" ca="1" si="36"/>
        <v/>
      </c>
      <c r="I257" s="70" t="str">
        <f t="shared" si="37"/>
        <v/>
      </c>
      <c r="J257" s="19" t="str">
        <f t="shared" si="33"/>
        <v/>
      </c>
    </row>
    <row r="258" spans="1:10" x14ac:dyDescent="0.2">
      <c r="A258" s="18" t="str">
        <f t="shared" si="34"/>
        <v/>
      </c>
      <c r="B258" s="55" t="str">
        <f t="shared" si="30"/>
        <v/>
      </c>
      <c r="C258" s="58" t="str">
        <f t="shared" si="31"/>
        <v/>
      </c>
      <c r="D258" s="96"/>
      <c r="E258" s="97"/>
      <c r="F258" s="19" t="str">
        <f t="shared" si="32"/>
        <v/>
      </c>
      <c r="G258" s="19" t="str">
        <f t="shared" si="35"/>
        <v/>
      </c>
      <c r="H258" s="19" t="str">
        <f t="shared" ca="1" si="36"/>
        <v/>
      </c>
      <c r="I258" s="70" t="str">
        <f t="shared" si="37"/>
        <v/>
      </c>
      <c r="J258" s="19" t="str">
        <f t="shared" si="33"/>
        <v/>
      </c>
    </row>
    <row r="259" spans="1:10" x14ac:dyDescent="0.2">
      <c r="A259" s="18" t="str">
        <f t="shared" si="34"/>
        <v/>
      </c>
      <c r="B259" s="55" t="str">
        <f t="shared" si="30"/>
        <v/>
      </c>
      <c r="C259" s="58" t="str">
        <f t="shared" si="31"/>
        <v/>
      </c>
      <c r="D259" s="96"/>
      <c r="E259" s="97"/>
      <c r="F259" s="19" t="str">
        <f t="shared" si="32"/>
        <v/>
      </c>
      <c r="G259" s="19" t="str">
        <f t="shared" si="35"/>
        <v/>
      </c>
      <c r="H259" s="19" t="str">
        <f t="shared" ca="1" si="36"/>
        <v/>
      </c>
      <c r="I259" s="70" t="str">
        <f t="shared" si="37"/>
        <v/>
      </c>
      <c r="J259" s="19" t="str">
        <f t="shared" si="33"/>
        <v/>
      </c>
    </row>
    <row r="260" spans="1:10" x14ac:dyDescent="0.2">
      <c r="A260" s="18" t="str">
        <f t="shared" si="34"/>
        <v/>
      </c>
      <c r="B260" s="55" t="str">
        <f t="shared" si="30"/>
        <v/>
      </c>
      <c r="C260" s="58" t="str">
        <f t="shared" si="31"/>
        <v/>
      </c>
      <c r="D260" s="96"/>
      <c r="E260" s="97"/>
      <c r="F260" s="19" t="str">
        <f t="shared" si="32"/>
        <v/>
      </c>
      <c r="G260" s="19" t="str">
        <f t="shared" si="35"/>
        <v/>
      </c>
      <c r="H260" s="19" t="str">
        <f t="shared" ca="1" si="36"/>
        <v/>
      </c>
      <c r="I260" s="70" t="str">
        <f t="shared" si="37"/>
        <v/>
      </c>
      <c r="J260" s="19" t="str">
        <f t="shared" si="33"/>
        <v/>
      </c>
    </row>
    <row r="261" spans="1:10" x14ac:dyDescent="0.2">
      <c r="A261" s="18" t="str">
        <f t="shared" si="34"/>
        <v/>
      </c>
      <c r="B261" s="55" t="str">
        <f t="shared" si="30"/>
        <v/>
      </c>
      <c r="C261" s="58" t="str">
        <f t="shared" si="31"/>
        <v/>
      </c>
      <c r="D261" s="96"/>
      <c r="E261" s="97"/>
      <c r="F261" s="19" t="str">
        <f t="shared" si="32"/>
        <v/>
      </c>
      <c r="G261" s="19" t="str">
        <f t="shared" si="35"/>
        <v/>
      </c>
      <c r="H261" s="19" t="str">
        <f t="shared" ca="1" si="36"/>
        <v/>
      </c>
      <c r="I261" s="70" t="str">
        <f t="shared" si="37"/>
        <v/>
      </c>
      <c r="J261" s="19" t="str">
        <f t="shared" si="33"/>
        <v/>
      </c>
    </row>
    <row r="262" spans="1:10" x14ac:dyDescent="0.2">
      <c r="A262" s="18" t="str">
        <f t="shared" si="34"/>
        <v/>
      </c>
      <c r="B262" s="55" t="str">
        <f t="shared" si="30"/>
        <v/>
      </c>
      <c r="C262" s="58" t="str">
        <f t="shared" si="31"/>
        <v/>
      </c>
      <c r="D262" s="96"/>
      <c r="E262" s="97"/>
      <c r="F262" s="19" t="str">
        <f t="shared" si="32"/>
        <v/>
      </c>
      <c r="G262" s="19" t="str">
        <f t="shared" si="35"/>
        <v/>
      </c>
      <c r="H262" s="19" t="str">
        <f t="shared" ca="1" si="36"/>
        <v/>
      </c>
      <c r="I262" s="70" t="str">
        <f t="shared" si="37"/>
        <v/>
      </c>
      <c r="J262" s="19" t="str">
        <f t="shared" si="33"/>
        <v/>
      </c>
    </row>
    <row r="263" spans="1:10" x14ac:dyDescent="0.2">
      <c r="A263" s="18" t="str">
        <f t="shared" si="34"/>
        <v/>
      </c>
      <c r="B263" s="55" t="str">
        <f t="shared" si="30"/>
        <v/>
      </c>
      <c r="C263" s="58" t="str">
        <f t="shared" si="31"/>
        <v/>
      </c>
      <c r="D263" s="96"/>
      <c r="E263" s="97"/>
      <c r="F263" s="19" t="str">
        <f t="shared" si="32"/>
        <v/>
      </c>
      <c r="G263" s="19" t="str">
        <f t="shared" si="35"/>
        <v/>
      </c>
      <c r="H263" s="19" t="str">
        <f t="shared" ca="1" si="36"/>
        <v/>
      </c>
      <c r="I263" s="70" t="str">
        <f t="shared" si="37"/>
        <v/>
      </c>
      <c r="J263" s="19" t="str">
        <f t="shared" si="33"/>
        <v/>
      </c>
    </row>
    <row r="264" spans="1:10" x14ac:dyDescent="0.2">
      <c r="A264" s="18" t="str">
        <f t="shared" si="34"/>
        <v/>
      </c>
      <c r="B264" s="55" t="str">
        <f t="shared" si="30"/>
        <v/>
      </c>
      <c r="C264" s="58" t="str">
        <f t="shared" si="31"/>
        <v/>
      </c>
      <c r="D264" s="96"/>
      <c r="E264" s="97"/>
      <c r="F264" s="19" t="str">
        <f t="shared" si="32"/>
        <v/>
      </c>
      <c r="G264" s="19" t="str">
        <f t="shared" si="35"/>
        <v/>
      </c>
      <c r="H264" s="19" t="str">
        <f t="shared" ca="1" si="36"/>
        <v/>
      </c>
      <c r="I264" s="70" t="str">
        <f t="shared" si="37"/>
        <v/>
      </c>
      <c r="J264" s="19" t="str">
        <f t="shared" si="33"/>
        <v/>
      </c>
    </row>
    <row r="265" spans="1:10" x14ac:dyDescent="0.2">
      <c r="A265" s="18" t="str">
        <f t="shared" si="34"/>
        <v/>
      </c>
      <c r="B265" s="55" t="str">
        <f t="shared" si="30"/>
        <v/>
      </c>
      <c r="C265" s="58" t="str">
        <f t="shared" si="31"/>
        <v/>
      </c>
      <c r="D265" s="96"/>
      <c r="E265" s="97"/>
      <c r="F265" s="19" t="str">
        <f t="shared" si="32"/>
        <v/>
      </c>
      <c r="G265" s="19" t="str">
        <f t="shared" si="35"/>
        <v/>
      </c>
      <c r="H265" s="19" t="str">
        <f t="shared" ca="1" si="36"/>
        <v/>
      </c>
      <c r="I265" s="70" t="str">
        <f t="shared" si="37"/>
        <v/>
      </c>
      <c r="J265" s="19" t="str">
        <f t="shared" si="33"/>
        <v/>
      </c>
    </row>
    <row r="266" spans="1:10" x14ac:dyDescent="0.2">
      <c r="A266" s="18" t="str">
        <f t="shared" si="34"/>
        <v/>
      </c>
      <c r="B266" s="55" t="str">
        <f t="shared" si="30"/>
        <v/>
      </c>
      <c r="C266" s="58" t="str">
        <f t="shared" si="31"/>
        <v/>
      </c>
      <c r="D266" s="96"/>
      <c r="E266" s="97"/>
      <c r="F266" s="19" t="str">
        <f t="shared" si="32"/>
        <v/>
      </c>
      <c r="G266" s="19" t="str">
        <f t="shared" si="35"/>
        <v/>
      </c>
      <c r="H266" s="19" t="str">
        <f t="shared" ca="1" si="36"/>
        <v/>
      </c>
      <c r="I266" s="70" t="str">
        <f t="shared" si="37"/>
        <v/>
      </c>
      <c r="J266" s="19" t="str">
        <f t="shared" si="33"/>
        <v/>
      </c>
    </row>
    <row r="267" spans="1:10" x14ac:dyDescent="0.2">
      <c r="A267" s="18" t="str">
        <f t="shared" si="34"/>
        <v/>
      </c>
      <c r="B267" s="55" t="str">
        <f t="shared" si="30"/>
        <v/>
      </c>
      <c r="C267" s="58" t="str">
        <f t="shared" si="31"/>
        <v/>
      </c>
      <c r="D267" s="96"/>
      <c r="E267" s="97"/>
      <c r="F267" s="19" t="str">
        <f t="shared" si="32"/>
        <v/>
      </c>
      <c r="G267" s="19" t="str">
        <f t="shared" si="35"/>
        <v/>
      </c>
      <c r="H267" s="19" t="str">
        <f t="shared" ca="1" si="36"/>
        <v/>
      </c>
      <c r="I267" s="70" t="str">
        <f t="shared" si="37"/>
        <v/>
      </c>
      <c r="J267" s="19" t="str">
        <f t="shared" si="33"/>
        <v/>
      </c>
    </row>
    <row r="268" spans="1:10" x14ac:dyDescent="0.2">
      <c r="A268" s="18" t="str">
        <f t="shared" si="34"/>
        <v/>
      </c>
      <c r="B268" s="55" t="str">
        <f t="shared" si="30"/>
        <v/>
      </c>
      <c r="C268" s="58" t="str">
        <f t="shared" si="31"/>
        <v/>
      </c>
      <c r="D268" s="96"/>
      <c r="E268" s="97"/>
      <c r="F268" s="19" t="str">
        <f t="shared" si="32"/>
        <v/>
      </c>
      <c r="G268" s="19" t="str">
        <f t="shared" si="35"/>
        <v/>
      </c>
      <c r="H268" s="19" t="str">
        <f t="shared" ca="1" si="36"/>
        <v/>
      </c>
      <c r="I268" s="70" t="str">
        <f t="shared" si="37"/>
        <v/>
      </c>
      <c r="J268" s="19" t="str">
        <f t="shared" si="33"/>
        <v/>
      </c>
    </row>
    <row r="269" spans="1:10" x14ac:dyDescent="0.2">
      <c r="A269" s="18" t="str">
        <f t="shared" si="34"/>
        <v/>
      </c>
      <c r="B269" s="55" t="str">
        <f t="shared" si="30"/>
        <v/>
      </c>
      <c r="C269" s="58" t="str">
        <f t="shared" si="31"/>
        <v/>
      </c>
      <c r="D269" s="96"/>
      <c r="E269" s="97"/>
      <c r="F269" s="19" t="str">
        <f t="shared" si="32"/>
        <v/>
      </c>
      <c r="G269" s="19" t="str">
        <f t="shared" si="35"/>
        <v/>
      </c>
      <c r="H269" s="19" t="str">
        <f t="shared" ca="1" si="36"/>
        <v/>
      </c>
      <c r="I269" s="70" t="str">
        <f t="shared" si="37"/>
        <v/>
      </c>
      <c r="J269" s="19" t="str">
        <f t="shared" si="33"/>
        <v/>
      </c>
    </row>
    <row r="270" spans="1:10" x14ac:dyDescent="0.2">
      <c r="A270" s="18" t="str">
        <f t="shared" si="34"/>
        <v/>
      </c>
      <c r="B270" s="55" t="str">
        <f t="shared" si="30"/>
        <v/>
      </c>
      <c r="C270" s="58" t="str">
        <f t="shared" si="31"/>
        <v/>
      </c>
      <c r="D270" s="96"/>
      <c r="E270" s="97"/>
      <c r="F270" s="19" t="str">
        <f t="shared" si="32"/>
        <v/>
      </c>
      <c r="G270" s="19" t="str">
        <f t="shared" si="35"/>
        <v/>
      </c>
      <c r="H270" s="19" t="str">
        <f t="shared" ca="1" si="36"/>
        <v/>
      </c>
      <c r="I270" s="70" t="str">
        <f t="shared" si="37"/>
        <v/>
      </c>
      <c r="J270" s="19" t="str">
        <f t="shared" si="33"/>
        <v/>
      </c>
    </row>
    <row r="271" spans="1:10" x14ac:dyDescent="0.2">
      <c r="A271" s="18" t="str">
        <f t="shared" si="34"/>
        <v/>
      </c>
      <c r="B271" s="55" t="str">
        <f t="shared" si="30"/>
        <v/>
      </c>
      <c r="C271" s="58" t="str">
        <f t="shared" si="31"/>
        <v/>
      </c>
      <c r="D271" s="96"/>
      <c r="E271" s="97"/>
      <c r="F271" s="19" t="str">
        <f t="shared" si="32"/>
        <v/>
      </c>
      <c r="G271" s="19" t="str">
        <f t="shared" si="35"/>
        <v/>
      </c>
      <c r="H271" s="19" t="str">
        <f t="shared" ca="1" si="36"/>
        <v/>
      </c>
      <c r="I271" s="70" t="str">
        <f t="shared" si="37"/>
        <v/>
      </c>
      <c r="J271" s="19" t="str">
        <f t="shared" si="33"/>
        <v/>
      </c>
    </row>
    <row r="272" spans="1:10" x14ac:dyDescent="0.2">
      <c r="A272" s="18" t="str">
        <f t="shared" si="34"/>
        <v/>
      </c>
      <c r="B272" s="55" t="str">
        <f t="shared" si="30"/>
        <v/>
      </c>
      <c r="C272" s="58" t="str">
        <f t="shared" si="31"/>
        <v/>
      </c>
      <c r="D272" s="96"/>
      <c r="E272" s="97"/>
      <c r="F272" s="19" t="str">
        <f t="shared" si="32"/>
        <v/>
      </c>
      <c r="G272" s="19" t="str">
        <f t="shared" si="35"/>
        <v/>
      </c>
      <c r="H272" s="19" t="str">
        <f t="shared" ca="1" si="36"/>
        <v/>
      </c>
      <c r="I272" s="70" t="str">
        <f t="shared" si="37"/>
        <v/>
      </c>
      <c r="J272" s="19" t="str">
        <f t="shared" si="33"/>
        <v/>
      </c>
    </row>
    <row r="273" spans="1:10" x14ac:dyDescent="0.2">
      <c r="A273" s="18" t="str">
        <f t="shared" si="34"/>
        <v/>
      </c>
      <c r="B273" s="55" t="str">
        <f t="shared" si="30"/>
        <v/>
      </c>
      <c r="C273" s="58" t="str">
        <f t="shared" si="31"/>
        <v/>
      </c>
      <c r="D273" s="96"/>
      <c r="E273" s="97"/>
      <c r="F273" s="19" t="str">
        <f t="shared" si="32"/>
        <v/>
      </c>
      <c r="G273" s="19" t="str">
        <f t="shared" si="35"/>
        <v/>
      </c>
      <c r="H273" s="19" t="str">
        <f t="shared" ca="1" si="36"/>
        <v/>
      </c>
      <c r="I273" s="70" t="str">
        <f t="shared" si="37"/>
        <v/>
      </c>
      <c r="J273" s="19" t="str">
        <f t="shared" si="33"/>
        <v/>
      </c>
    </row>
    <row r="274" spans="1:10" x14ac:dyDescent="0.2">
      <c r="A274" s="18" t="str">
        <f t="shared" si="34"/>
        <v/>
      </c>
      <c r="B274" s="55" t="str">
        <f t="shared" si="30"/>
        <v/>
      </c>
      <c r="C274" s="58" t="str">
        <f t="shared" si="31"/>
        <v/>
      </c>
      <c r="D274" s="96"/>
      <c r="E274" s="97"/>
      <c r="F274" s="19" t="str">
        <f t="shared" si="32"/>
        <v/>
      </c>
      <c r="G274" s="19" t="str">
        <f t="shared" si="35"/>
        <v/>
      </c>
      <c r="H274" s="19" t="str">
        <f t="shared" ca="1" si="36"/>
        <v/>
      </c>
      <c r="I274" s="70" t="str">
        <f t="shared" si="37"/>
        <v/>
      </c>
      <c r="J274" s="19" t="str">
        <f t="shared" si="33"/>
        <v/>
      </c>
    </row>
    <row r="275" spans="1:10" x14ac:dyDescent="0.2">
      <c r="A275" s="18" t="str">
        <f t="shared" si="34"/>
        <v/>
      </c>
      <c r="B275" s="55" t="str">
        <f t="shared" si="30"/>
        <v/>
      </c>
      <c r="C275" s="58" t="str">
        <f t="shared" si="31"/>
        <v/>
      </c>
      <c r="D275" s="96"/>
      <c r="E275" s="97"/>
      <c r="F275" s="19" t="str">
        <f t="shared" si="32"/>
        <v/>
      </c>
      <c r="G275" s="19" t="str">
        <f t="shared" si="35"/>
        <v/>
      </c>
      <c r="H275" s="19" t="str">
        <f t="shared" ca="1" si="36"/>
        <v/>
      </c>
      <c r="I275" s="70" t="str">
        <f t="shared" si="37"/>
        <v/>
      </c>
      <c r="J275" s="19" t="str">
        <f t="shared" si="33"/>
        <v/>
      </c>
    </row>
    <row r="276" spans="1:10" x14ac:dyDescent="0.2">
      <c r="A276" s="18" t="str">
        <f t="shared" si="34"/>
        <v/>
      </c>
      <c r="B276" s="55" t="str">
        <f t="shared" si="30"/>
        <v/>
      </c>
      <c r="C276" s="58" t="str">
        <f t="shared" si="31"/>
        <v/>
      </c>
      <c r="D276" s="96"/>
      <c r="E276" s="97"/>
      <c r="F276" s="19" t="str">
        <f t="shared" si="32"/>
        <v/>
      </c>
      <c r="G276" s="19" t="str">
        <f t="shared" si="35"/>
        <v/>
      </c>
      <c r="H276" s="19" t="str">
        <f t="shared" ca="1" si="36"/>
        <v/>
      </c>
      <c r="I276" s="70" t="str">
        <f t="shared" si="37"/>
        <v/>
      </c>
      <c r="J276" s="19" t="str">
        <f t="shared" si="33"/>
        <v/>
      </c>
    </row>
    <row r="277" spans="1:10" x14ac:dyDescent="0.2">
      <c r="A277" s="18" t="str">
        <f t="shared" si="34"/>
        <v/>
      </c>
      <c r="B277" s="55" t="str">
        <f t="shared" si="30"/>
        <v/>
      </c>
      <c r="C277" s="58" t="str">
        <f t="shared" si="31"/>
        <v/>
      </c>
      <c r="D277" s="96"/>
      <c r="E277" s="97"/>
      <c r="F277" s="19" t="str">
        <f t="shared" si="32"/>
        <v/>
      </c>
      <c r="G277" s="19" t="str">
        <f t="shared" si="35"/>
        <v/>
      </c>
      <c r="H277" s="19" t="str">
        <f t="shared" ca="1" si="36"/>
        <v/>
      </c>
      <c r="I277" s="70" t="str">
        <f t="shared" si="37"/>
        <v/>
      </c>
      <c r="J277" s="19" t="str">
        <f t="shared" si="33"/>
        <v/>
      </c>
    </row>
    <row r="278" spans="1:10" x14ac:dyDescent="0.2">
      <c r="A278" s="18" t="str">
        <f t="shared" si="34"/>
        <v/>
      </c>
      <c r="B278" s="55" t="str">
        <f t="shared" si="30"/>
        <v/>
      </c>
      <c r="C278" s="58" t="str">
        <f t="shared" si="31"/>
        <v/>
      </c>
      <c r="D278" s="96"/>
      <c r="E278" s="97"/>
      <c r="F278" s="19" t="str">
        <f t="shared" si="32"/>
        <v/>
      </c>
      <c r="G278" s="19" t="str">
        <f t="shared" si="35"/>
        <v/>
      </c>
      <c r="H278" s="19" t="str">
        <f t="shared" ca="1" si="36"/>
        <v/>
      </c>
      <c r="I278" s="70" t="str">
        <f t="shared" si="37"/>
        <v/>
      </c>
      <c r="J278" s="19" t="str">
        <f t="shared" si="33"/>
        <v/>
      </c>
    </row>
    <row r="279" spans="1:10" x14ac:dyDescent="0.2">
      <c r="A279" s="18" t="str">
        <f t="shared" si="34"/>
        <v/>
      </c>
      <c r="B279" s="55" t="str">
        <f t="shared" si="30"/>
        <v/>
      </c>
      <c r="C279" s="58" t="str">
        <f t="shared" si="31"/>
        <v/>
      </c>
      <c r="D279" s="96"/>
      <c r="E279" s="97"/>
      <c r="F279" s="19" t="str">
        <f t="shared" si="32"/>
        <v/>
      </c>
      <c r="G279" s="19" t="str">
        <f t="shared" si="35"/>
        <v/>
      </c>
      <c r="H279" s="19" t="str">
        <f t="shared" ca="1" si="36"/>
        <v/>
      </c>
      <c r="I279" s="70" t="str">
        <f t="shared" si="37"/>
        <v/>
      </c>
      <c r="J279" s="19" t="str">
        <f t="shared" si="33"/>
        <v/>
      </c>
    </row>
    <row r="280" spans="1:10" x14ac:dyDescent="0.2">
      <c r="A280" s="18" t="str">
        <f t="shared" si="34"/>
        <v/>
      </c>
      <c r="B280" s="55" t="str">
        <f t="shared" si="30"/>
        <v/>
      </c>
      <c r="C280" s="58" t="str">
        <f t="shared" si="31"/>
        <v/>
      </c>
      <c r="D280" s="96"/>
      <c r="E280" s="97"/>
      <c r="F280" s="19" t="str">
        <f t="shared" si="32"/>
        <v/>
      </c>
      <c r="G280" s="19" t="str">
        <f t="shared" si="35"/>
        <v/>
      </c>
      <c r="H280" s="19" t="str">
        <f t="shared" ca="1" si="36"/>
        <v/>
      </c>
      <c r="I280" s="70" t="str">
        <f t="shared" si="37"/>
        <v/>
      </c>
      <c r="J280" s="19" t="str">
        <f t="shared" si="33"/>
        <v/>
      </c>
    </row>
    <row r="281" spans="1:10" x14ac:dyDescent="0.2">
      <c r="A281" s="18" t="str">
        <f t="shared" si="34"/>
        <v/>
      </c>
      <c r="B281" s="55" t="str">
        <f t="shared" si="30"/>
        <v/>
      </c>
      <c r="C281" s="58" t="str">
        <f t="shared" si="31"/>
        <v/>
      </c>
      <c r="D281" s="96"/>
      <c r="E281" s="97"/>
      <c r="F281" s="19" t="str">
        <f t="shared" si="32"/>
        <v/>
      </c>
      <c r="G281" s="19" t="str">
        <f t="shared" si="35"/>
        <v/>
      </c>
      <c r="H281" s="19" t="str">
        <f t="shared" ca="1" si="36"/>
        <v/>
      </c>
      <c r="I281" s="70" t="str">
        <f t="shared" si="37"/>
        <v/>
      </c>
      <c r="J281" s="19" t="str">
        <f t="shared" si="33"/>
        <v/>
      </c>
    </row>
    <row r="282" spans="1:10" x14ac:dyDescent="0.2">
      <c r="A282" s="18" t="str">
        <f t="shared" si="34"/>
        <v/>
      </c>
      <c r="B282" s="55" t="str">
        <f t="shared" si="30"/>
        <v/>
      </c>
      <c r="C282" s="58" t="str">
        <f t="shared" si="31"/>
        <v/>
      </c>
      <c r="D282" s="96"/>
      <c r="E282" s="97"/>
      <c r="F282" s="19" t="str">
        <f t="shared" si="32"/>
        <v/>
      </c>
      <c r="G282" s="19" t="str">
        <f t="shared" si="35"/>
        <v/>
      </c>
      <c r="H282" s="19" t="str">
        <f t="shared" ca="1" si="36"/>
        <v/>
      </c>
      <c r="I282" s="70" t="str">
        <f t="shared" si="37"/>
        <v/>
      </c>
      <c r="J282" s="19" t="str">
        <f t="shared" si="33"/>
        <v/>
      </c>
    </row>
    <row r="283" spans="1:10" x14ac:dyDescent="0.2">
      <c r="A283" s="18" t="str">
        <f t="shared" si="34"/>
        <v/>
      </c>
      <c r="B283" s="55" t="str">
        <f t="shared" si="30"/>
        <v/>
      </c>
      <c r="C283" s="58" t="str">
        <f t="shared" si="31"/>
        <v/>
      </c>
      <c r="D283" s="96"/>
      <c r="E283" s="97"/>
      <c r="F283" s="19" t="str">
        <f t="shared" si="32"/>
        <v/>
      </c>
      <c r="G283" s="19" t="str">
        <f t="shared" si="35"/>
        <v/>
      </c>
      <c r="H283" s="19" t="str">
        <f t="shared" ca="1" si="36"/>
        <v/>
      </c>
      <c r="I283" s="70" t="str">
        <f t="shared" si="37"/>
        <v/>
      </c>
      <c r="J283" s="19" t="str">
        <f t="shared" si="33"/>
        <v/>
      </c>
    </row>
    <row r="284" spans="1:10" x14ac:dyDescent="0.2">
      <c r="A284" s="18" t="str">
        <f t="shared" si="34"/>
        <v/>
      </c>
      <c r="B284" s="55" t="str">
        <f t="shared" si="30"/>
        <v/>
      </c>
      <c r="C284" s="58" t="str">
        <f t="shared" si="31"/>
        <v/>
      </c>
      <c r="D284" s="96"/>
      <c r="E284" s="97"/>
      <c r="F284" s="19" t="str">
        <f t="shared" si="32"/>
        <v/>
      </c>
      <c r="G284" s="19" t="str">
        <f t="shared" si="35"/>
        <v/>
      </c>
      <c r="H284" s="19" t="str">
        <f t="shared" ca="1" si="36"/>
        <v/>
      </c>
      <c r="I284" s="70" t="str">
        <f t="shared" si="37"/>
        <v/>
      </c>
      <c r="J284" s="19" t="str">
        <f t="shared" si="33"/>
        <v/>
      </c>
    </row>
    <row r="285" spans="1:10" x14ac:dyDescent="0.2">
      <c r="A285" s="18" t="str">
        <f t="shared" si="34"/>
        <v/>
      </c>
      <c r="B285" s="55" t="str">
        <f t="shared" si="30"/>
        <v/>
      </c>
      <c r="C285" s="58" t="str">
        <f t="shared" si="31"/>
        <v/>
      </c>
      <c r="D285" s="96"/>
      <c r="E285" s="97"/>
      <c r="F285" s="19" t="str">
        <f t="shared" si="32"/>
        <v/>
      </c>
      <c r="G285" s="19" t="str">
        <f t="shared" si="35"/>
        <v/>
      </c>
      <c r="H285" s="19" t="str">
        <f t="shared" ca="1" si="36"/>
        <v/>
      </c>
      <c r="I285" s="70" t="str">
        <f t="shared" si="37"/>
        <v/>
      </c>
      <c r="J285" s="19" t="str">
        <f t="shared" si="33"/>
        <v/>
      </c>
    </row>
    <row r="286" spans="1:10" x14ac:dyDescent="0.2">
      <c r="A286" s="18" t="str">
        <f t="shared" si="34"/>
        <v/>
      </c>
      <c r="B286" s="55" t="str">
        <f t="shared" si="30"/>
        <v/>
      </c>
      <c r="C286" s="58" t="str">
        <f t="shared" si="31"/>
        <v/>
      </c>
      <c r="D286" s="96"/>
      <c r="E286" s="97"/>
      <c r="F286" s="19" t="str">
        <f t="shared" si="32"/>
        <v/>
      </c>
      <c r="G286" s="19" t="str">
        <f t="shared" si="35"/>
        <v/>
      </c>
      <c r="H286" s="19" t="str">
        <f t="shared" ca="1" si="36"/>
        <v/>
      </c>
      <c r="I286" s="70" t="str">
        <f t="shared" si="37"/>
        <v/>
      </c>
      <c r="J286" s="19" t="str">
        <f t="shared" si="33"/>
        <v/>
      </c>
    </row>
    <row r="287" spans="1:10" x14ac:dyDescent="0.2">
      <c r="A287" s="18" t="str">
        <f t="shared" si="34"/>
        <v/>
      </c>
      <c r="B287" s="55" t="str">
        <f t="shared" si="30"/>
        <v/>
      </c>
      <c r="C287" s="58" t="str">
        <f t="shared" si="31"/>
        <v/>
      </c>
      <c r="D287" s="96"/>
      <c r="E287" s="97"/>
      <c r="F287" s="19" t="str">
        <f t="shared" si="32"/>
        <v/>
      </c>
      <c r="G287" s="19" t="str">
        <f t="shared" si="35"/>
        <v/>
      </c>
      <c r="H287" s="19" t="str">
        <f t="shared" ca="1" si="36"/>
        <v/>
      </c>
      <c r="I287" s="70" t="str">
        <f t="shared" si="37"/>
        <v/>
      </c>
      <c r="J287" s="19" t="str">
        <f t="shared" si="33"/>
        <v/>
      </c>
    </row>
    <row r="288" spans="1:10" x14ac:dyDescent="0.2">
      <c r="A288" s="18" t="str">
        <f t="shared" si="34"/>
        <v/>
      </c>
      <c r="B288" s="55" t="str">
        <f t="shared" si="30"/>
        <v/>
      </c>
      <c r="C288" s="58" t="str">
        <f t="shared" si="31"/>
        <v/>
      </c>
      <c r="D288" s="96"/>
      <c r="E288" s="97"/>
      <c r="F288" s="19" t="str">
        <f t="shared" si="32"/>
        <v/>
      </c>
      <c r="G288" s="19" t="str">
        <f t="shared" si="35"/>
        <v/>
      </c>
      <c r="H288" s="19" t="str">
        <f t="shared" ca="1" si="36"/>
        <v/>
      </c>
      <c r="I288" s="70" t="str">
        <f t="shared" si="37"/>
        <v/>
      </c>
      <c r="J288" s="19" t="str">
        <f t="shared" si="33"/>
        <v/>
      </c>
    </row>
    <row r="289" spans="1:10" x14ac:dyDescent="0.2">
      <c r="A289" s="18" t="str">
        <f t="shared" si="34"/>
        <v/>
      </c>
      <c r="B289" s="55" t="str">
        <f t="shared" si="30"/>
        <v/>
      </c>
      <c r="C289" s="58" t="str">
        <f t="shared" si="31"/>
        <v/>
      </c>
      <c r="D289" s="96"/>
      <c r="E289" s="97"/>
      <c r="F289" s="19" t="str">
        <f t="shared" si="32"/>
        <v/>
      </c>
      <c r="G289" s="19" t="str">
        <f t="shared" si="35"/>
        <v/>
      </c>
      <c r="H289" s="19" t="str">
        <f t="shared" ca="1" si="36"/>
        <v/>
      </c>
      <c r="I289" s="70" t="str">
        <f t="shared" si="37"/>
        <v/>
      </c>
      <c r="J289" s="19" t="str">
        <f t="shared" si="33"/>
        <v/>
      </c>
    </row>
    <row r="290" spans="1:10" x14ac:dyDescent="0.2">
      <c r="A290" s="18" t="str">
        <f t="shared" si="34"/>
        <v/>
      </c>
      <c r="B290" s="55" t="str">
        <f t="shared" si="30"/>
        <v/>
      </c>
      <c r="C290" s="58" t="str">
        <f t="shared" si="31"/>
        <v/>
      </c>
      <c r="D290" s="96"/>
      <c r="E290" s="97"/>
      <c r="F290" s="19" t="str">
        <f t="shared" si="32"/>
        <v/>
      </c>
      <c r="G290" s="19" t="str">
        <f t="shared" si="35"/>
        <v/>
      </c>
      <c r="H290" s="19" t="str">
        <f t="shared" ca="1" si="36"/>
        <v/>
      </c>
      <c r="I290" s="70" t="str">
        <f t="shared" si="37"/>
        <v/>
      </c>
      <c r="J290" s="19" t="str">
        <f t="shared" si="33"/>
        <v/>
      </c>
    </row>
    <row r="291" spans="1:10" x14ac:dyDescent="0.2">
      <c r="A291" s="18" t="str">
        <f t="shared" si="34"/>
        <v/>
      </c>
      <c r="B291" s="55" t="str">
        <f t="shared" si="30"/>
        <v/>
      </c>
      <c r="C291" s="58" t="str">
        <f t="shared" si="31"/>
        <v/>
      </c>
      <c r="D291" s="96"/>
      <c r="E291" s="97"/>
      <c r="F291" s="19" t="str">
        <f t="shared" si="32"/>
        <v/>
      </c>
      <c r="G291" s="19" t="str">
        <f t="shared" si="35"/>
        <v/>
      </c>
      <c r="H291" s="19" t="str">
        <f t="shared" ca="1" si="36"/>
        <v/>
      </c>
      <c r="I291" s="70" t="str">
        <f t="shared" si="37"/>
        <v/>
      </c>
      <c r="J291" s="19" t="str">
        <f t="shared" si="33"/>
        <v/>
      </c>
    </row>
    <row r="292" spans="1:10" x14ac:dyDescent="0.2">
      <c r="A292" s="18" t="str">
        <f t="shared" si="34"/>
        <v/>
      </c>
      <c r="B292" s="55" t="str">
        <f t="shared" si="30"/>
        <v/>
      </c>
      <c r="C292" s="58" t="str">
        <f t="shared" si="31"/>
        <v/>
      </c>
      <c r="D292" s="96"/>
      <c r="E292" s="97"/>
      <c r="F292" s="19" t="str">
        <f t="shared" si="32"/>
        <v/>
      </c>
      <c r="G292" s="19" t="str">
        <f t="shared" si="35"/>
        <v/>
      </c>
      <c r="H292" s="19" t="str">
        <f t="shared" ca="1" si="36"/>
        <v/>
      </c>
      <c r="I292" s="70" t="str">
        <f t="shared" si="37"/>
        <v/>
      </c>
      <c r="J292" s="19" t="str">
        <f t="shared" si="33"/>
        <v/>
      </c>
    </row>
    <row r="293" spans="1:10" x14ac:dyDescent="0.2">
      <c r="A293" s="18" t="str">
        <f t="shared" si="34"/>
        <v/>
      </c>
      <c r="B293" s="55" t="str">
        <f t="shared" si="30"/>
        <v/>
      </c>
      <c r="C293" s="58" t="str">
        <f t="shared" si="31"/>
        <v/>
      </c>
      <c r="D293" s="96"/>
      <c r="E293" s="97"/>
      <c r="F293" s="19" t="str">
        <f t="shared" si="32"/>
        <v/>
      </c>
      <c r="G293" s="19" t="str">
        <f t="shared" si="35"/>
        <v/>
      </c>
      <c r="H293" s="19" t="str">
        <f t="shared" ca="1" si="36"/>
        <v/>
      </c>
      <c r="I293" s="70" t="str">
        <f t="shared" si="37"/>
        <v/>
      </c>
      <c r="J293" s="19" t="str">
        <f t="shared" si="33"/>
        <v/>
      </c>
    </row>
    <row r="294" spans="1:10" x14ac:dyDescent="0.2">
      <c r="A294" s="18" t="str">
        <f t="shared" si="34"/>
        <v/>
      </c>
      <c r="B294" s="55" t="str">
        <f t="shared" si="30"/>
        <v/>
      </c>
      <c r="C294" s="58" t="str">
        <f t="shared" si="31"/>
        <v/>
      </c>
      <c r="D294" s="96"/>
      <c r="E294" s="97"/>
      <c r="F294" s="19" t="str">
        <f t="shared" si="32"/>
        <v/>
      </c>
      <c r="G294" s="19" t="str">
        <f t="shared" si="35"/>
        <v/>
      </c>
      <c r="H294" s="19" t="str">
        <f t="shared" ca="1" si="36"/>
        <v/>
      </c>
      <c r="I294" s="70" t="str">
        <f t="shared" si="37"/>
        <v/>
      </c>
      <c r="J294" s="19" t="str">
        <f t="shared" si="33"/>
        <v/>
      </c>
    </row>
    <row r="295" spans="1:10" x14ac:dyDescent="0.2">
      <c r="A295" s="18" t="str">
        <f t="shared" si="34"/>
        <v/>
      </c>
      <c r="B295" s="55" t="str">
        <f t="shared" si="30"/>
        <v/>
      </c>
      <c r="C295" s="58" t="str">
        <f t="shared" si="31"/>
        <v/>
      </c>
      <c r="D295" s="96"/>
      <c r="E295" s="97"/>
      <c r="F295" s="19" t="str">
        <f t="shared" si="32"/>
        <v/>
      </c>
      <c r="G295" s="19" t="str">
        <f t="shared" si="35"/>
        <v/>
      </c>
      <c r="H295" s="19" t="str">
        <f t="shared" ca="1" si="36"/>
        <v/>
      </c>
      <c r="I295" s="70" t="str">
        <f t="shared" si="37"/>
        <v/>
      </c>
      <c r="J295" s="19" t="str">
        <f t="shared" si="33"/>
        <v/>
      </c>
    </row>
    <row r="296" spans="1:10" x14ac:dyDescent="0.2">
      <c r="A296" s="18" t="str">
        <f t="shared" si="34"/>
        <v/>
      </c>
      <c r="B296" s="55" t="str">
        <f t="shared" si="30"/>
        <v/>
      </c>
      <c r="C296" s="58" t="str">
        <f t="shared" si="31"/>
        <v/>
      </c>
      <c r="D296" s="96"/>
      <c r="E296" s="97"/>
      <c r="F296" s="19" t="str">
        <f t="shared" si="32"/>
        <v/>
      </c>
      <c r="G296" s="19" t="str">
        <f t="shared" si="35"/>
        <v/>
      </c>
      <c r="H296" s="19" t="str">
        <f t="shared" ca="1" si="36"/>
        <v/>
      </c>
      <c r="I296" s="70" t="str">
        <f t="shared" si="37"/>
        <v/>
      </c>
      <c r="J296" s="19" t="str">
        <f t="shared" si="33"/>
        <v/>
      </c>
    </row>
    <row r="297" spans="1:10" x14ac:dyDescent="0.2">
      <c r="A297" s="18" t="str">
        <f t="shared" si="34"/>
        <v/>
      </c>
      <c r="B297" s="55" t="str">
        <f t="shared" si="30"/>
        <v/>
      </c>
      <c r="C297" s="58" t="str">
        <f t="shared" si="31"/>
        <v/>
      </c>
      <c r="D297" s="96"/>
      <c r="E297" s="97"/>
      <c r="F297" s="19" t="str">
        <f t="shared" si="32"/>
        <v/>
      </c>
      <c r="G297" s="19" t="str">
        <f t="shared" si="35"/>
        <v/>
      </c>
      <c r="H297" s="19" t="str">
        <f t="shared" ca="1" si="36"/>
        <v/>
      </c>
      <c r="I297" s="70" t="str">
        <f t="shared" si="37"/>
        <v/>
      </c>
      <c r="J297" s="19" t="str">
        <f t="shared" si="33"/>
        <v/>
      </c>
    </row>
    <row r="298" spans="1:10" x14ac:dyDescent="0.2">
      <c r="A298" s="18" t="str">
        <f t="shared" si="34"/>
        <v/>
      </c>
      <c r="B298" s="55" t="str">
        <f t="shared" si="30"/>
        <v/>
      </c>
      <c r="C298" s="58" t="str">
        <f t="shared" si="31"/>
        <v/>
      </c>
      <c r="D298" s="96"/>
      <c r="E298" s="97"/>
      <c r="F298" s="19" t="str">
        <f t="shared" si="32"/>
        <v/>
      </c>
      <c r="G298" s="19" t="str">
        <f t="shared" si="35"/>
        <v/>
      </c>
      <c r="H298" s="19" t="str">
        <f t="shared" ca="1" si="36"/>
        <v/>
      </c>
      <c r="I298" s="70" t="str">
        <f t="shared" si="37"/>
        <v/>
      </c>
      <c r="J298" s="19" t="str">
        <f t="shared" si="33"/>
        <v/>
      </c>
    </row>
    <row r="299" spans="1:10" x14ac:dyDescent="0.2">
      <c r="A299" s="18" t="str">
        <f t="shared" si="34"/>
        <v/>
      </c>
      <c r="B299" s="55" t="str">
        <f t="shared" si="30"/>
        <v/>
      </c>
      <c r="C299" s="58" t="str">
        <f t="shared" si="31"/>
        <v/>
      </c>
      <c r="D299" s="96"/>
      <c r="E299" s="97"/>
      <c r="F299" s="19" t="str">
        <f t="shared" si="32"/>
        <v/>
      </c>
      <c r="G299" s="19" t="str">
        <f t="shared" si="35"/>
        <v/>
      </c>
      <c r="H299" s="19" t="str">
        <f t="shared" ca="1" si="36"/>
        <v/>
      </c>
      <c r="I299" s="70" t="str">
        <f t="shared" si="37"/>
        <v/>
      </c>
      <c r="J299" s="19" t="str">
        <f t="shared" si="33"/>
        <v/>
      </c>
    </row>
    <row r="300" spans="1:10" x14ac:dyDescent="0.2">
      <c r="A300" s="18" t="str">
        <f t="shared" si="34"/>
        <v/>
      </c>
      <c r="B300" s="55" t="str">
        <f t="shared" si="30"/>
        <v/>
      </c>
      <c r="C300" s="58" t="str">
        <f t="shared" si="31"/>
        <v/>
      </c>
      <c r="D300" s="96"/>
      <c r="E300" s="97"/>
      <c r="F300" s="19" t="str">
        <f t="shared" si="32"/>
        <v/>
      </c>
      <c r="G300" s="19" t="str">
        <f t="shared" si="35"/>
        <v/>
      </c>
      <c r="H300" s="19" t="str">
        <f t="shared" ca="1" si="36"/>
        <v/>
      </c>
      <c r="I300" s="70" t="str">
        <f t="shared" si="37"/>
        <v/>
      </c>
      <c r="J300" s="19" t="str">
        <f t="shared" si="33"/>
        <v/>
      </c>
    </row>
    <row r="301" spans="1:10" x14ac:dyDescent="0.2">
      <c r="A301" s="18" t="str">
        <f t="shared" si="34"/>
        <v/>
      </c>
      <c r="B301" s="55" t="str">
        <f t="shared" si="30"/>
        <v/>
      </c>
      <c r="C301" s="58" t="str">
        <f t="shared" si="31"/>
        <v/>
      </c>
      <c r="D301" s="96"/>
      <c r="E301" s="97"/>
      <c r="F301" s="19" t="str">
        <f t="shared" si="32"/>
        <v/>
      </c>
      <c r="G301" s="19" t="str">
        <f t="shared" si="35"/>
        <v/>
      </c>
      <c r="H301" s="19" t="str">
        <f t="shared" ca="1" si="36"/>
        <v/>
      </c>
      <c r="I301" s="70" t="str">
        <f t="shared" si="37"/>
        <v/>
      </c>
      <c r="J301" s="19" t="str">
        <f t="shared" si="33"/>
        <v/>
      </c>
    </row>
    <row r="302" spans="1:10" x14ac:dyDescent="0.2">
      <c r="A302" s="18" t="str">
        <f t="shared" si="34"/>
        <v/>
      </c>
      <c r="B302" s="55" t="str">
        <f t="shared" si="30"/>
        <v/>
      </c>
      <c r="C302" s="58" t="str">
        <f t="shared" si="31"/>
        <v/>
      </c>
      <c r="D302" s="96"/>
      <c r="E302" s="97"/>
      <c r="F302" s="19" t="str">
        <f t="shared" si="32"/>
        <v/>
      </c>
      <c r="G302" s="19" t="str">
        <f t="shared" si="35"/>
        <v/>
      </c>
      <c r="H302" s="19" t="str">
        <f t="shared" ca="1" si="36"/>
        <v/>
      </c>
      <c r="I302" s="70" t="str">
        <f t="shared" si="37"/>
        <v/>
      </c>
      <c r="J302" s="19" t="str">
        <f t="shared" si="33"/>
        <v/>
      </c>
    </row>
    <row r="303" spans="1:10" x14ac:dyDescent="0.2">
      <c r="A303" s="18" t="str">
        <f t="shared" si="34"/>
        <v/>
      </c>
      <c r="B303" s="55" t="str">
        <f t="shared" si="30"/>
        <v/>
      </c>
      <c r="C303" s="58" t="str">
        <f t="shared" si="31"/>
        <v/>
      </c>
      <c r="D303" s="96"/>
      <c r="E303" s="97"/>
      <c r="F303" s="19" t="str">
        <f t="shared" si="32"/>
        <v/>
      </c>
      <c r="G303" s="19" t="str">
        <f t="shared" si="35"/>
        <v/>
      </c>
      <c r="H303" s="19" t="str">
        <f t="shared" ca="1" si="36"/>
        <v/>
      </c>
      <c r="I303" s="70" t="str">
        <f t="shared" si="37"/>
        <v/>
      </c>
      <c r="J303" s="19" t="str">
        <f t="shared" si="33"/>
        <v/>
      </c>
    </row>
    <row r="304" spans="1:10" x14ac:dyDescent="0.2">
      <c r="A304" s="18" t="str">
        <f t="shared" si="34"/>
        <v/>
      </c>
      <c r="B304" s="55" t="str">
        <f t="shared" si="30"/>
        <v/>
      </c>
      <c r="C304" s="58" t="str">
        <f t="shared" si="31"/>
        <v/>
      </c>
      <c r="D304" s="96"/>
      <c r="E304" s="97"/>
      <c r="F304" s="19" t="str">
        <f t="shared" si="32"/>
        <v/>
      </c>
      <c r="G304" s="19" t="str">
        <f t="shared" si="35"/>
        <v/>
      </c>
      <c r="H304" s="19" t="str">
        <f t="shared" ca="1" si="36"/>
        <v/>
      </c>
      <c r="I304" s="70" t="str">
        <f t="shared" si="37"/>
        <v/>
      </c>
      <c r="J304" s="19" t="str">
        <f t="shared" si="33"/>
        <v/>
      </c>
    </row>
    <row r="305" spans="1:10" x14ac:dyDescent="0.2">
      <c r="A305" s="18" t="str">
        <f t="shared" si="34"/>
        <v/>
      </c>
      <c r="B305" s="55" t="str">
        <f t="shared" si="30"/>
        <v/>
      </c>
      <c r="C305" s="58" t="str">
        <f t="shared" si="31"/>
        <v/>
      </c>
      <c r="D305" s="96"/>
      <c r="E305" s="97"/>
      <c r="F305" s="19" t="str">
        <f t="shared" si="32"/>
        <v/>
      </c>
      <c r="G305" s="19" t="str">
        <f t="shared" si="35"/>
        <v/>
      </c>
      <c r="H305" s="19" t="str">
        <f t="shared" ca="1" si="36"/>
        <v/>
      </c>
      <c r="I305" s="70" t="str">
        <f t="shared" si="37"/>
        <v/>
      </c>
      <c r="J305" s="19" t="str">
        <f t="shared" si="33"/>
        <v/>
      </c>
    </row>
    <row r="306" spans="1:10" x14ac:dyDescent="0.2">
      <c r="A306" s="18" t="str">
        <f t="shared" si="34"/>
        <v/>
      </c>
      <c r="B306" s="55" t="str">
        <f t="shared" si="30"/>
        <v/>
      </c>
      <c r="C306" s="58" t="str">
        <f t="shared" si="31"/>
        <v/>
      </c>
      <c r="D306" s="96"/>
      <c r="E306" s="97"/>
      <c r="F306" s="19" t="str">
        <f t="shared" si="32"/>
        <v/>
      </c>
      <c r="G306" s="19" t="str">
        <f t="shared" si="35"/>
        <v/>
      </c>
      <c r="H306" s="19" t="str">
        <f t="shared" ca="1" si="36"/>
        <v/>
      </c>
      <c r="I306" s="70" t="str">
        <f t="shared" si="37"/>
        <v/>
      </c>
      <c r="J306" s="19" t="str">
        <f t="shared" si="33"/>
        <v/>
      </c>
    </row>
    <row r="307" spans="1:10" x14ac:dyDescent="0.2">
      <c r="A307" s="18" t="str">
        <f t="shared" si="34"/>
        <v/>
      </c>
      <c r="B307" s="55" t="str">
        <f t="shared" si="30"/>
        <v/>
      </c>
      <c r="C307" s="58" t="str">
        <f t="shared" si="31"/>
        <v/>
      </c>
      <c r="D307" s="96"/>
      <c r="E307" s="97"/>
      <c r="F307" s="19" t="str">
        <f t="shared" si="32"/>
        <v/>
      </c>
      <c r="G307" s="19" t="str">
        <f t="shared" si="35"/>
        <v/>
      </c>
      <c r="H307" s="19" t="str">
        <f t="shared" ca="1" si="36"/>
        <v/>
      </c>
      <c r="I307" s="70" t="str">
        <f t="shared" si="37"/>
        <v/>
      </c>
      <c r="J307" s="19" t="str">
        <f t="shared" si="33"/>
        <v/>
      </c>
    </row>
    <row r="308" spans="1:10" x14ac:dyDescent="0.2">
      <c r="A308" s="18" t="str">
        <f t="shared" si="34"/>
        <v/>
      </c>
      <c r="B308" s="55" t="str">
        <f t="shared" si="30"/>
        <v/>
      </c>
      <c r="C308" s="58" t="str">
        <f t="shared" si="31"/>
        <v/>
      </c>
      <c r="D308" s="96"/>
      <c r="E308" s="97"/>
      <c r="F308" s="19" t="str">
        <f t="shared" si="32"/>
        <v/>
      </c>
      <c r="G308" s="19" t="str">
        <f t="shared" si="35"/>
        <v/>
      </c>
      <c r="H308" s="19" t="str">
        <f t="shared" ca="1" si="36"/>
        <v/>
      </c>
      <c r="I308" s="70" t="str">
        <f t="shared" si="37"/>
        <v/>
      </c>
      <c r="J308" s="19" t="str">
        <f t="shared" si="33"/>
        <v/>
      </c>
    </row>
    <row r="309" spans="1:10" x14ac:dyDescent="0.2">
      <c r="A309" s="18" t="str">
        <f t="shared" si="34"/>
        <v/>
      </c>
      <c r="B309" s="55" t="str">
        <f t="shared" si="30"/>
        <v/>
      </c>
      <c r="C309" s="58" t="str">
        <f t="shared" si="31"/>
        <v/>
      </c>
      <c r="D309" s="96"/>
      <c r="E309" s="97"/>
      <c r="F309" s="19" t="str">
        <f t="shared" si="32"/>
        <v/>
      </c>
      <c r="G309" s="19" t="str">
        <f t="shared" si="35"/>
        <v/>
      </c>
      <c r="H309" s="19" t="str">
        <f t="shared" ca="1" si="36"/>
        <v/>
      </c>
      <c r="I309" s="70" t="str">
        <f t="shared" si="37"/>
        <v/>
      </c>
      <c r="J309" s="19" t="str">
        <f t="shared" si="33"/>
        <v/>
      </c>
    </row>
    <row r="310" spans="1:10" x14ac:dyDescent="0.2">
      <c r="A310" s="18" t="str">
        <f t="shared" si="34"/>
        <v/>
      </c>
      <c r="B310" s="55" t="str">
        <f t="shared" si="30"/>
        <v/>
      </c>
      <c r="C310" s="58" t="str">
        <f t="shared" si="31"/>
        <v/>
      </c>
      <c r="D310" s="96"/>
      <c r="E310" s="97"/>
      <c r="F310" s="19" t="str">
        <f t="shared" si="32"/>
        <v/>
      </c>
      <c r="G310" s="19" t="str">
        <f t="shared" si="35"/>
        <v/>
      </c>
      <c r="H310" s="19" t="str">
        <f t="shared" ca="1" si="36"/>
        <v/>
      </c>
      <c r="I310" s="70" t="str">
        <f t="shared" si="37"/>
        <v/>
      </c>
      <c r="J310" s="19" t="str">
        <f t="shared" si="33"/>
        <v/>
      </c>
    </row>
    <row r="311" spans="1:10" x14ac:dyDescent="0.2">
      <c r="A311" s="18" t="str">
        <f t="shared" si="34"/>
        <v/>
      </c>
      <c r="B311" s="55" t="str">
        <f t="shared" si="30"/>
        <v/>
      </c>
      <c r="C311" s="58" t="str">
        <f t="shared" si="31"/>
        <v/>
      </c>
      <c r="D311" s="96"/>
      <c r="E311" s="97"/>
      <c r="F311" s="19" t="str">
        <f t="shared" si="32"/>
        <v/>
      </c>
      <c r="G311" s="19" t="str">
        <f t="shared" si="35"/>
        <v/>
      </c>
      <c r="H311" s="19" t="str">
        <f t="shared" ca="1" si="36"/>
        <v/>
      </c>
      <c r="I311" s="70" t="str">
        <f t="shared" si="37"/>
        <v/>
      </c>
      <c r="J311" s="19" t="str">
        <f t="shared" si="33"/>
        <v/>
      </c>
    </row>
    <row r="312" spans="1:10" x14ac:dyDescent="0.2">
      <c r="A312" s="18" t="str">
        <f t="shared" si="34"/>
        <v/>
      </c>
      <c r="B312" s="55" t="str">
        <f t="shared" si="30"/>
        <v/>
      </c>
      <c r="C312" s="58" t="str">
        <f t="shared" si="31"/>
        <v/>
      </c>
      <c r="D312" s="96"/>
      <c r="E312" s="97"/>
      <c r="F312" s="19" t="str">
        <f t="shared" si="32"/>
        <v/>
      </c>
      <c r="G312" s="19" t="str">
        <f t="shared" si="35"/>
        <v/>
      </c>
      <c r="H312" s="19" t="str">
        <f t="shared" ca="1" si="36"/>
        <v/>
      </c>
      <c r="I312" s="70" t="str">
        <f t="shared" si="37"/>
        <v/>
      </c>
      <c r="J312" s="19" t="str">
        <f t="shared" si="33"/>
        <v/>
      </c>
    </row>
    <row r="313" spans="1:10" x14ac:dyDescent="0.2">
      <c r="A313" s="18" t="str">
        <f t="shared" si="34"/>
        <v/>
      </c>
      <c r="B313" s="55" t="str">
        <f t="shared" si="30"/>
        <v/>
      </c>
      <c r="C313" s="58" t="str">
        <f t="shared" si="31"/>
        <v/>
      </c>
      <c r="D313" s="96"/>
      <c r="E313" s="97"/>
      <c r="F313" s="19" t="str">
        <f t="shared" si="32"/>
        <v/>
      </c>
      <c r="G313" s="19" t="str">
        <f t="shared" si="35"/>
        <v/>
      </c>
      <c r="H313" s="19" t="str">
        <f t="shared" ca="1" si="36"/>
        <v/>
      </c>
      <c r="I313" s="70" t="str">
        <f t="shared" si="37"/>
        <v/>
      </c>
      <c r="J313" s="19" t="str">
        <f t="shared" si="33"/>
        <v/>
      </c>
    </row>
    <row r="314" spans="1:10" x14ac:dyDescent="0.2">
      <c r="A314" s="18" t="str">
        <f t="shared" si="34"/>
        <v/>
      </c>
      <c r="B314" s="55" t="str">
        <f t="shared" si="30"/>
        <v/>
      </c>
      <c r="C314" s="58" t="str">
        <f t="shared" si="31"/>
        <v/>
      </c>
      <c r="D314" s="96"/>
      <c r="E314" s="97"/>
      <c r="F314" s="19" t="str">
        <f t="shared" si="32"/>
        <v/>
      </c>
      <c r="G314" s="19" t="str">
        <f t="shared" si="35"/>
        <v/>
      </c>
      <c r="H314" s="19" t="str">
        <f t="shared" ca="1" si="36"/>
        <v/>
      </c>
      <c r="I314" s="70" t="str">
        <f t="shared" si="37"/>
        <v/>
      </c>
      <c r="J314" s="19" t="str">
        <f t="shared" si="33"/>
        <v/>
      </c>
    </row>
    <row r="315" spans="1:10" x14ac:dyDescent="0.2">
      <c r="A315" s="18" t="str">
        <f t="shared" si="34"/>
        <v/>
      </c>
      <c r="B315" s="55" t="str">
        <f t="shared" si="30"/>
        <v/>
      </c>
      <c r="C315" s="58" t="str">
        <f t="shared" si="31"/>
        <v/>
      </c>
      <c r="D315" s="96"/>
      <c r="E315" s="97"/>
      <c r="F315" s="19" t="str">
        <f t="shared" si="32"/>
        <v/>
      </c>
      <c r="G315" s="19" t="str">
        <f t="shared" si="35"/>
        <v/>
      </c>
      <c r="H315" s="19" t="str">
        <f t="shared" ca="1" si="36"/>
        <v/>
      </c>
      <c r="I315" s="70" t="str">
        <f t="shared" si="37"/>
        <v/>
      </c>
      <c r="J315" s="19" t="str">
        <f t="shared" si="33"/>
        <v/>
      </c>
    </row>
    <row r="316" spans="1:10" x14ac:dyDescent="0.2">
      <c r="A316" s="18" t="str">
        <f t="shared" si="34"/>
        <v/>
      </c>
      <c r="B316" s="55" t="str">
        <f t="shared" si="30"/>
        <v/>
      </c>
      <c r="C316" s="58" t="str">
        <f t="shared" si="31"/>
        <v/>
      </c>
      <c r="D316" s="96"/>
      <c r="E316" s="97"/>
      <c r="F316" s="19" t="str">
        <f t="shared" si="32"/>
        <v/>
      </c>
      <c r="G316" s="19" t="str">
        <f t="shared" si="35"/>
        <v/>
      </c>
      <c r="H316" s="19" t="str">
        <f t="shared" ca="1" si="36"/>
        <v/>
      </c>
      <c r="I316" s="70" t="str">
        <f t="shared" si="37"/>
        <v/>
      </c>
      <c r="J316" s="19" t="str">
        <f t="shared" si="33"/>
        <v/>
      </c>
    </row>
    <row r="317" spans="1:10" x14ac:dyDescent="0.2">
      <c r="A317" s="18" t="str">
        <f t="shared" si="34"/>
        <v/>
      </c>
      <c r="B317" s="55" t="str">
        <f t="shared" ref="B317:B380" si="38">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58" t="str">
        <f t="shared" ref="C317:C380" si="39">IF(A317="","",IF(roundOpt,IF(OR(A317=nper,payment&gt;ROUND((1+rate)*J316,2)),ROUND((1+rate)*J316,2),payment),IF(OR(A317=nper,payment&gt;(1+rate)*J316),(1+rate)*J316,payment)))</f>
        <v/>
      </c>
      <c r="D317" s="96"/>
      <c r="E317" s="97"/>
      <c r="F317" s="19" t="str">
        <f t="shared" ref="F317:F380" si="40">IF(NOT(ISBLANK(E317)),IF(A317="","",IF(AND(A317=1,pmtType=1),0,IF(roundOpt,ROUND(rate*J316,2),rate*J316))),"")</f>
        <v/>
      </c>
      <c r="G317" s="19" t="str">
        <f t="shared" si="35"/>
        <v/>
      </c>
      <c r="H317" s="19" t="str">
        <f t="shared" ca="1" si="36"/>
        <v/>
      </c>
      <c r="I317" s="70" t="str">
        <f t="shared" si="37"/>
        <v/>
      </c>
      <c r="J317" s="19" t="str">
        <f t="shared" ref="J317:J380" si="41">IF(NOT(ISBLANK(E317)),J316-I317,"")</f>
        <v/>
      </c>
    </row>
    <row r="318" spans="1:10" x14ac:dyDescent="0.2">
      <c r="A318" s="18" t="str">
        <f t="shared" ref="A318:A381" si="42">IF(NOT(ISBLANK(E317)),IF(J317="","",IF(roundOpt,IF(OR(A317&gt;=nper,ROUND(J317,2)&lt;=0),"",A317+1),IF(OR(A317&gt;=nper,J317&lt;=0),"",A317+1))),"")</f>
        <v/>
      </c>
      <c r="B318" s="55" t="str">
        <f t="shared" si="38"/>
        <v/>
      </c>
      <c r="C318" s="58" t="str">
        <f t="shared" si="39"/>
        <v/>
      </c>
      <c r="D318" s="96"/>
      <c r="E318" s="97"/>
      <c r="F318" s="19" t="str">
        <f t="shared" si="40"/>
        <v/>
      </c>
      <c r="G318" s="19" t="str">
        <f t="shared" ref="G318:G381" si="43">IF(NOT(ISBLANK(E318)),MIN(F318+H317,E318),"")</f>
        <v/>
      </c>
      <c r="H318" s="19" t="str">
        <f t="shared" ref="H318:H381" ca="1" si="44">IF(NOT(ISBLANK(E318)),OFFSET(H318,-1,0,1,1)+F318-G318,"")</f>
        <v/>
      </c>
      <c r="I318" s="70" t="str">
        <f t="shared" ref="I318:I381" si="45">IF(NOT(ISBLANK(E318)),E318-G318,"")</f>
        <v/>
      </c>
      <c r="J318" s="19" t="str">
        <f t="shared" si="41"/>
        <v/>
      </c>
    </row>
    <row r="319" spans="1:10" x14ac:dyDescent="0.2">
      <c r="A319" s="18" t="str">
        <f t="shared" si="42"/>
        <v/>
      </c>
      <c r="B319" s="55" t="str">
        <f t="shared" si="38"/>
        <v/>
      </c>
      <c r="C319" s="58" t="str">
        <f t="shared" si="39"/>
        <v/>
      </c>
      <c r="D319" s="96"/>
      <c r="E319" s="97"/>
      <c r="F319" s="19" t="str">
        <f t="shared" si="40"/>
        <v/>
      </c>
      <c r="G319" s="19" t="str">
        <f t="shared" si="43"/>
        <v/>
      </c>
      <c r="H319" s="19" t="str">
        <f t="shared" ca="1" si="44"/>
        <v/>
      </c>
      <c r="I319" s="70" t="str">
        <f t="shared" si="45"/>
        <v/>
      </c>
      <c r="J319" s="19" t="str">
        <f t="shared" si="41"/>
        <v/>
      </c>
    </row>
    <row r="320" spans="1:10" x14ac:dyDescent="0.2">
      <c r="A320" s="18" t="str">
        <f t="shared" si="42"/>
        <v/>
      </c>
      <c r="B320" s="55" t="str">
        <f t="shared" si="38"/>
        <v/>
      </c>
      <c r="C320" s="58" t="str">
        <f t="shared" si="39"/>
        <v/>
      </c>
      <c r="D320" s="96"/>
      <c r="E320" s="97"/>
      <c r="F320" s="19" t="str">
        <f t="shared" si="40"/>
        <v/>
      </c>
      <c r="G320" s="19" t="str">
        <f t="shared" si="43"/>
        <v/>
      </c>
      <c r="H320" s="19" t="str">
        <f t="shared" ca="1" si="44"/>
        <v/>
      </c>
      <c r="I320" s="70" t="str">
        <f t="shared" si="45"/>
        <v/>
      </c>
      <c r="J320" s="19" t="str">
        <f t="shared" si="41"/>
        <v/>
      </c>
    </row>
    <row r="321" spans="1:10" x14ac:dyDescent="0.2">
      <c r="A321" s="18" t="str">
        <f t="shared" si="42"/>
        <v/>
      </c>
      <c r="B321" s="55" t="str">
        <f t="shared" si="38"/>
        <v/>
      </c>
      <c r="C321" s="58" t="str">
        <f t="shared" si="39"/>
        <v/>
      </c>
      <c r="D321" s="96"/>
      <c r="E321" s="97"/>
      <c r="F321" s="19" t="str">
        <f t="shared" si="40"/>
        <v/>
      </c>
      <c r="G321" s="19" t="str">
        <f t="shared" si="43"/>
        <v/>
      </c>
      <c r="H321" s="19" t="str">
        <f t="shared" ca="1" si="44"/>
        <v/>
      </c>
      <c r="I321" s="70" t="str">
        <f t="shared" si="45"/>
        <v/>
      </c>
      <c r="J321" s="19" t="str">
        <f t="shared" si="41"/>
        <v/>
      </c>
    </row>
    <row r="322" spans="1:10" x14ac:dyDescent="0.2">
      <c r="A322" s="18" t="str">
        <f t="shared" si="42"/>
        <v/>
      </c>
      <c r="B322" s="55" t="str">
        <f t="shared" si="38"/>
        <v/>
      </c>
      <c r="C322" s="58" t="str">
        <f t="shared" si="39"/>
        <v/>
      </c>
      <c r="D322" s="96"/>
      <c r="E322" s="97"/>
      <c r="F322" s="19" t="str">
        <f t="shared" si="40"/>
        <v/>
      </c>
      <c r="G322" s="19" t="str">
        <f t="shared" si="43"/>
        <v/>
      </c>
      <c r="H322" s="19" t="str">
        <f t="shared" ca="1" si="44"/>
        <v/>
      </c>
      <c r="I322" s="70" t="str">
        <f t="shared" si="45"/>
        <v/>
      </c>
      <c r="J322" s="19" t="str">
        <f t="shared" si="41"/>
        <v/>
      </c>
    </row>
    <row r="323" spans="1:10" x14ac:dyDescent="0.2">
      <c r="A323" s="18" t="str">
        <f t="shared" si="42"/>
        <v/>
      </c>
      <c r="B323" s="55" t="str">
        <f t="shared" si="38"/>
        <v/>
      </c>
      <c r="C323" s="58" t="str">
        <f t="shared" si="39"/>
        <v/>
      </c>
      <c r="D323" s="96"/>
      <c r="E323" s="97"/>
      <c r="F323" s="19" t="str">
        <f t="shared" si="40"/>
        <v/>
      </c>
      <c r="G323" s="19" t="str">
        <f t="shared" si="43"/>
        <v/>
      </c>
      <c r="H323" s="19" t="str">
        <f t="shared" ca="1" si="44"/>
        <v/>
      </c>
      <c r="I323" s="70" t="str">
        <f t="shared" si="45"/>
        <v/>
      </c>
      <c r="J323" s="19" t="str">
        <f t="shared" si="41"/>
        <v/>
      </c>
    </row>
    <row r="324" spans="1:10" x14ac:dyDescent="0.2">
      <c r="A324" s="18" t="str">
        <f t="shared" si="42"/>
        <v/>
      </c>
      <c r="B324" s="55" t="str">
        <f t="shared" si="38"/>
        <v/>
      </c>
      <c r="C324" s="58" t="str">
        <f t="shared" si="39"/>
        <v/>
      </c>
      <c r="D324" s="96"/>
      <c r="E324" s="97"/>
      <c r="F324" s="19" t="str">
        <f t="shared" si="40"/>
        <v/>
      </c>
      <c r="G324" s="19" t="str">
        <f t="shared" si="43"/>
        <v/>
      </c>
      <c r="H324" s="19" t="str">
        <f t="shared" ca="1" si="44"/>
        <v/>
      </c>
      <c r="I324" s="70" t="str">
        <f t="shared" si="45"/>
        <v/>
      </c>
      <c r="J324" s="19" t="str">
        <f t="shared" si="41"/>
        <v/>
      </c>
    </row>
    <row r="325" spans="1:10" x14ac:dyDescent="0.2">
      <c r="A325" s="18" t="str">
        <f t="shared" si="42"/>
        <v/>
      </c>
      <c r="B325" s="55" t="str">
        <f t="shared" si="38"/>
        <v/>
      </c>
      <c r="C325" s="58" t="str">
        <f t="shared" si="39"/>
        <v/>
      </c>
      <c r="D325" s="96"/>
      <c r="E325" s="97"/>
      <c r="F325" s="19" t="str">
        <f t="shared" si="40"/>
        <v/>
      </c>
      <c r="G325" s="19" t="str">
        <f t="shared" si="43"/>
        <v/>
      </c>
      <c r="H325" s="19" t="str">
        <f t="shared" ca="1" si="44"/>
        <v/>
      </c>
      <c r="I325" s="70" t="str">
        <f t="shared" si="45"/>
        <v/>
      </c>
      <c r="J325" s="19" t="str">
        <f t="shared" si="41"/>
        <v/>
      </c>
    </row>
    <row r="326" spans="1:10" x14ac:dyDescent="0.2">
      <c r="A326" s="18" t="str">
        <f t="shared" si="42"/>
        <v/>
      </c>
      <c r="B326" s="55" t="str">
        <f t="shared" si="38"/>
        <v/>
      </c>
      <c r="C326" s="58" t="str">
        <f t="shared" si="39"/>
        <v/>
      </c>
      <c r="D326" s="96"/>
      <c r="E326" s="97"/>
      <c r="F326" s="19" t="str">
        <f t="shared" si="40"/>
        <v/>
      </c>
      <c r="G326" s="19" t="str">
        <f t="shared" si="43"/>
        <v/>
      </c>
      <c r="H326" s="19" t="str">
        <f t="shared" ca="1" si="44"/>
        <v/>
      </c>
      <c r="I326" s="70" t="str">
        <f t="shared" si="45"/>
        <v/>
      </c>
      <c r="J326" s="19" t="str">
        <f t="shared" si="41"/>
        <v/>
      </c>
    </row>
    <row r="327" spans="1:10" x14ac:dyDescent="0.2">
      <c r="A327" s="18" t="str">
        <f t="shared" si="42"/>
        <v/>
      </c>
      <c r="B327" s="55" t="str">
        <f t="shared" si="38"/>
        <v/>
      </c>
      <c r="C327" s="58" t="str">
        <f t="shared" si="39"/>
        <v/>
      </c>
      <c r="D327" s="96"/>
      <c r="E327" s="97"/>
      <c r="F327" s="19" t="str">
        <f t="shared" si="40"/>
        <v/>
      </c>
      <c r="G327" s="19" t="str">
        <f t="shared" si="43"/>
        <v/>
      </c>
      <c r="H327" s="19" t="str">
        <f t="shared" ca="1" si="44"/>
        <v/>
      </c>
      <c r="I327" s="70" t="str">
        <f t="shared" si="45"/>
        <v/>
      </c>
      <c r="J327" s="19" t="str">
        <f t="shared" si="41"/>
        <v/>
      </c>
    </row>
    <row r="328" spans="1:10" x14ac:dyDescent="0.2">
      <c r="A328" s="18" t="str">
        <f t="shared" si="42"/>
        <v/>
      </c>
      <c r="B328" s="55" t="str">
        <f t="shared" si="38"/>
        <v/>
      </c>
      <c r="C328" s="58" t="str">
        <f t="shared" si="39"/>
        <v/>
      </c>
      <c r="D328" s="96"/>
      <c r="E328" s="97"/>
      <c r="F328" s="19" t="str">
        <f t="shared" si="40"/>
        <v/>
      </c>
      <c r="G328" s="19" t="str">
        <f t="shared" si="43"/>
        <v/>
      </c>
      <c r="H328" s="19" t="str">
        <f t="shared" ca="1" si="44"/>
        <v/>
      </c>
      <c r="I328" s="70" t="str">
        <f t="shared" si="45"/>
        <v/>
      </c>
      <c r="J328" s="19" t="str">
        <f t="shared" si="41"/>
        <v/>
      </c>
    </row>
    <row r="329" spans="1:10" x14ac:dyDescent="0.2">
      <c r="A329" s="18" t="str">
        <f t="shared" si="42"/>
        <v/>
      </c>
      <c r="B329" s="55" t="str">
        <f t="shared" si="38"/>
        <v/>
      </c>
      <c r="C329" s="58" t="str">
        <f t="shared" si="39"/>
        <v/>
      </c>
      <c r="D329" s="96"/>
      <c r="E329" s="97"/>
      <c r="F329" s="19" t="str">
        <f t="shared" si="40"/>
        <v/>
      </c>
      <c r="G329" s="19" t="str">
        <f t="shared" si="43"/>
        <v/>
      </c>
      <c r="H329" s="19" t="str">
        <f t="shared" ca="1" si="44"/>
        <v/>
      </c>
      <c r="I329" s="70" t="str">
        <f t="shared" si="45"/>
        <v/>
      </c>
      <c r="J329" s="19" t="str">
        <f t="shared" si="41"/>
        <v/>
      </c>
    </row>
    <row r="330" spans="1:10" x14ac:dyDescent="0.2">
      <c r="A330" s="18" t="str">
        <f t="shared" si="42"/>
        <v/>
      </c>
      <c r="B330" s="55" t="str">
        <f t="shared" si="38"/>
        <v/>
      </c>
      <c r="C330" s="58" t="str">
        <f t="shared" si="39"/>
        <v/>
      </c>
      <c r="D330" s="96"/>
      <c r="E330" s="97"/>
      <c r="F330" s="19" t="str">
        <f t="shared" si="40"/>
        <v/>
      </c>
      <c r="G330" s="19" t="str">
        <f t="shared" si="43"/>
        <v/>
      </c>
      <c r="H330" s="19" t="str">
        <f t="shared" ca="1" si="44"/>
        <v/>
      </c>
      <c r="I330" s="70" t="str">
        <f t="shared" si="45"/>
        <v/>
      </c>
      <c r="J330" s="19" t="str">
        <f t="shared" si="41"/>
        <v/>
      </c>
    </row>
    <row r="331" spans="1:10" x14ac:dyDescent="0.2">
      <c r="A331" s="18" t="str">
        <f t="shared" si="42"/>
        <v/>
      </c>
      <c r="B331" s="55" t="str">
        <f t="shared" si="38"/>
        <v/>
      </c>
      <c r="C331" s="58" t="str">
        <f t="shared" si="39"/>
        <v/>
      </c>
      <c r="D331" s="96"/>
      <c r="E331" s="97"/>
      <c r="F331" s="19" t="str">
        <f t="shared" si="40"/>
        <v/>
      </c>
      <c r="G331" s="19" t="str">
        <f t="shared" si="43"/>
        <v/>
      </c>
      <c r="H331" s="19" t="str">
        <f t="shared" ca="1" si="44"/>
        <v/>
      </c>
      <c r="I331" s="70" t="str">
        <f t="shared" si="45"/>
        <v/>
      </c>
      <c r="J331" s="19" t="str">
        <f t="shared" si="41"/>
        <v/>
      </c>
    </row>
    <row r="332" spans="1:10" x14ac:dyDescent="0.2">
      <c r="A332" s="18" t="str">
        <f t="shared" si="42"/>
        <v/>
      </c>
      <c r="B332" s="55" t="str">
        <f t="shared" si="38"/>
        <v/>
      </c>
      <c r="C332" s="58" t="str">
        <f t="shared" si="39"/>
        <v/>
      </c>
      <c r="D332" s="96"/>
      <c r="E332" s="97"/>
      <c r="F332" s="19" t="str">
        <f t="shared" si="40"/>
        <v/>
      </c>
      <c r="G332" s="19" t="str">
        <f t="shared" si="43"/>
        <v/>
      </c>
      <c r="H332" s="19" t="str">
        <f t="shared" ca="1" si="44"/>
        <v/>
      </c>
      <c r="I332" s="70" t="str">
        <f t="shared" si="45"/>
        <v/>
      </c>
      <c r="J332" s="19" t="str">
        <f t="shared" si="41"/>
        <v/>
      </c>
    </row>
    <row r="333" spans="1:10" x14ac:dyDescent="0.2">
      <c r="A333" s="18" t="str">
        <f t="shared" si="42"/>
        <v/>
      </c>
      <c r="B333" s="55" t="str">
        <f t="shared" si="38"/>
        <v/>
      </c>
      <c r="C333" s="58" t="str">
        <f t="shared" si="39"/>
        <v/>
      </c>
      <c r="D333" s="96"/>
      <c r="E333" s="97"/>
      <c r="F333" s="19" t="str">
        <f t="shared" si="40"/>
        <v/>
      </c>
      <c r="G333" s="19" t="str">
        <f t="shared" si="43"/>
        <v/>
      </c>
      <c r="H333" s="19" t="str">
        <f t="shared" ca="1" si="44"/>
        <v/>
      </c>
      <c r="I333" s="70" t="str">
        <f t="shared" si="45"/>
        <v/>
      </c>
      <c r="J333" s="19" t="str">
        <f t="shared" si="41"/>
        <v/>
      </c>
    </row>
    <row r="334" spans="1:10" x14ac:dyDescent="0.2">
      <c r="A334" s="18" t="str">
        <f t="shared" si="42"/>
        <v/>
      </c>
      <c r="B334" s="55" t="str">
        <f t="shared" si="38"/>
        <v/>
      </c>
      <c r="C334" s="58" t="str">
        <f t="shared" si="39"/>
        <v/>
      </c>
      <c r="D334" s="96"/>
      <c r="E334" s="97"/>
      <c r="F334" s="19" t="str">
        <f t="shared" si="40"/>
        <v/>
      </c>
      <c r="G334" s="19" t="str">
        <f t="shared" si="43"/>
        <v/>
      </c>
      <c r="H334" s="19" t="str">
        <f t="shared" ca="1" si="44"/>
        <v/>
      </c>
      <c r="I334" s="70" t="str">
        <f t="shared" si="45"/>
        <v/>
      </c>
      <c r="J334" s="19" t="str">
        <f t="shared" si="41"/>
        <v/>
      </c>
    </row>
    <row r="335" spans="1:10" x14ac:dyDescent="0.2">
      <c r="A335" s="18" t="str">
        <f t="shared" si="42"/>
        <v/>
      </c>
      <c r="B335" s="55" t="str">
        <f t="shared" si="38"/>
        <v/>
      </c>
      <c r="C335" s="58" t="str">
        <f t="shared" si="39"/>
        <v/>
      </c>
      <c r="D335" s="96"/>
      <c r="E335" s="97"/>
      <c r="F335" s="19" t="str">
        <f t="shared" si="40"/>
        <v/>
      </c>
      <c r="G335" s="19" t="str">
        <f t="shared" si="43"/>
        <v/>
      </c>
      <c r="H335" s="19" t="str">
        <f t="shared" ca="1" si="44"/>
        <v/>
      </c>
      <c r="I335" s="70" t="str">
        <f t="shared" si="45"/>
        <v/>
      </c>
      <c r="J335" s="19" t="str">
        <f t="shared" si="41"/>
        <v/>
      </c>
    </row>
    <row r="336" spans="1:10" x14ac:dyDescent="0.2">
      <c r="A336" s="18" t="str">
        <f t="shared" si="42"/>
        <v/>
      </c>
      <c r="B336" s="55" t="str">
        <f t="shared" si="38"/>
        <v/>
      </c>
      <c r="C336" s="58" t="str">
        <f t="shared" si="39"/>
        <v/>
      </c>
      <c r="D336" s="96"/>
      <c r="E336" s="97"/>
      <c r="F336" s="19" t="str">
        <f t="shared" si="40"/>
        <v/>
      </c>
      <c r="G336" s="19" t="str">
        <f t="shared" si="43"/>
        <v/>
      </c>
      <c r="H336" s="19" t="str">
        <f t="shared" ca="1" si="44"/>
        <v/>
      </c>
      <c r="I336" s="70" t="str">
        <f t="shared" si="45"/>
        <v/>
      </c>
      <c r="J336" s="19" t="str">
        <f t="shared" si="41"/>
        <v/>
      </c>
    </row>
    <row r="337" spans="1:10" x14ac:dyDescent="0.2">
      <c r="A337" s="18" t="str">
        <f t="shared" si="42"/>
        <v/>
      </c>
      <c r="B337" s="55" t="str">
        <f t="shared" si="38"/>
        <v/>
      </c>
      <c r="C337" s="58" t="str">
        <f t="shared" si="39"/>
        <v/>
      </c>
      <c r="D337" s="96"/>
      <c r="E337" s="97"/>
      <c r="F337" s="19" t="str">
        <f t="shared" si="40"/>
        <v/>
      </c>
      <c r="G337" s="19" t="str">
        <f t="shared" si="43"/>
        <v/>
      </c>
      <c r="H337" s="19" t="str">
        <f t="shared" ca="1" si="44"/>
        <v/>
      </c>
      <c r="I337" s="70" t="str">
        <f t="shared" si="45"/>
        <v/>
      </c>
      <c r="J337" s="19" t="str">
        <f t="shared" si="41"/>
        <v/>
      </c>
    </row>
    <row r="338" spans="1:10" x14ac:dyDescent="0.2">
      <c r="A338" s="18" t="str">
        <f t="shared" si="42"/>
        <v/>
      </c>
      <c r="B338" s="55" t="str">
        <f t="shared" si="38"/>
        <v/>
      </c>
      <c r="C338" s="58" t="str">
        <f t="shared" si="39"/>
        <v/>
      </c>
      <c r="D338" s="96"/>
      <c r="E338" s="97"/>
      <c r="F338" s="19" t="str">
        <f t="shared" si="40"/>
        <v/>
      </c>
      <c r="G338" s="19" t="str">
        <f t="shared" si="43"/>
        <v/>
      </c>
      <c r="H338" s="19" t="str">
        <f t="shared" ca="1" si="44"/>
        <v/>
      </c>
      <c r="I338" s="70" t="str">
        <f t="shared" si="45"/>
        <v/>
      </c>
      <c r="J338" s="19" t="str">
        <f t="shared" si="41"/>
        <v/>
      </c>
    </row>
    <row r="339" spans="1:10" x14ac:dyDescent="0.2">
      <c r="A339" s="18" t="str">
        <f t="shared" si="42"/>
        <v/>
      </c>
      <c r="B339" s="55" t="str">
        <f t="shared" si="38"/>
        <v/>
      </c>
      <c r="C339" s="58" t="str">
        <f t="shared" si="39"/>
        <v/>
      </c>
      <c r="D339" s="96"/>
      <c r="E339" s="97"/>
      <c r="F339" s="19" t="str">
        <f t="shared" si="40"/>
        <v/>
      </c>
      <c r="G339" s="19" t="str">
        <f t="shared" si="43"/>
        <v/>
      </c>
      <c r="H339" s="19" t="str">
        <f t="shared" ca="1" si="44"/>
        <v/>
      </c>
      <c r="I339" s="70" t="str">
        <f t="shared" si="45"/>
        <v/>
      </c>
      <c r="J339" s="19" t="str">
        <f t="shared" si="41"/>
        <v/>
      </c>
    </row>
    <row r="340" spans="1:10" x14ac:dyDescent="0.2">
      <c r="A340" s="18" t="str">
        <f t="shared" si="42"/>
        <v/>
      </c>
      <c r="B340" s="55" t="str">
        <f t="shared" si="38"/>
        <v/>
      </c>
      <c r="C340" s="58" t="str">
        <f t="shared" si="39"/>
        <v/>
      </c>
      <c r="D340" s="96"/>
      <c r="E340" s="97"/>
      <c r="F340" s="19" t="str">
        <f t="shared" si="40"/>
        <v/>
      </c>
      <c r="G340" s="19" t="str">
        <f t="shared" si="43"/>
        <v/>
      </c>
      <c r="H340" s="19" t="str">
        <f t="shared" ca="1" si="44"/>
        <v/>
      </c>
      <c r="I340" s="70" t="str">
        <f t="shared" si="45"/>
        <v/>
      </c>
      <c r="J340" s="19" t="str">
        <f t="shared" si="41"/>
        <v/>
      </c>
    </row>
    <row r="341" spans="1:10" x14ac:dyDescent="0.2">
      <c r="A341" s="18" t="str">
        <f t="shared" si="42"/>
        <v/>
      </c>
      <c r="B341" s="55" t="str">
        <f t="shared" si="38"/>
        <v/>
      </c>
      <c r="C341" s="58" t="str">
        <f t="shared" si="39"/>
        <v/>
      </c>
      <c r="D341" s="96"/>
      <c r="E341" s="97"/>
      <c r="F341" s="19" t="str">
        <f t="shared" si="40"/>
        <v/>
      </c>
      <c r="G341" s="19" t="str">
        <f t="shared" si="43"/>
        <v/>
      </c>
      <c r="H341" s="19" t="str">
        <f t="shared" ca="1" si="44"/>
        <v/>
      </c>
      <c r="I341" s="70" t="str">
        <f t="shared" si="45"/>
        <v/>
      </c>
      <c r="J341" s="19" t="str">
        <f t="shared" si="41"/>
        <v/>
      </c>
    </row>
    <row r="342" spans="1:10" x14ac:dyDescent="0.2">
      <c r="A342" s="18" t="str">
        <f t="shared" si="42"/>
        <v/>
      </c>
      <c r="B342" s="55" t="str">
        <f t="shared" si="38"/>
        <v/>
      </c>
      <c r="C342" s="58" t="str">
        <f t="shared" si="39"/>
        <v/>
      </c>
      <c r="D342" s="96"/>
      <c r="E342" s="97"/>
      <c r="F342" s="19" t="str">
        <f t="shared" si="40"/>
        <v/>
      </c>
      <c r="G342" s="19" t="str">
        <f t="shared" si="43"/>
        <v/>
      </c>
      <c r="H342" s="19" t="str">
        <f t="shared" ca="1" si="44"/>
        <v/>
      </c>
      <c r="I342" s="70" t="str">
        <f t="shared" si="45"/>
        <v/>
      </c>
      <c r="J342" s="19" t="str">
        <f t="shared" si="41"/>
        <v/>
      </c>
    </row>
    <row r="343" spans="1:10" x14ac:dyDescent="0.2">
      <c r="A343" s="18" t="str">
        <f t="shared" si="42"/>
        <v/>
      </c>
      <c r="B343" s="55" t="str">
        <f t="shared" si="38"/>
        <v/>
      </c>
      <c r="C343" s="58" t="str">
        <f t="shared" si="39"/>
        <v/>
      </c>
      <c r="D343" s="96"/>
      <c r="E343" s="97"/>
      <c r="F343" s="19" t="str">
        <f t="shared" si="40"/>
        <v/>
      </c>
      <c r="G343" s="19" t="str">
        <f t="shared" si="43"/>
        <v/>
      </c>
      <c r="H343" s="19" t="str">
        <f t="shared" ca="1" si="44"/>
        <v/>
      </c>
      <c r="I343" s="70" t="str">
        <f t="shared" si="45"/>
        <v/>
      </c>
      <c r="J343" s="19" t="str">
        <f t="shared" si="41"/>
        <v/>
      </c>
    </row>
    <row r="344" spans="1:10" x14ac:dyDescent="0.2">
      <c r="A344" s="18" t="str">
        <f t="shared" si="42"/>
        <v/>
      </c>
      <c r="B344" s="55" t="str">
        <f t="shared" si="38"/>
        <v/>
      </c>
      <c r="C344" s="58" t="str">
        <f t="shared" si="39"/>
        <v/>
      </c>
      <c r="D344" s="96"/>
      <c r="E344" s="97"/>
      <c r="F344" s="19" t="str">
        <f t="shared" si="40"/>
        <v/>
      </c>
      <c r="G344" s="19" t="str">
        <f t="shared" si="43"/>
        <v/>
      </c>
      <c r="H344" s="19" t="str">
        <f t="shared" ca="1" si="44"/>
        <v/>
      </c>
      <c r="I344" s="70" t="str">
        <f t="shared" si="45"/>
        <v/>
      </c>
      <c r="J344" s="19" t="str">
        <f t="shared" si="41"/>
        <v/>
      </c>
    </row>
    <row r="345" spans="1:10" x14ac:dyDescent="0.2">
      <c r="A345" s="18" t="str">
        <f t="shared" si="42"/>
        <v/>
      </c>
      <c r="B345" s="55" t="str">
        <f t="shared" si="38"/>
        <v/>
      </c>
      <c r="C345" s="58" t="str">
        <f t="shared" si="39"/>
        <v/>
      </c>
      <c r="D345" s="96"/>
      <c r="E345" s="97"/>
      <c r="F345" s="19" t="str">
        <f t="shared" si="40"/>
        <v/>
      </c>
      <c r="G345" s="19" t="str">
        <f t="shared" si="43"/>
        <v/>
      </c>
      <c r="H345" s="19" t="str">
        <f t="shared" ca="1" si="44"/>
        <v/>
      </c>
      <c r="I345" s="70" t="str">
        <f t="shared" si="45"/>
        <v/>
      </c>
      <c r="J345" s="19" t="str">
        <f t="shared" si="41"/>
        <v/>
      </c>
    </row>
    <row r="346" spans="1:10" x14ac:dyDescent="0.2">
      <c r="A346" s="18" t="str">
        <f t="shared" si="42"/>
        <v/>
      </c>
      <c r="B346" s="55" t="str">
        <f t="shared" si="38"/>
        <v/>
      </c>
      <c r="C346" s="58" t="str">
        <f t="shared" si="39"/>
        <v/>
      </c>
      <c r="D346" s="96"/>
      <c r="E346" s="97"/>
      <c r="F346" s="19" t="str">
        <f t="shared" si="40"/>
        <v/>
      </c>
      <c r="G346" s="19" t="str">
        <f t="shared" si="43"/>
        <v/>
      </c>
      <c r="H346" s="19" t="str">
        <f t="shared" ca="1" si="44"/>
        <v/>
      </c>
      <c r="I346" s="70" t="str">
        <f t="shared" si="45"/>
        <v/>
      </c>
      <c r="J346" s="19" t="str">
        <f t="shared" si="41"/>
        <v/>
      </c>
    </row>
    <row r="347" spans="1:10" x14ac:dyDescent="0.2">
      <c r="A347" s="18" t="str">
        <f t="shared" si="42"/>
        <v/>
      </c>
      <c r="B347" s="55" t="str">
        <f t="shared" si="38"/>
        <v/>
      </c>
      <c r="C347" s="58" t="str">
        <f t="shared" si="39"/>
        <v/>
      </c>
      <c r="D347" s="96"/>
      <c r="E347" s="97"/>
      <c r="F347" s="19" t="str">
        <f t="shared" si="40"/>
        <v/>
      </c>
      <c r="G347" s="19" t="str">
        <f t="shared" si="43"/>
        <v/>
      </c>
      <c r="H347" s="19" t="str">
        <f t="shared" ca="1" si="44"/>
        <v/>
      </c>
      <c r="I347" s="70" t="str">
        <f t="shared" si="45"/>
        <v/>
      </c>
      <c r="J347" s="19" t="str">
        <f t="shared" si="41"/>
        <v/>
      </c>
    </row>
    <row r="348" spans="1:10" x14ac:dyDescent="0.2">
      <c r="A348" s="18" t="str">
        <f t="shared" si="42"/>
        <v/>
      </c>
      <c r="B348" s="55" t="str">
        <f t="shared" si="38"/>
        <v/>
      </c>
      <c r="C348" s="58" t="str">
        <f t="shared" si="39"/>
        <v/>
      </c>
      <c r="D348" s="96"/>
      <c r="E348" s="97"/>
      <c r="F348" s="19" t="str">
        <f t="shared" si="40"/>
        <v/>
      </c>
      <c r="G348" s="19" t="str">
        <f t="shared" si="43"/>
        <v/>
      </c>
      <c r="H348" s="19" t="str">
        <f t="shared" ca="1" si="44"/>
        <v/>
      </c>
      <c r="I348" s="70" t="str">
        <f t="shared" si="45"/>
        <v/>
      </c>
      <c r="J348" s="19" t="str">
        <f t="shared" si="41"/>
        <v/>
      </c>
    </row>
    <row r="349" spans="1:10" x14ac:dyDescent="0.2">
      <c r="A349" s="18" t="str">
        <f t="shared" si="42"/>
        <v/>
      </c>
      <c r="B349" s="55" t="str">
        <f t="shared" si="38"/>
        <v/>
      </c>
      <c r="C349" s="58" t="str">
        <f t="shared" si="39"/>
        <v/>
      </c>
      <c r="D349" s="96"/>
      <c r="E349" s="97"/>
      <c r="F349" s="19" t="str">
        <f t="shared" si="40"/>
        <v/>
      </c>
      <c r="G349" s="19" t="str">
        <f t="shared" si="43"/>
        <v/>
      </c>
      <c r="H349" s="19" t="str">
        <f t="shared" ca="1" si="44"/>
        <v/>
      </c>
      <c r="I349" s="70" t="str">
        <f t="shared" si="45"/>
        <v/>
      </c>
      <c r="J349" s="19" t="str">
        <f t="shared" si="41"/>
        <v/>
      </c>
    </row>
    <row r="350" spans="1:10" x14ac:dyDescent="0.2">
      <c r="A350" s="18" t="str">
        <f t="shared" si="42"/>
        <v/>
      </c>
      <c r="B350" s="55" t="str">
        <f t="shared" si="38"/>
        <v/>
      </c>
      <c r="C350" s="58" t="str">
        <f t="shared" si="39"/>
        <v/>
      </c>
      <c r="D350" s="96"/>
      <c r="E350" s="97"/>
      <c r="F350" s="19" t="str">
        <f t="shared" si="40"/>
        <v/>
      </c>
      <c r="G350" s="19" t="str">
        <f t="shared" si="43"/>
        <v/>
      </c>
      <c r="H350" s="19" t="str">
        <f t="shared" ca="1" si="44"/>
        <v/>
      </c>
      <c r="I350" s="70" t="str">
        <f t="shared" si="45"/>
        <v/>
      </c>
      <c r="J350" s="19" t="str">
        <f t="shared" si="41"/>
        <v/>
      </c>
    </row>
    <row r="351" spans="1:10" x14ac:dyDescent="0.2">
      <c r="A351" s="18" t="str">
        <f t="shared" si="42"/>
        <v/>
      </c>
      <c r="B351" s="55" t="str">
        <f t="shared" si="38"/>
        <v/>
      </c>
      <c r="C351" s="58" t="str">
        <f t="shared" si="39"/>
        <v/>
      </c>
      <c r="D351" s="96"/>
      <c r="E351" s="97"/>
      <c r="F351" s="19" t="str">
        <f t="shared" si="40"/>
        <v/>
      </c>
      <c r="G351" s="19" t="str">
        <f t="shared" si="43"/>
        <v/>
      </c>
      <c r="H351" s="19" t="str">
        <f t="shared" ca="1" si="44"/>
        <v/>
      </c>
      <c r="I351" s="70" t="str">
        <f t="shared" si="45"/>
        <v/>
      </c>
      <c r="J351" s="19" t="str">
        <f t="shared" si="41"/>
        <v/>
      </c>
    </row>
    <row r="352" spans="1:10" x14ac:dyDescent="0.2">
      <c r="A352" s="18" t="str">
        <f t="shared" si="42"/>
        <v/>
      </c>
      <c r="B352" s="55" t="str">
        <f t="shared" si="38"/>
        <v/>
      </c>
      <c r="C352" s="58" t="str">
        <f t="shared" si="39"/>
        <v/>
      </c>
      <c r="D352" s="96"/>
      <c r="E352" s="97"/>
      <c r="F352" s="19" t="str">
        <f t="shared" si="40"/>
        <v/>
      </c>
      <c r="G352" s="19" t="str">
        <f t="shared" si="43"/>
        <v/>
      </c>
      <c r="H352" s="19" t="str">
        <f t="shared" ca="1" si="44"/>
        <v/>
      </c>
      <c r="I352" s="70" t="str">
        <f t="shared" si="45"/>
        <v/>
      </c>
      <c r="J352" s="19" t="str">
        <f t="shared" si="41"/>
        <v/>
      </c>
    </row>
    <row r="353" spans="1:10" x14ac:dyDescent="0.2">
      <c r="A353" s="18" t="str">
        <f t="shared" si="42"/>
        <v/>
      </c>
      <c r="B353" s="55" t="str">
        <f t="shared" si="38"/>
        <v/>
      </c>
      <c r="C353" s="58" t="str">
        <f t="shared" si="39"/>
        <v/>
      </c>
      <c r="D353" s="96"/>
      <c r="E353" s="97"/>
      <c r="F353" s="19" t="str">
        <f t="shared" si="40"/>
        <v/>
      </c>
      <c r="G353" s="19" t="str">
        <f t="shared" si="43"/>
        <v/>
      </c>
      <c r="H353" s="19" t="str">
        <f t="shared" ca="1" si="44"/>
        <v/>
      </c>
      <c r="I353" s="70" t="str">
        <f t="shared" si="45"/>
        <v/>
      </c>
      <c r="J353" s="19" t="str">
        <f t="shared" si="41"/>
        <v/>
      </c>
    </row>
    <row r="354" spans="1:10" x14ac:dyDescent="0.2">
      <c r="A354" s="18" t="str">
        <f t="shared" si="42"/>
        <v/>
      </c>
      <c r="B354" s="55" t="str">
        <f t="shared" si="38"/>
        <v/>
      </c>
      <c r="C354" s="58" t="str">
        <f t="shared" si="39"/>
        <v/>
      </c>
      <c r="D354" s="96"/>
      <c r="E354" s="97"/>
      <c r="F354" s="19" t="str">
        <f t="shared" si="40"/>
        <v/>
      </c>
      <c r="G354" s="19" t="str">
        <f t="shared" si="43"/>
        <v/>
      </c>
      <c r="H354" s="19" t="str">
        <f t="shared" ca="1" si="44"/>
        <v/>
      </c>
      <c r="I354" s="70" t="str">
        <f t="shared" si="45"/>
        <v/>
      </c>
      <c r="J354" s="19" t="str">
        <f t="shared" si="41"/>
        <v/>
      </c>
    </row>
    <row r="355" spans="1:10" x14ac:dyDescent="0.2">
      <c r="A355" s="18" t="str">
        <f t="shared" si="42"/>
        <v/>
      </c>
      <c r="B355" s="55" t="str">
        <f t="shared" si="38"/>
        <v/>
      </c>
      <c r="C355" s="58" t="str">
        <f t="shared" si="39"/>
        <v/>
      </c>
      <c r="D355" s="96"/>
      <c r="E355" s="97"/>
      <c r="F355" s="19" t="str">
        <f t="shared" si="40"/>
        <v/>
      </c>
      <c r="G355" s="19" t="str">
        <f t="shared" si="43"/>
        <v/>
      </c>
      <c r="H355" s="19" t="str">
        <f t="shared" ca="1" si="44"/>
        <v/>
      </c>
      <c r="I355" s="70" t="str">
        <f t="shared" si="45"/>
        <v/>
      </c>
      <c r="J355" s="19" t="str">
        <f t="shared" si="41"/>
        <v/>
      </c>
    </row>
    <row r="356" spans="1:10" x14ac:dyDescent="0.2">
      <c r="A356" s="18" t="str">
        <f t="shared" si="42"/>
        <v/>
      </c>
      <c r="B356" s="55" t="str">
        <f t="shared" si="38"/>
        <v/>
      </c>
      <c r="C356" s="58" t="str">
        <f t="shared" si="39"/>
        <v/>
      </c>
      <c r="D356" s="96"/>
      <c r="E356" s="97"/>
      <c r="F356" s="19" t="str">
        <f t="shared" si="40"/>
        <v/>
      </c>
      <c r="G356" s="19" t="str">
        <f t="shared" si="43"/>
        <v/>
      </c>
      <c r="H356" s="19" t="str">
        <f t="shared" ca="1" si="44"/>
        <v/>
      </c>
      <c r="I356" s="70" t="str">
        <f t="shared" si="45"/>
        <v/>
      </c>
      <c r="J356" s="19" t="str">
        <f t="shared" si="41"/>
        <v/>
      </c>
    </row>
    <row r="357" spans="1:10" x14ac:dyDescent="0.2">
      <c r="A357" s="18" t="str">
        <f t="shared" si="42"/>
        <v/>
      </c>
      <c r="B357" s="55" t="str">
        <f t="shared" si="38"/>
        <v/>
      </c>
      <c r="C357" s="58" t="str">
        <f t="shared" si="39"/>
        <v/>
      </c>
      <c r="D357" s="96"/>
      <c r="E357" s="97"/>
      <c r="F357" s="19" t="str">
        <f t="shared" si="40"/>
        <v/>
      </c>
      <c r="G357" s="19" t="str">
        <f t="shared" si="43"/>
        <v/>
      </c>
      <c r="H357" s="19" t="str">
        <f t="shared" ca="1" si="44"/>
        <v/>
      </c>
      <c r="I357" s="70" t="str">
        <f t="shared" si="45"/>
        <v/>
      </c>
      <c r="J357" s="19" t="str">
        <f t="shared" si="41"/>
        <v/>
      </c>
    </row>
    <row r="358" spans="1:10" x14ac:dyDescent="0.2">
      <c r="A358" s="18" t="str">
        <f t="shared" si="42"/>
        <v/>
      </c>
      <c r="B358" s="55" t="str">
        <f t="shared" si="38"/>
        <v/>
      </c>
      <c r="C358" s="58" t="str">
        <f t="shared" si="39"/>
        <v/>
      </c>
      <c r="D358" s="96"/>
      <c r="E358" s="97"/>
      <c r="F358" s="19" t="str">
        <f t="shared" si="40"/>
        <v/>
      </c>
      <c r="G358" s="19" t="str">
        <f t="shared" si="43"/>
        <v/>
      </c>
      <c r="H358" s="19" t="str">
        <f t="shared" ca="1" si="44"/>
        <v/>
      </c>
      <c r="I358" s="70" t="str">
        <f t="shared" si="45"/>
        <v/>
      </c>
      <c r="J358" s="19" t="str">
        <f t="shared" si="41"/>
        <v/>
      </c>
    </row>
    <row r="359" spans="1:10" x14ac:dyDescent="0.2">
      <c r="A359" s="18" t="str">
        <f t="shared" si="42"/>
        <v/>
      </c>
      <c r="B359" s="55" t="str">
        <f t="shared" si="38"/>
        <v/>
      </c>
      <c r="C359" s="58" t="str">
        <f t="shared" si="39"/>
        <v/>
      </c>
      <c r="D359" s="96"/>
      <c r="E359" s="97"/>
      <c r="F359" s="19" t="str">
        <f t="shared" si="40"/>
        <v/>
      </c>
      <c r="G359" s="19" t="str">
        <f t="shared" si="43"/>
        <v/>
      </c>
      <c r="H359" s="19" t="str">
        <f t="shared" ca="1" si="44"/>
        <v/>
      </c>
      <c r="I359" s="70" t="str">
        <f t="shared" si="45"/>
        <v/>
      </c>
      <c r="J359" s="19" t="str">
        <f t="shared" si="41"/>
        <v/>
      </c>
    </row>
    <row r="360" spans="1:10" x14ac:dyDescent="0.2">
      <c r="A360" s="18" t="str">
        <f t="shared" si="42"/>
        <v/>
      </c>
      <c r="B360" s="55" t="str">
        <f t="shared" si="38"/>
        <v/>
      </c>
      <c r="C360" s="58" t="str">
        <f t="shared" si="39"/>
        <v/>
      </c>
      <c r="D360" s="96"/>
      <c r="E360" s="97"/>
      <c r="F360" s="19" t="str">
        <f t="shared" si="40"/>
        <v/>
      </c>
      <c r="G360" s="19" t="str">
        <f t="shared" si="43"/>
        <v/>
      </c>
      <c r="H360" s="19" t="str">
        <f t="shared" ca="1" si="44"/>
        <v/>
      </c>
      <c r="I360" s="70" t="str">
        <f t="shared" si="45"/>
        <v/>
      </c>
      <c r="J360" s="19" t="str">
        <f t="shared" si="41"/>
        <v/>
      </c>
    </row>
    <row r="361" spans="1:10" x14ac:dyDescent="0.2">
      <c r="A361" s="18" t="str">
        <f t="shared" si="42"/>
        <v/>
      </c>
      <c r="B361" s="55" t="str">
        <f t="shared" si="38"/>
        <v/>
      </c>
      <c r="C361" s="58" t="str">
        <f t="shared" si="39"/>
        <v/>
      </c>
      <c r="D361" s="96"/>
      <c r="E361" s="97"/>
      <c r="F361" s="19" t="str">
        <f t="shared" si="40"/>
        <v/>
      </c>
      <c r="G361" s="19" t="str">
        <f t="shared" si="43"/>
        <v/>
      </c>
      <c r="H361" s="19" t="str">
        <f t="shared" ca="1" si="44"/>
        <v/>
      </c>
      <c r="I361" s="70" t="str">
        <f t="shared" si="45"/>
        <v/>
      </c>
      <c r="J361" s="19" t="str">
        <f t="shared" si="41"/>
        <v/>
      </c>
    </row>
    <row r="362" spans="1:10" x14ac:dyDescent="0.2">
      <c r="A362" s="18" t="str">
        <f t="shared" si="42"/>
        <v/>
      </c>
      <c r="B362" s="55" t="str">
        <f t="shared" si="38"/>
        <v/>
      </c>
      <c r="C362" s="58" t="str">
        <f t="shared" si="39"/>
        <v/>
      </c>
      <c r="D362" s="96"/>
      <c r="E362" s="97"/>
      <c r="F362" s="19" t="str">
        <f t="shared" si="40"/>
        <v/>
      </c>
      <c r="G362" s="19" t="str">
        <f t="shared" si="43"/>
        <v/>
      </c>
      <c r="H362" s="19" t="str">
        <f t="shared" ca="1" si="44"/>
        <v/>
      </c>
      <c r="I362" s="70" t="str">
        <f t="shared" si="45"/>
        <v/>
      </c>
      <c r="J362" s="19" t="str">
        <f t="shared" si="41"/>
        <v/>
      </c>
    </row>
    <row r="363" spans="1:10" x14ac:dyDescent="0.2">
      <c r="A363" s="18" t="str">
        <f t="shared" si="42"/>
        <v/>
      </c>
      <c r="B363" s="55" t="str">
        <f t="shared" si="38"/>
        <v/>
      </c>
      <c r="C363" s="58" t="str">
        <f t="shared" si="39"/>
        <v/>
      </c>
      <c r="D363" s="96"/>
      <c r="E363" s="97"/>
      <c r="F363" s="19" t="str">
        <f t="shared" si="40"/>
        <v/>
      </c>
      <c r="G363" s="19" t="str">
        <f t="shared" si="43"/>
        <v/>
      </c>
      <c r="H363" s="19" t="str">
        <f t="shared" ca="1" si="44"/>
        <v/>
      </c>
      <c r="I363" s="70" t="str">
        <f t="shared" si="45"/>
        <v/>
      </c>
      <c r="J363" s="19" t="str">
        <f t="shared" si="41"/>
        <v/>
      </c>
    </row>
    <row r="364" spans="1:10" x14ac:dyDescent="0.2">
      <c r="A364" s="18" t="str">
        <f t="shared" si="42"/>
        <v/>
      </c>
      <c r="B364" s="55" t="str">
        <f t="shared" si="38"/>
        <v/>
      </c>
      <c r="C364" s="58" t="str">
        <f t="shared" si="39"/>
        <v/>
      </c>
      <c r="D364" s="96"/>
      <c r="E364" s="97"/>
      <c r="F364" s="19" t="str">
        <f t="shared" si="40"/>
        <v/>
      </c>
      <c r="G364" s="19" t="str">
        <f t="shared" si="43"/>
        <v/>
      </c>
      <c r="H364" s="19" t="str">
        <f t="shared" ca="1" si="44"/>
        <v/>
      </c>
      <c r="I364" s="70" t="str">
        <f t="shared" si="45"/>
        <v/>
      </c>
      <c r="J364" s="19" t="str">
        <f t="shared" si="41"/>
        <v/>
      </c>
    </row>
    <row r="365" spans="1:10" x14ac:dyDescent="0.2">
      <c r="A365" s="18" t="str">
        <f t="shared" si="42"/>
        <v/>
      </c>
      <c r="B365" s="55" t="str">
        <f t="shared" si="38"/>
        <v/>
      </c>
      <c r="C365" s="58" t="str">
        <f t="shared" si="39"/>
        <v/>
      </c>
      <c r="D365" s="96"/>
      <c r="E365" s="97"/>
      <c r="F365" s="19" t="str">
        <f t="shared" si="40"/>
        <v/>
      </c>
      <c r="G365" s="19" t="str">
        <f t="shared" si="43"/>
        <v/>
      </c>
      <c r="H365" s="19" t="str">
        <f t="shared" ca="1" si="44"/>
        <v/>
      </c>
      <c r="I365" s="70" t="str">
        <f t="shared" si="45"/>
        <v/>
      </c>
      <c r="J365" s="19" t="str">
        <f t="shared" si="41"/>
        <v/>
      </c>
    </row>
    <row r="366" spans="1:10" x14ac:dyDescent="0.2">
      <c r="A366" s="18" t="str">
        <f t="shared" si="42"/>
        <v/>
      </c>
      <c r="B366" s="55" t="str">
        <f t="shared" si="38"/>
        <v/>
      </c>
      <c r="C366" s="58" t="str">
        <f t="shared" si="39"/>
        <v/>
      </c>
      <c r="D366" s="96"/>
      <c r="E366" s="97"/>
      <c r="F366" s="19" t="str">
        <f t="shared" si="40"/>
        <v/>
      </c>
      <c r="G366" s="19" t="str">
        <f t="shared" si="43"/>
        <v/>
      </c>
      <c r="H366" s="19" t="str">
        <f t="shared" ca="1" si="44"/>
        <v/>
      </c>
      <c r="I366" s="70" t="str">
        <f t="shared" si="45"/>
        <v/>
      </c>
      <c r="J366" s="19" t="str">
        <f t="shared" si="41"/>
        <v/>
      </c>
    </row>
    <row r="367" spans="1:10" x14ac:dyDescent="0.2">
      <c r="A367" s="18" t="str">
        <f t="shared" si="42"/>
        <v/>
      </c>
      <c r="B367" s="55" t="str">
        <f t="shared" si="38"/>
        <v/>
      </c>
      <c r="C367" s="58" t="str">
        <f t="shared" si="39"/>
        <v/>
      </c>
      <c r="D367" s="96"/>
      <c r="E367" s="97"/>
      <c r="F367" s="19" t="str">
        <f t="shared" si="40"/>
        <v/>
      </c>
      <c r="G367" s="19" t="str">
        <f t="shared" si="43"/>
        <v/>
      </c>
      <c r="H367" s="19" t="str">
        <f t="shared" ca="1" si="44"/>
        <v/>
      </c>
      <c r="I367" s="70" t="str">
        <f t="shared" si="45"/>
        <v/>
      </c>
      <c r="J367" s="19" t="str">
        <f t="shared" si="41"/>
        <v/>
      </c>
    </row>
    <row r="368" spans="1:10" x14ac:dyDescent="0.2">
      <c r="A368" s="18" t="str">
        <f t="shared" si="42"/>
        <v/>
      </c>
      <c r="B368" s="55" t="str">
        <f t="shared" si="38"/>
        <v/>
      </c>
      <c r="C368" s="58" t="str">
        <f t="shared" si="39"/>
        <v/>
      </c>
      <c r="D368" s="96"/>
      <c r="E368" s="97"/>
      <c r="F368" s="19" t="str">
        <f t="shared" si="40"/>
        <v/>
      </c>
      <c r="G368" s="19" t="str">
        <f t="shared" si="43"/>
        <v/>
      </c>
      <c r="H368" s="19" t="str">
        <f t="shared" ca="1" si="44"/>
        <v/>
      </c>
      <c r="I368" s="70" t="str">
        <f t="shared" si="45"/>
        <v/>
      </c>
      <c r="J368" s="19" t="str">
        <f t="shared" si="41"/>
        <v/>
      </c>
    </row>
    <row r="369" spans="1:10" x14ac:dyDescent="0.2">
      <c r="A369" s="18" t="str">
        <f t="shared" si="42"/>
        <v/>
      </c>
      <c r="B369" s="55" t="str">
        <f t="shared" si="38"/>
        <v/>
      </c>
      <c r="C369" s="58" t="str">
        <f t="shared" si="39"/>
        <v/>
      </c>
      <c r="D369" s="96"/>
      <c r="E369" s="97"/>
      <c r="F369" s="19" t="str">
        <f t="shared" si="40"/>
        <v/>
      </c>
      <c r="G369" s="19" t="str">
        <f t="shared" si="43"/>
        <v/>
      </c>
      <c r="H369" s="19" t="str">
        <f t="shared" ca="1" si="44"/>
        <v/>
      </c>
      <c r="I369" s="70" t="str">
        <f t="shared" si="45"/>
        <v/>
      </c>
      <c r="J369" s="19" t="str">
        <f t="shared" si="41"/>
        <v/>
      </c>
    </row>
    <row r="370" spans="1:10" x14ac:dyDescent="0.2">
      <c r="A370" s="18" t="str">
        <f t="shared" si="42"/>
        <v/>
      </c>
      <c r="B370" s="55" t="str">
        <f t="shared" si="38"/>
        <v/>
      </c>
      <c r="C370" s="58" t="str">
        <f t="shared" si="39"/>
        <v/>
      </c>
      <c r="D370" s="96"/>
      <c r="E370" s="97"/>
      <c r="F370" s="19" t="str">
        <f t="shared" si="40"/>
        <v/>
      </c>
      <c r="G370" s="19" t="str">
        <f t="shared" si="43"/>
        <v/>
      </c>
      <c r="H370" s="19" t="str">
        <f t="shared" ca="1" si="44"/>
        <v/>
      </c>
      <c r="I370" s="70" t="str">
        <f t="shared" si="45"/>
        <v/>
      </c>
      <c r="J370" s="19" t="str">
        <f t="shared" si="41"/>
        <v/>
      </c>
    </row>
    <row r="371" spans="1:10" x14ac:dyDescent="0.2">
      <c r="A371" s="18" t="str">
        <f t="shared" si="42"/>
        <v/>
      </c>
      <c r="B371" s="55" t="str">
        <f t="shared" si="38"/>
        <v/>
      </c>
      <c r="C371" s="58" t="str">
        <f t="shared" si="39"/>
        <v/>
      </c>
      <c r="D371" s="96"/>
      <c r="E371" s="97"/>
      <c r="F371" s="19" t="str">
        <f t="shared" si="40"/>
        <v/>
      </c>
      <c r="G371" s="19" t="str">
        <f t="shared" si="43"/>
        <v/>
      </c>
      <c r="H371" s="19" t="str">
        <f t="shared" ca="1" si="44"/>
        <v/>
      </c>
      <c r="I371" s="70" t="str">
        <f t="shared" si="45"/>
        <v/>
      </c>
      <c r="J371" s="19" t="str">
        <f t="shared" si="41"/>
        <v/>
      </c>
    </row>
    <row r="372" spans="1:10" x14ac:dyDescent="0.2">
      <c r="A372" s="18" t="str">
        <f t="shared" si="42"/>
        <v/>
      </c>
      <c r="B372" s="55" t="str">
        <f t="shared" si="38"/>
        <v/>
      </c>
      <c r="C372" s="58" t="str">
        <f t="shared" si="39"/>
        <v/>
      </c>
      <c r="D372" s="96"/>
      <c r="E372" s="97"/>
      <c r="F372" s="19" t="str">
        <f t="shared" si="40"/>
        <v/>
      </c>
      <c r="G372" s="19" t="str">
        <f t="shared" si="43"/>
        <v/>
      </c>
      <c r="H372" s="19" t="str">
        <f t="shared" ca="1" si="44"/>
        <v/>
      </c>
      <c r="I372" s="70" t="str">
        <f t="shared" si="45"/>
        <v/>
      </c>
      <c r="J372" s="19" t="str">
        <f t="shared" si="41"/>
        <v/>
      </c>
    </row>
    <row r="373" spans="1:10" x14ac:dyDescent="0.2">
      <c r="A373" s="18" t="str">
        <f t="shared" si="42"/>
        <v/>
      </c>
      <c r="B373" s="55" t="str">
        <f t="shared" si="38"/>
        <v/>
      </c>
      <c r="C373" s="58" t="str">
        <f t="shared" si="39"/>
        <v/>
      </c>
      <c r="D373" s="96"/>
      <c r="E373" s="97"/>
      <c r="F373" s="19" t="str">
        <f t="shared" si="40"/>
        <v/>
      </c>
      <c r="G373" s="19" t="str">
        <f t="shared" si="43"/>
        <v/>
      </c>
      <c r="H373" s="19" t="str">
        <f t="shared" ca="1" si="44"/>
        <v/>
      </c>
      <c r="I373" s="70" t="str">
        <f t="shared" si="45"/>
        <v/>
      </c>
      <c r="J373" s="19" t="str">
        <f t="shared" si="41"/>
        <v/>
      </c>
    </row>
    <row r="374" spans="1:10" x14ac:dyDescent="0.2">
      <c r="A374" s="18" t="str">
        <f t="shared" si="42"/>
        <v/>
      </c>
      <c r="B374" s="55" t="str">
        <f t="shared" si="38"/>
        <v/>
      </c>
      <c r="C374" s="58" t="str">
        <f t="shared" si="39"/>
        <v/>
      </c>
      <c r="D374" s="96"/>
      <c r="E374" s="97"/>
      <c r="F374" s="19" t="str">
        <f t="shared" si="40"/>
        <v/>
      </c>
      <c r="G374" s="19" t="str">
        <f t="shared" si="43"/>
        <v/>
      </c>
      <c r="H374" s="19" t="str">
        <f t="shared" ca="1" si="44"/>
        <v/>
      </c>
      <c r="I374" s="70" t="str">
        <f t="shared" si="45"/>
        <v/>
      </c>
      <c r="J374" s="19" t="str">
        <f t="shared" si="41"/>
        <v/>
      </c>
    </row>
    <row r="375" spans="1:10" x14ac:dyDescent="0.2">
      <c r="A375" s="18" t="str">
        <f t="shared" si="42"/>
        <v/>
      </c>
      <c r="B375" s="55" t="str">
        <f t="shared" si="38"/>
        <v/>
      </c>
      <c r="C375" s="58" t="str">
        <f t="shared" si="39"/>
        <v/>
      </c>
      <c r="D375" s="96"/>
      <c r="E375" s="97"/>
      <c r="F375" s="19" t="str">
        <f t="shared" si="40"/>
        <v/>
      </c>
      <c r="G375" s="19" t="str">
        <f t="shared" si="43"/>
        <v/>
      </c>
      <c r="H375" s="19" t="str">
        <f t="shared" ca="1" si="44"/>
        <v/>
      </c>
      <c r="I375" s="70" t="str">
        <f t="shared" si="45"/>
        <v/>
      </c>
      <c r="J375" s="19" t="str">
        <f t="shared" si="41"/>
        <v/>
      </c>
    </row>
    <row r="376" spans="1:10" x14ac:dyDescent="0.2">
      <c r="A376" s="18" t="str">
        <f t="shared" si="42"/>
        <v/>
      </c>
      <c r="B376" s="55" t="str">
        <f t="shared" si="38"/>
        <v/>
      </c>
      <c r="C376" s="58" t="str">
        <f t="shared" si="39"/>
        <v/>
      </c>
      <c r="D376" s="96"/>
      <c r="E376" s="97"/>
      <c r="F376" s="19" t="str">
        <f t="shared" si="40"/>
        <v/>
      </c>
      <c r="G376" s="19" t="str">
        <f t="shared" si="43"/>
        <v/>
      </c>
      <c r="H376" s="19" t="str">
        <f t="shared" ca="1" si="44"/>
        <v/>
      </c>
      <c r="I376" s="70" t="str">
        <f t="shared" si="45"/>
        <v/>
      </c>
      <c r="J376" s="19" t="str">
        <f t="shared" si="41"/>
        <v/>
      </c>
    </row>
    <row r="377" spans="1:10" x14ac:dyDescent="0.2">
      <c r="A377" s="18" t="str">
        <f t="shared" si="42"/>
        <v/>
      </c>
      <c r="B377" s="55" t="str">
        <f t="shared" si="38"/>
        <v/>
      </c>
      <c r="C377" s="58" t="str">
        <f t="shared" si="39"/>
        <v/>
      </c>
      <c r="D377" s="96"/>
      <c r="E377" s="97"/>
      <c r="F377" s="19" t="str">
        <f t="shared" si="40"/>
        <v/>
      </c>
      <c r="G377" s="19" t="str">
        <f t="shared" si="43"/>
        <v/>
      </c>
      <c r="H377" s="19" t="str">
        <f t="shared" ca="1" si="44"/>
        <v/>
      </c>
      <c r="I377" s="70" t="str">
        <f t="shared" si="45"/>
        <v/>
      </c>
      <c r="J377" s="19" t="str">
        <f t="shared" si="41"/>
        <v/>
      </c>
    </row>
    <row r="378" spans="1:10" x14ac:dyDescent="0.2">
      <c r="A378" s="18" t="str">
        <f t="shared" si="42"/>
        <v/>
      </c>
      <c r="B378" s="55" t="str">
        <f t="shared" si="38"/>
        <v/>
      </c>
      <c r="C378" s="58" t="str">
        <f t="shared" si="39"/>
        <v/>
      </c>
      <c r="D378" s="96"/>
      <c r="E378" s="97"/>
      <c r="F378" s="19" t="str">
        <f t="shared" si="40"/>
        <v/>
      </c>
      <c r="G378" s="19" t="str">
        <f t="shared" si="43"/>
        <v/>
      </c>
      <c r="H378" s="19" t="str">
        <f t="shared" ca="1" si="44"/>
        <v/>
      </c>
      <c r="I378" s="70" t="str">
        <f t="shared" si="45"/>
        <v/>
      </c>
      <c r="J378" s="19" t="str">
        <f t="shared" si="41"/>
        <v/>
      </c>
    </row>
    <row r="379" spans="1:10" x14ac:dyDescent="0.2">
      <c r="A379" s="18" t="str">
        <f t="shared" si="42"/>
        <v/>
      </c>
      <c r="B379" s="55" t="str">
        <f t="shared" si="38"/>
        <v/>
      </c>
      <c r="C379" s="58" t="str">
        <f t="shared" si="39"/>
        <v/>
      </c>
      <c r="D379" s="96"/>
      <c r="E379" s="97"/>
      <c r="F379" s="19" t="str">
        <f t="shared" si="40"/>
        <v/>
      </c>
      <c r="G379" s="19" t="str">
        <f t="shared" si="43"/>
        <v/>
      </c>
      <c r="H379" s="19" t="str">
        <f t="shared" ca="1" si="44"/>
        <v/>
      </c>
      <c r="I379" s="70" t="str">
        <f t="shared" si="45"/>
        <v/>
      </c>
      <c r="J379" s="19" t="str">
        <f t="shared" si="41"/>
        <v/>
      </c>
    </row>
    <row r="380" spans="1:10" x14ac:dyDescent="0.2">
      <c r="A380" s="18" t="str">
        <f t="shared" si="42"/>
        <v/>
      </c>
      <c r="B380" s="55" t="str">
        <f t="shared" si="38"/>
        <v/>
      </c>
      <c r="C380" s="58" t="str">
        <f t="shared" si="39"/>
        <v/>
      </c>
      <c r="D380" s="96"/>
      <c r="E380" s="97"/>
      <c r="F380" s="19" t="str">
        <f t="shared" si="40"/>
        <v/>
      </c>
      <c r="G380" s="19" t="str">
        <f t="shared" si="43"/>
        <v/>
      </c>
      <c r="H380" s="19" t="str">
        <f t="shared" ca="1" si="44"/>
        <v/>
      </c>
      <c r="I380" s="70" t="str">
        <f t="shared" si="45"/>
        <v/>
      </c>
      <c r="J380" s="19" t="str">
        <f t="shared" si="41"/>
        <v/>
      </c>
    </row>
    <row r="381" spans="1:10" x14ac:dyDescent="0.2">
      <c r="A381" s="18" t="str">
        <f t="shared" si="42"/>
        <v/>
      </c>
      <c r="B381" s="55" t="str">
        <f t="shared" ref="B381:B444" si="46">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58" t="str">
        <f t="shared" ref="C381:C444" si="47">IF(A381="","",IF(roundOpt,IF(OR(A381=nper,payment&gt;ROUND((1+rate)*J380,2)),ROUND((1+rate)*J380,2),payment),IF(OR(A381=nper,payment&gt;(1+rate)*J380),(1+rate)*J380,payment)))</f>
        <v/>
      </c>
      <c r="D381" s="96"/>
      <c r="E381" s="97"/>
      <c r="F381" s="19" t="str">
        <f t="shared" ref="F381:F444" si="48">IF(NOT(ISBLANK(E381)),IF(A381="","",IF(AND(A381=1,pmtType=1),0,IF(roundOpt,ROUND(rate*J380,2),rate*J380))),"")</f>
        <v/>
      </c>
      <c r="G381" s="19" t="str">
        <f t="shared" si="43"/>
        <v/>
      </c>
      <c r="H381" s="19" t="str">
        <f t="shared" ca="1" si="44"/>
        <v/>
      </c>
      <c r="I381" s="70" t="str">
        <f t="shared" si="45"/>
        <v/>
      </c>
      <c r="J381" s="19" t="str">
        <f t="shared" ref="J381:J444" si="49">IF(NOT(ISBLANK(E381)),J380-I381,"")</f>
        <v/>
      </c>
    </row>
    <row r="382" spans="1:10" x14ac:dyDescent="0.2">
      <c r="A382" s="18" t="str">
        <f t="shared" ref="A382:A445" si="50">IF(NOT(ISBLANK(E381)),IF(J381="","",IF(roundOpt,IF(OR(A381&gt;=nper,ROUND(J381,2)&lt;=0),"",A381+1),IF(OR(A381&gt;=nper,J381&lt;=0),"",A381+1))),"")</f>
        <v/>
      </c>
      <c r="B382" s="55" t="str">
        <f t="shared" si="46"/>
        <v/>
      </c>
      <c r="C382" s="58" t="str">
        <f t="shared" si="47"/>
        <v/>
      </c>
      <c r="D382" s="96"/>
      <c r="E382" s="97"/>
      <c r="F382" s="19" t="str">
        <f t="shared" si="48"/>
        <v/>
      </c>
      <c r="G382" s="19" t="str">
        <f t="shared" ref="G382:G445" si="51">IF(NOT(ISBLANK(E382)),MIN(F382+H381,E382),"")</f>
        <v/>
      </c>
      <c r="H382" s="19" t="str">
        <f t="shared" ref="H382:H445" ca="1" si="52">IF(NOT(ISBLANK(E382)),OFFSET(H382,-1,0,1,1)+F382-G382,"")</f>
        <v/>
      </c>
      <c r="I382" s="70" t="str">
        <f t="shared" ref="I382:I445" si="53">IF(NOT(ISBLANK(E382)),E382-G382,"")</f>
        <v/>
      </c>
      <c r="J382" s="19" t="str">
        <f t="shared" si="49"/>
        <v/>
      </c>
    </row>
    <row r="383" spans="1:10" x14ac:dyDescent="0.2">
      <c r="A383" s="18" t="str">
        <f t="shared" si="50"/>
        <v/>
      </c>
      <c r="B383" s="55" t="str">
        <f t="shared" si="46"/>
        <v/>
      </c>
      <c r="C383" s="58" t="str">
        <f t="shared" si="47"/>
        <v/>
      </c>
      <c r="D383" s="96"/>
      <c r="E383" s="97"/>
      <c r="F383" s="19" t="str">
        <f t="shared" si="48"/>
        <v/>
      </c>
      <c r="G383" s="19" t="str">
        <f t="shared" si="51"/>
        <v/>
      </c>
      <c r="H383" s="19" t="str">
        <f t="shared" ca="1" si="52"/>
        <v/>
      </c>
      <c r="I383" s="70" t="str">
        <f t="shared" si="53"/>
        <v/>
      </c>
      <c r="J383" s="19" t="str">
        <f t="shared" si="49"/>
        <v/>
      </c>
    </row>
    <row r="384" spans="1:10" x14ac:dyDescent="0.2">
      <c r="A384" s="18" t="str">
        <f t="shared" si="50"/>
        <v/>
      </c>
      <c r="B384" s="55" t="str">
        <f t="shared" si="46"/>
        <v/>
      </c>
      <c r="C384" s="58" t="str">
        <f t="shared" si="47"/>
        <v/>
      </c>
      <c r="D384" s="96"/>
      <c r="E384" s="97"/>
      <c r="F384" s="19" t="str">
        <f t="shared" si="48"/>
        <v/>
      </c>
      <c r="G384" s="19" t="str">
        <f t="shared" si="51"/>
        <v/>
      </c>
      <c r="H384" s="19" t="str">
        <f t="shared" ca="1" si="52"/>
        <v/>
      </c>
      <c r="I384" s="70" t="str">
        <f t="shared" si="53"/>
        <v/>
      </c>
      <c r="J384" s="19" t="str">
        <f t="shared" si="49"/>
        <v/>
      </c>
    </row>
    <row r="385" spans="1:10" x14ac:dyDescent="0.2">
      <c r="A385" s="18" t="str">
        <f t="shared" si="50"/>
        <v/>
      </c>
      <c r="B385" s="55" t="str">
        <f t="shared" si="46"/>
        <v/>
      </c>
      <c r="C385" s="58" t="str">
        <f t="shared" si="47"/>
        <v/>
      </c>
      <c r="D385" s="96"/>
      <c r="E385" s="97"/>
      <c r="F385" s="19" t="str">
        <f t="shared" si="48"/>
        <v/>
      </c>
      <c r="G385" s="19" t="str">
        <f t="shared" si="51"/>
        <v/>
      </c>
      <c r="H385" s="19" t="str">
        <f t="shared" ca="1" si="52"/>
        <v/>
      </c>
      <c r="I385" s="70" t="str">
        <f t="shared" si="53"/>
        <v/>
      </c>
      <c r="J385" s="19" t="str">
        <f t="shared" si="49"/>
        <v/>
      </c>
    </row>
    <row r="386" spans="1:10" x14ac:dyDescent="0.2">
      <c r="A386" s="18" t="str">
        <f t="shared" si="50"/>
        <v/>
      </c>
      <c r="B386" s="55" t="str">
        <f t="shared" si="46"/>
        <v/>
      </c>
      <c r="C386" s="58" t="str">
        <f t="shared" si="47"/>
        <v/>
      </c>
      <c r="D386" s="96"/>
      <c r="E386" s="97"/>
      <c r="F386" s="19" t="str">
        <f t="shared" si="48"/>
        <v/>
      </c>
      <c r="G386" s="19" t="str">
        <f t="shared" si="51"/>
        <v/>
      </c>
      <c r="H386" s="19" t="str">
        <f t="shared" ca="1" si="52"/>
        <v/>
      </c>
      <c r="I386" s="70" t="str">
        <f t="shared" si="53"/>
        <v/>
      </c>
      <c r="J386" s="19" t="str">
        <f t="shared" si="49"/>
        <v/>
      </c>
    </row>
    <row r="387" spans="1:10" x14ac:dyDescent="0.2">
      <c r="A387" s="18" t="str">
        <f t="shared" si="50"/>
        <v/>
      </c>
      <c r="B387" s="55" t="str">
        <f t="shared" si="46"/>
        <v/>
      </c>
      <c r="C387" s="58" t="str">
        <f t="shared" si="47"/>
        <v/>
      </c>
      <c r="D387" s="96"/>
      <c r="E387" s="97"/>
      <c r="F387" s="19" t="str">
        <f t="shared" si="48"/>
        <v/>
      </c>
      <c r="G387" s="19" t="str">
        <f t="shared" si="51"/>
        <v/>
      </c>
      <c r="H387" s="19" t="str">
        <f t="shared" ca="1" si="52"/>
        <v/>
      </c>
      <c r="I387" s="70" t="str">
        <f t="shared" si="53"/>
        <v/>
      </c>
      <c r="J387" s="19" t="str">
        <f t="shared" si="49"/>
        <v/>
      </c>
    </row>
    <row r="388" spans="1:10" x14ac:dyDescent="0.2">
      <c r="A388" s="18" t="str">
        <f t="shared" si="50"/>
        <v/>
      </c>
      <c r="B388" s="55" t="str">
        <f t="shared" si="46"/>
        <v/>
      </c>
      <c r="C388" s="58" t="str">
        <f t="shared" si="47"/>
        <v/>
      </c>
      <c r="D388" s="96"/>
      <c r="E388" s="97"/>
      <c r="F388" s="19" t="str">
        <f t="shared" si="48"/>
        <v/>
      </c>
      <c r="G388" s="19" t="str">
        <f t="shared" si="51"/>
        <v/>
      </c>
      <c r="H388" s="19" t="str">
        <f t="shared" ca="1" si="52"/>
        <v/>
      </c>
      <c r="I388" s="70" t="str">
        <f t="shared" si="53"/>
        <v/>
      </c>
      <c r="J388" s="19" t="str">
        <f t="shared" si="49"/>
        <v/>
      </c>
    </row>
    <row r="389" spans="1:10" x14ac:dyDescent="0.2">
      <c r="A389" s="18" t="str">
        <f t="shared" si="50"/>
        <v/>
      </c>
      <c r="B389" s="55" t="str">
        <f t="shared" si="46"/>
        <v/>
      </c>
      <c r="C389" s="58" t="str">
        <f t="shared" si="47"/>
        <v/>
      </c>
      <c r="D389" s="96"/>
      <c r="E389" s="97"/>
      <c r="F389" s="19" t="str">
        <f t="shared" si="48"/>
        <v/>
      </c>
      <c r="G389" s="19" t="str">
        <f t="shared" si="51"/>
        <v/>
      </c>
      <c r="H389" s="19" t="str">
        <f t="shared" ca="1" si="52"/>
        <v/>
      </c>
      <c r="I389" s="70" t="str">
        <f t="shared" si="53"/>
        <v/>
      </c>
      <c r="J389" s="19" t="str">
        <f t="shared" si="49"/>
        <v/>
      </c>
    </row>
    <row r="390" spans="1:10" x14ac:dyDescent="0.2">
      <c r="A390" s="18" t="str">
        <f t="shared" si="50"/>
        <v/>
      </c>
      <c r="B390" s="55" t="str">
        <f t="shared" si="46"/>
        <v/>
      </c>
      <c r="C390" s="58" t="str">
        <f t="shared" si="47"/>
        <v/>
      </c>
      <c r="D390" s="96"/>
      <c r="E390" s="97"/>
      <c r="F390" s="19" t="str">
        <f t="shared" si="48"/>
        <v/>
      </c>
      <c r="G390" s="19" t="str">
        <f t="shared" si="51"/>
        <v/>
      </c>
      <c r="H390" s="19" t="str">
        <f t="shared" ca="1" si="52"/>
        <v/>
      </c>
      <c r="I390" s="70" t="str">
        <f t="shared" si="53"/>
        <v/>
      </c>
      <c r="J390" s="19" t="str">
        <f t="shared" si="49"/>
        <v/>
      </c>
    </row>
    <row r="391" spans="1:10" x14ac:dyDescent="0.2">
      <c r="A391" s="18" t="str">
        <f t="shared" si="50"/>
        <v/>
      </c>
      <c r="B391" s="55" t="str">
        <f t="shared" si="46"/>
        <v/>
      </c>
      <c r="C391" s="58" t="str">
        <f t="shared" si="47"/>
        <v/>
      </c>
      <c r="D391" s="96"/>
      <c r="E391" s="97"/>
      <c r="F391" s="19" t="str">
        <f t="shared" si="48"/>
        <v/>
      </c>
      <c r="G391" s="19" t="str">
        <f t="shared" si="51"/>
        <v/>
      </c>
      <c r="H391" s="19" t="str">
        <f t="shared" ca="1" si="52"/>
        <v/>
      </c>
      <c r="I391" s="70" t="str">
        <f t="shared" si="53"/>
        <v/>
      </c>
      <c r="J391" s="19" t="str">
        <f t="shared" si="49"/>
        <v/>
      </c>
    </row>
    <row r="392" spans="1:10" x14ac:dyDescent="0.2">
      <c r="A392" s="18" t="str">
        <f t="shared" si="50"/>
        <v/>
      </c>
      <c r="B392" s="55" t="str">
        <f t="shared" si="46"/>
        <v/>
      </c>
      <c r="C392" s="58" t="str">
        <f t="shared" si="47"/>
        <v/>
      </c>
      <c r="D392" s="96"/>
      <c r="E392" s="97"/>
      <c r="F392" s="19" t="str">
        <f t="shared" si="48"/>
        <v/>
      </c>
      <c r="G392" s="19" t="str">
        <f t="shared" si="51"/>
        <v/>
      </c>
      <c r="H392" s="19" t="str">
        <f t="shared" ca="1" si="52"/>
        <v/>
      </c>
      <c r="I392" s="70" t="str">
        <f t="shared" si="53"/>
        <v/>
      </c>
      <c r="J392" s="19" t="str">
        <f t="shared" si="49"/>
        <v/>
      </c>
    </row>
    <row r="393" spans="1:10" x14ac:dyDescent="0.2">
      <c r="A393" s="18" t="str">
        <f t="shared" si="50"/>
        <v/>
      </c>
      <c r="B393" s="55" t="str">
        <f t="shared" si="46"/>
        <v/>
      </c>
      <c r="C393" s="58" t="str">
        <f t="shared" si="47"/>
        <v/>
      </c>
      <c r="D393" s="96"/>
      <c r="E393" s="97"/>
      <c r="F393" s="19" t="str">
        <f t="shared" si="48"/>
        <v/>
      </c>
      <c r="G393" s="19" t="str">
        <f t="shared" si="51"/>
        <v/>
      </c>
      <c r="H393" s="19" t="str">
        <f t="shared" ca="1" si="52"/>
        <v/>
      </c>
      <c r="I393" s="70" t="str">
        <f t="shared" si="53"/>
        <v/>
      </c>
      <c r="J393" s="19" t="str">
        <f t="shared" si="49"/>
        <v/>
      </c>
    </row>
    <row r="394" spans="1:10" x14ac:dyDescent="0.2">
      <c r="A394" s="18" t="str">
        <f t="shared" si="50"/>
        <v/>
      </c>
      <c r="B394" s="55" t="str">
        <f t="shared" si="46"/>
        <v/>
      </c>
      <c r="C394" s="58" t="str">
        <f t="shared" si="47"/>
        <v/>
      </c>
      <c r="D394" s="96"/>
      <c r="E394" s="97"/>
      <c r="F394" s="19" t="str">
        <f t="shared" si="48"/>
        <v/>
      </c>
      <c r="G394" s="19" t="str">
        <f t="shared" si="51"/>
        <v/>
      </c>
      <c r="H394" s="19" t="str">
        <f t="shared" ca="1" si="52"/>
        <v/>
      </c>
      <c r="I394" s="70" t="str">
        <f t="shared" si="53"/>
        <v/>
      </c>
      <c r="J394" s="19" t="str">
        <f t="shared" si="49"/>
        <v/>
      </c>
    </row>
    <row r="395" spans="1:10" x14ac:dyDescent="0.2">
      <c r="A395" s="18" t="str">
        <f t="shared" si="50"/>
        <v/>
      </c>
      <c r="B395" s="55" t="str">
        <f t="shared" si="46"/>
        <v/>
      </c>
      <c r="C395" s="58" t="str">
        <f t="shared" si="47"/>
        <v/>
      </c>
      <c r="D395" s="96"/>
      <c r="E395" s="97"/>
      <c r="F395" s="19" t="str">
        <f t="shared" si="48"/>
        <v/>
      </c>
      <c r="G395" s="19" t="str">
        <f t="shared" si="51"/>
        <v/>
      </c>
      <c r="H395" s="19" t="str">
        <f t="shared" ca="1" si="52"/>
        <v/>
      </c>
      <c r="I395" s="70" t="str">
        <f t="shared" si="53"/>
        <v/>
      </c>
      <c r="J395" s="19" t="str">
        <f t="shared" si="49"/>
        <v/>
      </c>
    </row>
    <row r="396" spans="1:10" x14ac:dyDescent="0.2">
      <c r="A396" s="18" t="str">
        <f t="shared" si="50"/>
        <v/>
      </c>
      <c r="B396" s="55" t="str">
        <f t="shared" si="46"/>
        <v/>
      </c>
      <c r="C396" s="58" t="str">
        <f t="shared" si="47"/>
        <v/>
      </c>
      <c r="D396" s="96"/>
      <c r="E396" s="97"/>
      <c r="F396" s="19" t="str">
        <f t="shared" si="48"/>
        <v/>
      </c>
      <c r="G396" s="19" t="str">
        <f t="shared" si="51"/>
        <v/>
      </c>
      <c r="H396" s="19" t="str">
        <f t="shared" ca="1" si="52"/>
        <v/>
      </c>
      <c r="I396" s="70" t="str">
        <f t="shared" si="53"/>
        <v/>
      </c>
      <c r="J396" s="19" t="str">
        <f t="shared" si="49"/>
        <v/>
      </c>
    </row>
    <row r="397" spans="1:10" x14ac:dyDescent="0.2">
      <c r="A397" s="18" t="str">
        <f t="shared" si="50"/>
        <v/>
      </c>
      <c r="B397" s="55" t="str">
        <f t="shared" si="46"/>
        <v/>
      </c>
      <c r="C397" s="58" t="str">
        <f t="shared" si="47"/>
        <v/>
      </c>
      <c r="D397" s="96"/>
      <c r="E397" s="97"/>
      <c r="F397" s="19" t="str">
        <f t="shared" si="48"/>
        <v/>
      </c>
      <c r="G397" s="19" t="str">
        <f t="shared" si="51"/>
        <v/>
      </c>
      <c r="H397" s="19" t="str">
        <f t="shared" ca="1" si="52"/>
        <v/>
      </c>
      <c r="I397" s="70" t="str">
        <f t="shared" si="53"/>
        <v/>
      </c>
      <c r="J397" s="19" t="str">
        <f t="shared" si="49"/>
        <v/>
      </c>
    </row>
    <row r="398" spans="1:10" x14ac:dyDescent="0.2">
      <c r="A398" s="18" t="str">
        <f t="shared" si="50"/>
        <v/>
      </c>
      <c r="B398" s="55" t="str">
        <f t="shared" si="46"/>
        <v/>
      </c>
      <c r="C398" s="58" t="str">
        <f t="shared" si="47"/>
        <v/>
      </c>
      <c r="D398" s="96"/>
      <c r="E398" s="97"/>
      <c r="F398" s="19" t="str">
        <f t="shared" si="48"/>
        <v/>
      </c>
      <c r="G398" s="19" t="str">
        <f t="shared" si="51"/>
        <v/>
      </c>
      <c r="H398" s="19" t="str">
        <f t="shared" ca="1" si="52"/>
        <v/>
      </c>
      <c r="I398" s="70" t="str">
        <f t="shared" si="53"/>
        <v/>
      </c>
      <c r="J398" s="19" t="str">
        <f t="shared" si="49"/>
        <v/>
      </c>
    </row>
    <row r="399" spans="1:10" x14ac:dyDescent="0.2">
      <c r="A399" s="18" t="str">
        <f t="shared" si="50"/>
        <v/>
      </c>
      <c r="B399" s="55" t="str">
        <f t="shared" si="46"/>
        <v/>
      </c>
      <c r="C399" s="58" t="str">
        <f t="shared" si="47"/>
        <v/>
      </c>
      <c r="D399" s="96"/>
      <c r="E399" s="97"/>
      <c r="F399" s="19" t="str">
        <f t="shared" si="48"/>
        <v/>
      </c>
      <c r="G399" s="19" t="str">
        <f t="shared" si="51"/>
        <v/>
      </c>
      <c r="H399" s="19" t="str">
        <f t="shared" ca="1" si="52"/>
        <v/>
      </c>
      <c r="I399" s="70" t="str">
        <f t="shared" si="53"/>
        <v/>
      </c>
      <c r="J399" s="19" t="str">
        <f t="shared" si="49"/>
        <v/>
      </c>
    </row>
    <row r="400" spans="1:10" x14ac:dyDescent="0.2">
      <c r="A400" s="18" t="str">
        <f t="shared" si="50"/>
        <v/>
      </c>
      <c r="B400" s="55" t="str">
        <f t="shared" si="46"/>
        <v/>
      </c>
      <c r="C400" s="58" t="str">
        <f t="shared" si="47"/>
        <v/>
      </c>
      <c r="D400" s="96"/>
      <c r="E400" s="97"/>
      <c r="F400" s="19" t="str">
        <f t="shared" si="48"/>
        <v/>
      </c>
      <c r="G400" s="19" t="str">
        <f t="shared" si="51"/>
        <v/>
      </c>
      <c r="H400" s="19" t="str">
        <f t="shared" ca="1" si="52"/>
        <v/>
      </c>
      <c r="I400" s="70" t="str">
        <f t="shared" si="53"/>
        <v/>
      </c>
      <c r="J400" s="19" t="str">
        <f t="shared" si="49"/>
        <v/>
      </c>
    </row>
    <row r="401" spans="1:10" x14ac:dyDescent="0.2">
      <c r="A401" s="18" t="str">
        <f t="shared" si="50"/>
        <v/>
      </c>
      <c r="B401" s="55" t="str">
        <f t="shared" si="46"/>
        <v/>
      </c>
      <c r="C401" s="58" t="str">
        <f t="shared" si="47"/>
        <v/>
      </c>
      <c r="D401" s="96"/>
      <c r="E401" s="97"/>
      <c r="F401" s="19" t="str">
        <f t="shared" si="48"/>
        <v/>
      </c>
      <c r="G401" s="19" t="str">
        <f t="shared" si="51"/>
        <v/>
      </c>
      <c r="H401" s="19" t="str">
        <f t="shared" ca="1" si="52"/>
        <v/>
      </c>
      <c r="I401" s="70" t="str">
        <f t="shared" si="53"/>
        <v/>
      </c>
      <c r="J401" s="19" t="str">
        <f t="shared" si="49"/>
        <v/>
      </c>
    </row>
    <row r="402" spans="1:10" x14ac:dyDescent="0.2">
      <c r="A402" s="18" t="str">
        <f t="shared" si="50"/>
        <v/>
      </c>
      <c r="B402" s="55" t="str">
        <f t="shared" si="46"/>
        <v/>
      </c>
      <c r="C402" s="58" t="str">
        <f t="shared" si="47"/>
        <v/>
      </c>
      <c r="D402" s="96"/>
      <c r="E402" s="97"/>
      <c r="F402" s="19" t="str">
        <f t="shared" si="48"/>
        <v/>
      </c>
      <c r="G402" s="19" t="str">
        <f t="shared" si="51"/>
        <v/>
      </c>
      <c r="H402" s="19" t="str">
        <f t="shared" ca="1" si="52"/>
        <v/>
      </c>
      <c r="I402" s="70" t="str">
        <f t="shared" si="53"/>
        <v/>
      </c>
      <c r="J402" s="19" t="str">
        <f t="shared" si="49"/>
        <v/>
      </c>
    </row>
    <row r="403" spans="1:10" x14ac:dyDescent="0.2">
      <c r="A403" s="18" t="str">
        <f t="shared" si="50"/>
        <v/>
      </c>
      <c r="B403" s="55" t="str">
        <f t="shared" si="46"/>
        <v/>
      </c>
      <c r="C403" s="58" t="str">
        <f t="shared" si="47"/>
        <v/>
      </c>
      <c r="D403" s="96"/>
      <c r="E403" s="97"/>
      <c r="F403" s="19" t="str">
        <f t="shared" si="48"/>
        <v/>
      </c>
      <c r="G403" s="19" t="str">
        <f t="shared" si="51"/>
        <v/>
      </c>
      <c r="H403" s="19" t="str">
        <f t="shared" ca="1" si="52"/>
        <v/>
      </c>
      <c r="I403" s="70" t="str">
        <f t="shared" si="53"/>
        <v/>
      </c>
      <c r="J403" s="19" t="str">
        <f t="shared" si="49"/>
        <v/>
      </c>
    </row>
    <row r="404" spans="1:10" x14ac:dyDescent="0.2">
      <c r="A404" s="18" t="str">
        <f t="shared" si="50"/>
        <v/>
      </c>
      <c r="B404" s="55" t="str">
        <f t="shared" si="46"/>
        <v/>
      </c>
      <c r="C404" s="58" t="str">
        <f t="shared" si="47"/>
        <v/>
      </c>
      <c r="D404" s="96"/>
      <c r="E404" s="97"/>
      <c r="F404" s="19" t="str">
        <f t="shared" si="48"/>
        <v/>
      </c>
      <c r="G404" s="19" t="str">
        <f t="shared" si="51"/>
        <v/>
      </c>
      <c r="H404" s="19" t="str">
        <f t="shared" ca="1" si="52"/>
        <v/>
      </c>
      <c r="I404" s="70" t="str">
        <f t="shared" si="53"/>
        <v/>
      </c>
      <c r="J404" s="19" t="str">
        <f t="shared" si="49"/>
        <v/>
      </c>
    </row>
    <row r="405" spans="1:10" x14ac:dyDescent="0.2">
      <c r="A405" s="18" t="str">
        <f t="shared" si="50"/>
        <v/>
      </c>
      <c r="B405" s="55" t="str">
        <f t="shared" si="46"/>
        <v/>
      </c>
      <c r="C405" s="58" t="str">
        <f t="shared" si="47"/>
        <v/>
      </c>
      <c r="D405" s="96"/>
      <c r="E405" s="97"/>
      <c r="F405" s="19" t="str">
        <f t="shared" si="48"/>
        <v/>
      </c>
      <c r="G405" s="19" t="str">
        <f t="shared" si="51"/>
        <v/>
      </c>
      <c r="H405" s="19" t="str">
        <f t="shared" ca="1" si="52"/>
        <v/>
      </c>
      <c r="I405" s="70" t="str">
        <f t="shared" si="53"/>
        <v/>
      </c>
      <c r="J405" s="19" t="str">
        <f t="shared" si="49"/>
        <v/>
      </c>
    </row>
    <row r="406" spans="1:10" x14ac:dyDescent="0.2">
      <c r="A406" s="18" t="str">
        <f t="shared" si="50"/>
        <v/>
      </c>
      <c r="B406" s="55" t="str">
        <f t="shared" si="46"/>
        <v/>
      </c>
      <c r="C406" s="58" t="str">
        <f t="shared" si="47"/>
        <v/>
      </c>
      <c r="D406" s="96"/>
      <c r="E406" s="97"/>
      <c r="F406" s="19" t="str">
        <f t="shared" si="48"/>
        <v/>
      </c>
      <c r="G406" s="19" t="str">
        <f t="shared" si="51"/>
        <v/>
      </c>
      <c r="H406" s="19" t="str">
        <f t="shared" ca="1" si="52"/>
        <v/>
      </c>
      <c r="I406" s="70" t="str">
        <f t="shared" si="53"/>
        <v/>
      </c>
      <c r="J406" s="19" t="str">
        <f t="shared" si="49"/>
        <v/>
      </c>
    </row>
    <row r="407" spans="1:10" x14ac:dyDescent="0.2">
      <c r="A407" s="18" t="str">
        <f t="shared" si="50"/>
        <v/>
      </c>
      <c r="B407" s="55" t="str">
        <f t="shared" si="46"/>
        <v/>
      </c>
      <c r="C407" s="58" t="str">
        <f t="shared" si="47"/>
        <v/>
      </c>
      <c r="D407" s="96"/>
      <c r="E407" s="97"/>
      <c r="F407" s="19" t="str">
        <f t="shared" si="48"/>
        <v/>
      </c>
      <c r="G407" s="19" t="str">
        <f t="shared" si="51"/>
        <v/>
      </c>
      <c r="H407" s="19" t="str">
        <f t="shared" ca="1" si="52"/>
        <v/>
      </c>
      <c r="I407" s="70" t="str">
        <f t="shared" si="53"/>
        <v/>
      </c>
      <c r="J407" s="19" t="str">
        <f t="shared" si="49"/>
        <v/>
      </c>
    </row>
    <row r="408" spans="1:10" x14ac:dyDescent="0.2">
      <c r="A408" s="18" t="str">
        <f t="shared" si="50"/>
        <v/>
      </c>
      <c r="B408" s="55" t="str">
        <f t="shared" si="46"/>
        <v/>
      </c>
      <c r="C408" s="58" t="str">
        <f t="shared" si="47"/>
        <v/>
      </c>
      <c r="D408" s="96"/>
      <c r="E408" s="97"/>
      <c r="F408" s="19" t="str">
        <f t="shared" si="48"/>
        <v/>
      </c>
      <c r="G408" s="19" t="str">
        <f t="shared" si="51"/>
        <v/>
      </c>
      <c r="H408" s="19" t="str">
        <f t="shared" ca="1" si="52"/>
        <v/>
      </c>
      <c r="I408" s="70" t="str">
        <f t="shared" si="53"/>
        <v/>
      </c>
      <c r="J408" s="19" t="str">
        <f t="shared" si="49"/>
        <v/>
      </c>
    </row>
    <row r="409" spans="1:10" x14ac:dyDescent="0.2">
      <c r="A409" s="18" t="str">
        <f t="shared" si="50"/>
        <v/>
      </c>
      <c r="B409" s="55" t="str">
        <f t="shared" si="46"/>
        <v/>
      </c>
      <c r="C409" s="58" t="str">
        <f t="shared" si="47"/>
        <v/>
      </c>
      <c r="D409" s="96"/>
      <c r="E409" s="97"/>
      <c r="F409" s="19" t="str">
        <f t="shared" si="48"/>
        <v/>
      </c>
      <c r="G409" s="19" t="str">
        <f t="shared" si="51"/>
        <v/>
      </c>
      <c r="H409" s="19" t="str">
        <f t="shared" ca="1" si="52"/>
        <v/>
      </c>
      <c r="I409" s="70" t="str">
        <f t="shared" si="53"/>
        <v/>
      </c>
      <c r="J409" s="19" t="str">
        <f t="shared" si="49"/>
        <v/>
      </c>
    </row>
    <row r="410" spans="1:10" x14ac:dyDescent="0.2">
      <c r="A410" s="18" t="str">
        <f t="shared" si="50"/>
        <v/>
      </c>
      <c r="B410" s="55" t="str">
        <f t="shared" si="46"/>
        <v/>
      </c>
      <c r="C410" s="58" t="str">
        <f t="shared" si="47"/>
        <v/>
      </c>
      <c r="D410" s="96"/>
      <c r="E410" s="97"/>
      <c r="F410" s="19" t="str">
        <f t="shared" si="48"/>
        <v/>
      </c>
      <c r="G410" s="19" t="str">
        <f t="shared" si="51"/>
        <v/>
      </c>
      <c r="H410" s="19" t="str">
        <f t="shared" ca="1" si="52"/>
        <v/>
      </c>
      <c r="I410" s="70" t="str">
        <f t="shared" si="53"/>
        <v/>
      </c>
      <c r="J410" s="19" t="str">
        <f t="shared" si="49"/>
        <v/>
      </c>
    </row>
    <row r="411" spans="1:10" x14ac:dyDescent="0.2">
      <c r="A411" s="18" t="str">
        <f t="shared" si="50"/>
        <v/>
      </c>
      <c r="B411" s="55" t="str">
        <f t="shared" si="46"/>
        <v/>
      </c>
      <c r="C411" s="58" t="str">
        <f t="shared" si="47"/>
        <v/>
      </c>
      <c r="D411" s="96"/>
      <c r="E411" s="97"/>
      <c r="F411" s="19" t="str">
        <f t="shared" si="48"/>
        <v/>
      </c>
      <c r="G411" s="19" t="str">
        <f t="shared" si="51"/>
        <v/>
      </c>
      <c r="H411" s="19" t="str">
        <f t="shared" ca="1" si="52"/>
        <v/>
      </c>
      <c r="I411" s="70" t="str">
        <f t="shared" si="53"/>
        <v/>
      </c>
      <c r="J411" s="19" t="str">
        <f t="shared" si="49"/>
        <v/>
      </c>
    </row>
    <row r="412" spans="1:10" x14ac:dyDescent="0.2">
      <c r="A412" s="18" t="str">
        <f t="shared" si="50"/>
        <v/>
      </c>
      <c r="B412" s="55" t="str">
        <f t="shared" si="46"/>
        <v/>
      </c>
      <c r="C412" s="58" t="str">
        <f t="shared" si="47"/>
        <v/>
      </c>
      <c r="D412" s="96"/>
      <c r="E412" s="97"/>
      <c r="F412" s="19" t="str">
        <f t="shared" si="48"/>
        <v/>
      </c>
      <c r="G412" s="19" t="str">
        <f t="shared" si="51"/>
        <v/>
      </c>
      <c r="H412" s="19" t="str">
        <f t="shared" ca="1" si="52"/>
        <v/>
      </c>
      <c r="I412" s="70" t="str">
        <f t="shared" si="53"/>
        <v/>
      </c>
      <c r="J412" s="19" t="str">
        <f t="shared" si="49"/>
        <v/>
      </c>
    </row>
    <row r="413" spans="1:10" x14ac:dyDescent="0.2">
      <c r="A413" s="18" t="str">
        <f t="shared" si="50"/>
        <v/>
      </c>
      <c r="B413" s="55" t="str">
        <f t="shared" si="46"/>
        <v/>
      </c>
      <c r="C413" s="58" t="str">
        <f t="shared" si="47"/>
        <v/>
      </c>
      <c r="D413" s="96"/>
      <c r="E413" s="97"/>
      <c r="F413" s="19" t="str">
        <f t="shared" si="48"/>
        <v/>
      </c>
      <c r="G413" s="19" t="str">
        <f t="shared" si="51"/>
        <v/>
      </c>
      <c r="H413" s="19" t="str">
        <f t="shared" ca="1" si="52"/>
        <v/>
      </c>
      <c r="I413" s="70" t="str">
        <f t="shared" si="53"/>
        <v/>
      </c>
      <c r="J413" s="19" t="str">
        <f t="shared" si="49"/>
        <v/>
      </c>
    </row>
    <row r="414" spans="1:10" x14ac:dyDescent="0.2">
      <c r="A414" s="18" t="str">
        <f t="shared" si="50"/>
        <v/>
      </c>
      <c r="B414" s="55" t="str">
        <f t="shared" si="46"/>
        <v/>
      </c>
      <c r="C414" s="58" t="str">
        <f t="shared" si="47"/>
        <v/>
      </c>
      <c r="D414" s="96"/>
      <c r="E414" s="97"/>
      <c r="F414" s="19" t="str">
        <f t="shared" si="48"/>
        <v/>
      </c>
      <c r="G414" s="19" t="str">
        <f t="shared" si="51"/>
        <v/>
      </c>
      <c r="H414" s="19" t="str">
        <f t="shared" ca="1" si="52"/>
        <v/>
      </c>
      <c r="I414" s="70" t="str">
        <f t="shared" si="53"/>
        <v/>
      </c>
      <c r="J414" s="19" t="str">
        <f t="shared" si="49"/>
        <v/>
      </c>
    </row>
    <row r="415" spans="1:10" x14ac:dyDescent="0.2">
      <c r="A415" s="18" t="str">
        <f t="shared" si="50"/>
        <v/>
      </c>
      <c r="B415" s="55" t="str">
        <f t="shared" si="46"/>
        <v/>
      </c>
      <c r="C415" s="58" t="str">
        <f t="shared" si="47"/>
        <v/>
      </c>
      <c r="D415" s="96"/>
      <c r="E415" s="97"/>
      <c r="F415" s="19" t="str">
        <f t="shared" si="48"/>
        <v/>
      </c>
      <c r="G415" s="19" t="str">
        <f t="shared" si="51"/>
        <v/>
      </c>
      <c r="H415" s="19" t="str">
        <f t="shared" ca="1" si="52"/>
        <v/>
      </c>
      <c r="I415" s="70" t="str">
        <f t="shared" si="53"/>
        <v/>
      </c>
      <c r="J415" s="19" t="str">
        <f t="shared" si="49"/>
        <v/>
      </c>
    </row>
    <row r="416" spans="1:10" x14ac:dyDescent="0.2">
      <c r="A416" s="18" t="str">
        <f t="shared" si="50"/>
        <v/>
      </c>
      <c r="B416" s="55" t="str">
        <f t="shared" si="46"/>
        <v/>
      </c>
      <c r="C416" s="58" t="str">
        <f t="shared" si="47"/>
        <v/>
      </c>
      <c r="D416" s="96"/>
      <c r="E416" s="97"/>
      <c r="F416" s="19" t="str">
        <f t="shared" si="48"/>
        <v/>
      </c>
      <c r="G416" s="19" t="str">
        <f t="shared" si="51"/>
        <v/>
      </c>
      <c r="H416" s="19" t="str">
        <f t="shared" ca="1" si="52"/>
        <v/>
      </c>
      <c r="I416" s="70" t="str">
        <f t="shared" si="53"/>
        <v/>
      </c>
      <c r="J416" s="19" t="str">
        <f t="shared" si="49"/>
        <v/>
      </c>
    </row>
    <row r="417" spans="1:10" x14ac:dyDescent="0.2">
      <c r="A417" s="18" t="str">
        <f t="shared" si="50"/>
        <v/>
      </c>
      <c r="B417" s="55" t="str">
        <f t="shared" si="46"/>
        <v/>
      </c>
      <c r="C417" s="58" t="str">
        <f t="shared" si="47"/>
        <v/>
      </c>
      <c r="D417" s="96"/>
      <c r="E417" s="97"/>
      <c r="F417" s="19" t="str">
        <f t="shared" si="48"/>
        <v/>
      </c>
      <c r="G417" s="19" t="str">
        <f t="shared" si="51"/>
        <v/>
      </c>
      <c r="H417" s="19" t="str">
        <f t="shared" ca="1" si="52"/>
        <v/>
      </c>
      <c r="I417" s="70" t="str">
        <f t="shared" si="53"/>
        <v/>
      </c>
      <c r="J417" s="19" t="str">
        <f t="shared" si="49"/>
        <v/>
      </c>
    </row>
    <row r="418" spans="1:10" x14ac:dyDescent="0.2">
      <c r="A418" s="18" t="str">
        <f t="shared" si="50"/>
        <v/>
      </c>
      <c r="B418" s="55" t="str">
        <f t="shared" si="46"/>
        <v/>
      </c>
      <c r="C418" s="58" t="str">
        <f t="shared" si="47"/>
        <v/>
      </c>
      <c r="D418" s="96"/>
      <c r="E418" s="97"/>
      <c r="F418" s="19" t="str">
        <f t="shared" si="48"/>
        <v/>
      </c>
      <c r="G418" s="19" t="str">
        <f t="shared" si="51"/>
        <v/>
      </c>
      <c r="H418" s="19" t="str">
        <f t="shared" ca="1" si="52"/>
        <v/>
      </c>
      <c r="I418" s="70" t="str">
        <f t="shared" si="53"/>
        <v/>
      </c>
      <c r="J418" s="19" t="str">
        <f t="shared" si="49"/>
        <v/>
      </c>
    </row>
    <row r="419" spans="1:10" x14ac:dyDescent="0.2">
      <c r="A419" s="18" t="str">
        <f t="shared" si="50"/>
        <v/>
      </c>
      <c r="B419" s="55" t="str">
        <f t="shared" si="46"/>
        <v/>
      </c>
      <c r="C419" s="58" t="str">
        <f t="shared" si="47"/>
        <v/>
      </c>
      <c r="D419" s="96"/>
      <c r="E419" s="97"/>
      <c r="F419" s="19" t="str">
        <f t="shared" si="48"/>
        <v/>
      </c>
      <c r="G419" s="19" t="str">
        <f t="shared" si="51"/>
        <v/>
      </c>
      <c r="H419" s="19" t="str">
        <f t="shared" ca="1" si="52"/>
        <v/>
      </c>
      <c r="I419" s="70" t="str">
        <f t="shared" si="53"/>
        <v/>
      </c>
      <c r="J419" s="19" t="str">
        <f t="shared" si="49"/>
        <v/>
      </c>
    </row>
    <row r="420" spans="1:10" x14ac:dyDescent="0.2">
      <c r="A420" s="18" t="str">
        <f t="shared" si="50"/>
        <v/>
      </c>
      <c r="B420" s="55" t="str">
        <f t="shared" si="46"/>
        <v/>
      </c>
      <c r="C420" s="58" t="str">
        <f t="shared" si="47"/>
        <v/>
      </c>
      <c r="D420" s="96"/>
      <c r="E420" s="97"/>
      <c r="F420" s="19" t="str">
        <f t="shared" si="48"/>
        <v/>
      </c>
      <c r="G420" s="19" t="str">
        <f t="shared" si="51"/>
        <v/>
      </c>
      <c r="H420" s="19" t="str">
        <f t="shared" ca="1" si="52"/>
        <v/>
      </c>
      <c r="I420" s="70" t="str">
        <f t="shared" si="53"/>
        <v/>
      </c>
      <c r="J420" s="19" t="str">
        <f t="shared" si="49"/>
        <v/>
      </c>
    </row>
    <row r="421" spans="1:10" x14ac:dyDescent="0.2">
      <c r="A421" s="18" t="str">
        <f t="shared" si="50"/>
        <v/>
      </c>
      <c r="B421" s="55" t="str">
        <f t="shared" si="46"/>
        <v/>
      </c>
      <c r="C421" s="58" t="str">
        <f t="shared" si="47"/>
        <v/>
      </c>
      <c r="D421" s="96"/>
      <c r="E421" s="97"/>
      <c r="F421" s="19" t="str">
        <f t="shared" si="48"/>
        <v/>
      </c>
      <c r="G421" s="19" t="str">
        <f t="shared" si="51"/>
        <v/>
      </c>
      <c r="H421" s="19" t="str">
        <f t="shared" ca="1" si="52"/>
        <v/>
      </c>
      <c r="I421" s="70" t="str">
        <f t="shared" si="53"/>
        <v/>
      </c>
      <c r="J421" s="19" t="str">
        <f t="shared" si="49"/>
        <v/>
      </c>
    </row>
    <row r="422" spans="1:10" x14ac:dyDescent="0.2">
      <c r="A422" s="18" t="str">
        <f t="shared" si="50"/>
        <v/>
      </c>
      <c r="B422" s="55" t="str">
        <f t="shared" si="46"/>
        <v/>
      </c>
      <c r="C422" s="58" t="str">
        <f t="shared" si="47"/>
        <v/>
      </c>
      <c r="D422" s="96"/>
      <c r="E422" s="97"/>
      <c r="F422" s="19" t="str">
        <f t="shared" si="48"/>
        <v/>
      </c>
      <c r="G422" s="19" t="str">
        <f t="shared" si="51"/>
        <v/>
      </c>
      <c r="H422" s="19" t="str">
        <f t="shared" ca="1" si="52"/>
        <v/>
      </c>
      <c r="I422" s="70" t="str">
        <f t="shared" si="53"/>
        <v/>
      </c>
      <c r="J422" s="19" t="str">
        <f t="shared" si="49"/>
        <v/>
      </c>
    </row>
    <row r="423" spans="1:10" x14ac:dyDescent="0.2">
      <c r="A423" s="18" t="str">
        <f t="shared" si="50"/>
        <v/>
      </c>
      <c r="B423" s="55" t="str">
        <f t="shared" si="46"/>
        <v/>
      </c>
      <c r="C423" s="58" t="str">
        <f t="shared" si="47"/>
        <v/>
      </c>
      <c r="D423" s="96"/>
      <c r="E423" s="97"/>
      <c r="F423" s="19" t="str">
        <f t="shared" si="48"/>
        <v/>
      </c>
      <c r="G423" s="19" t="str">
        <f t="shared" si="51"/>
        <v/>
      </c>
      <c r="H423" s="19" t="str">
        <f t="shared" ca="1" si="52"/>
        <v/>
      </c>
      <c r="I423" s="70" t="str">
        <f t="shared" si="53"/>
        <v/>
      </c>
      <c r="J423" s="19" t="str">
        <f t="shared" si="49"/>
        <v/>
      </c>
    </row>
    <row r="424" spans="1:10" x14ac:dyDescent="0.2">
      <c r="A424" s="18" t="str">
        <f t="shared" si="50"/>
        <v/>
      </c>
      <c r="B424" s="55" t="str">
        <f t="shared" si="46"/>
        <v/>
      </c>
      <c r="C424" s="58" t="str">
        <f t="shared" si="47"/>
        <v/>
      </c>
      <c r="D424" s="96"/>
      <c r="E424" s="97"/>
      <c r="F424" s="19" t="str">
        <f t="shared" si="48"/>
        <v/>
      </c>
      <c r="G424" s="19" t="str">
        <f t="shared" si="51"/>
        <v/>
      </c>
      <c r="H424" s="19" t="str">
        <f t="shared" ca="1" si="52"/>
        <v/>
      </c>
      <c r="I424" s="70" t="str">
        <f t="shared" si="53"/>
        <v/>
      </c>
      <c r="J424" s="19" t="str">
        <f t="shared" si="49"/>
        <v/>
      </c>
    </row>
    <row r="425" spans="1:10" x14ac:dyDescent="0.2">
      <c r="A425" s="18" t="str">
        <f t="shared" si="50"/>
        <v/>
      </c>
      <c r="B425" s="55" t="str">
        <f t="shared" si="46"/>
        <v/>
      </c>
      <c r="C425" s="58" t="str">
        <f t="shared" si="47"/>
        <v/>
      </c>
      <c r="D425" s="96"/>
      <c r="E425" s="97"/>
      <c r="F425" s="19" t="str">
        <f t="shared" si="48"/>
        <v/>
      </c>
      <c r="G425" s="19" t="str">
        <f t="shared" si="51"/>
        <v/>
      </c>
      <c r="H425" s="19" t="str">
        <f t="shared" ca="1" si="52"/>
        <v/>
      </c>
      <c r="I425" s="70" t="str">
        <f t="shared" si="53"/>
        <v/>
      </c>
      <c r="J425" s="19" t="str">
        <f t="shared" si="49"/>
        <v/>
      </c>
    </row>
    <row r="426" spans="1:10" x14ac:dyDescent="0.2">
      <c r="A426" s="18" t="str">
        <f t="shared" si="50"/>
        <v/>
      </c>
      <c r="B426" s="55" t="str">
        <f t="shared" si="46"/>
        <v/>
      </c>
      <c r="C426" s="58" t="str">
        <f t="shared" si="47"/>
        <v/>
      </c>
      <c r="D426" s="96"/>
      <c r="E426" s="97"/>
      <c r="F426" s="19" t="str">
        <f t="shared" si="48"/>
        <v/>
      </c>
      <c r="G426" s="19" t="str">
        <f t="shared" si="51"/>
        <v/>
      </c>
      <c r="H426" s="19" t="str">
        <f t="shared" ca="1" si="52"/>
        <v/>
      </c>
      <c r="I426" s="70" t="str">
        <f t="shared" si="53"/>
        <v/>
      </c>
      <c r="J426" s="19" t="str">
        <f t="shared" si="49"/>
        <v/>
      </c>
    </row>
    <row r="427" spans="1:10" x14ac:dyDescent="0.2">
      <c r="A427" s="18" t="str">
        <f t="shared" si="50"/>
        <v/>
      </c>
      <c r="B427" s="55" t="str">
        <f t="shared" si="46"/>
        <v/>
      </c>
      <c r="C427" s="58" t="str">
        <f t="shared" si="47"/>
        <v/>
      </c>
      <c r="D427" s="96"/>
      <c r="E427" s="97"/>
      <c r="F427" s="19" t="str">
        <f t="shared" si="48"/>
        <v/>
      </c>
      <c r="G427" s="19" t="str">
        <f t="shared" si="51"/>
        <v/>
      </c>
      <c r="H427" s="19" t="str">
        <f t="shared" ca="1" si="52"/>
        <v/>
      </c>
      <c r="I427" s="70" t="str">
        <f t="shared" si="53"/>
        <v/>
      </c>
      <c r="J427" s="19" t="str">
        <f t="shared" si="49"/>
        <v/>
      </c>
    </row>
    <row r="428" spans="1:10" x14ac:dyDescent="0.2">
      <c r="A428" s="18" t="str">
        <f t="shared" si="50"/>
        <v/>
      </c>
      <c r="B428" s="55" t="str">
        <f t="shared" si="46"/>
        <v/>
      </c>
      <c r="C428" s="58" t="str">
        <f t="shared" si="47"/>
        <v/>
      </c>
      <c r="D428" s="96"/>
      <c r="E428" s="97"/>
      <c r="F428" s="19" t="str">
        <f t="shared" si="48"/>
        <v/>
      </c>
      <c r="G428" s="19" t="str">
        <f t="shared" si="51"/>
        <v/>
      </c>
      <c r="H428" s="19" t="str">
        <f t="shared" ca="1" si="52"/>
        <v/>
      </c>
      <c r="I428" s="70" t="str">
        <f t="shared" si="53"/>
        <v/>
      </c>
      <c r="J428" s="19" t="str">
        <f t="shared" si="49"/>
        <v/>
      </c>
    </row>
    <row r="429" spans="1:10" x14ac:dyDescent="0.2">
      <c r="A429" s="18" t="str">
        <f t="shared" si="50"/>
        <v/>
      </c>
      <c r="B429" s="55" t="str">
        <f t="shared" si="46"/>
        <v/>
      </c>
      <c r="C429" s="58" t="str">
        <f t="shared" si="47"/>
        <v/>
      </c>
      <c r="D429" s="96"/>
      <c r="E429" s="97"/>
      <c r="F429" s="19" t="str">
        <f t="shared" si="48"/>
        <v/>
      </c>
      <c r="G429" s="19" t="str">
        <f t="shared" si="51"/>
        <v/>
      </c>
      <c r="H429" s="19" t="str">
        <f t="shared" ca="1" si="52"/>
        <v/>
      </c>
      <c r="I429" s="70" t="str">
        <f t="shared" si="53"/>
        <v/>
      </c>
      <c r="J429" s="19" t="str">
        <f t="shared" si="49"/>
        <v/>
      </c>
    </row>
    <row r="430" spans="1:10" x14ac:dyDescent="0.2">
      <c r="A430" s="18" t="str">
        <f t="shared" si="50"/>
        <v/>
      </c>
      <c r="B430" s="55" t="str">
        <f t="shared" si="46"/>
        <v/>
      </c>
      <c r="C430" s="58" t="str">
        <f t="shared" si="47"/>
        <v/>
      </c>
      <c r="D430" s="96"/>
      <c r="E430" s="97"/>
      <c r="F430" s="19" t="str">
        <f t="shared" si="48"/>
        <v/>
      </c>
      <c r="G430" s="19" t="str">
        <f t="shared" si="51"/>
        <v/>
      </c>
      <c r="H430" s="19" t="str">
        <f t="shared" ca="1" si="52"/>
        <v/>
      </c>
      <c r="I430" s="70" t="str">
        <f t="shared" si="53"/>
        <v/>
      </c>
      <c r="J430" s="19" t="str">
        <f t="shared" si="49"/>
        <v/>
      </c>
    </row>
    <row r="431" spans="1:10" x14ac:dyDescent="0.2">
      <c r="A431" s="18" t="str">
        <f t="shared" si="50"/>
        <v/>
      </c>
      <c r="B431" s="55" t="str">
        <f t="shared" si="46"/>
        <v/>
      </c>
      <c r="C431" s="58" t="str">
        <f t="shared" si="47"/>
        <v/>
      </c>
      <c r="D431" s="96"/>
      <c r="E431" s="97"/>
      <c r="F431" s="19" t="str">
        <f t="shared" si="48"/>
        <v/>
      </c>
      <c r="G431" s="19" t="str">
        <f t="shared" si="51"/>
        <v/>
      </c>
      <c r="H431" s="19" t="str">
        <f t="shared" ca="1" si="52"/>
        <v/>
      </c>
      <c r="I431" s="70" t="str">
        <f t="shared" si="53"/>
        <v/>
      </c>
      <c r="J431" s="19" t="str">
        <f t="shared" si="49"/>
        <v/>
      </c>
    </row>
    <row r="432" spans="1:10" x14ac:dyDescent="0.2">
      <c r="A432" s="18" t="str">
        <f t="shared" si="50"/>
        <v/>
      </c>
      <c r="B432" s="55" t="str">
        <f t="shared" si="46"/>
        <v/>
      </c>
      <c r="C432" s="58" t="str">
        <f t="shared" si="47"/>
        <v/>
      </c>
      <c r="D432" s="96"/>
      <c r="E432" s="97"/>
      <c r="F432" s="19" t="str">
        <f t="shared" si="48"/>
        <v/>
      </c>
      <c r="G432" s="19" t="str">
        <f t="shared" si="51"/>
        <v/>
      </c>
      <c r="H432" s="19" t="str">
        <f t="shared" ca="1" si="52"/>
        <v/>
      </c>
      <c r="I432" s="70" t="str">
        <f t="shared" si="53"/>
        <v/>
      </c>
      <c r="J432" s="19" t="str">
        <f t="shared" si="49"/>
        <v/>
      </c>
    </row>
    <row r="433" spans="1:10" x14ac:dyDescent="0.2">
      <c r="A433" s="18" t="str">
        <f t="shared" si="50"/>
        <v/>
      </c>
      <c r="B433" s="55" t="str">
        <f t="shared" si="46"/>
        <v/>
      </c>
      <c r="C433" s="58" t="str">
        <f t="shared" si="47"/>
        <v/>
      </c>
      <c r="D433" s="96"/>
      <c r="E433" s="97"/>
      <c r="F433" s="19" t="str">
        <f t="shared" si="48"/>
        <v/>
      </c>
      <c r="G433" s="19" t="str">
        <f t="shared" si="51"/>
        <v/>
      </c>
      <c r="H433" s="19" t="str">
        <f t="shared" ca="1" si="52"/>
        <v/>
      </c>
      <c r="I433" s="70" t="str">
        <f t="shared" si="53"/>
        <v/>
      </c>
      <c r="J433" s="19" t="str">
        <f t="shared" si="49"/>
        <v/>
      </c>
    </row>
    <row r="434" spans="1:10" x14ac:dyDescent="0.2">
      <c r="A434" s="18" t="str">
        <f t="shared" si="50"/>
        <v/>
      </c>
      <c r="B434" s="55" t="str">
        <f t="shared" si="46"/>
        <v/>
      </c>
      <c r="C434" s="58" t="str">
        <f t="shared" si="47"/>
        <v/>
      </c>
      <c r="D434" s="96"/>
      <c r="E434" s="97"/>
      <c r="F434" s="19" t="str">
        <f t="shared" si="48"/>
        <v/>
      </c>
      <c r="G434" s="19" t="str">
        <f t="shared" si="51"/>
        <v/>
      </c>
      <c r="H434" s="19" t="str">
        <f t="shared" ca="1" si="52"/>
        <v/>
      </c>
      <c r="I434" s="70" t="str">
        <f t="shared" si="53"/>
        <v/>
      </c>
      <c r="J434" s="19" t="str">
        <f t="shared" si="49"/>
        <v/>
      </c>
    </row>
    <row r="435" spans="1:10" x14ac:dyDescent="0.2">
      <c r="A435" s="18" t="str">
        <f t="shared" si="50"/>
        <v/>
      </c>
      <c r="B435" s="55" t="str">
        <f t="shared" si="46"/>
        <v/>
      </c>
      <c r="C435" s="58" t="str">
        <f t="shared" si="47"/>
        <v/>
      </c>
      <c r="D435" s="96"/>
      <c r="E435" s="97"/>
      <c r="F435" s="19" t="str">
        <f t="shared" si="48"/>
        <v/>
      </c>
      <c r="G435" s="19" t="str">
        <f t="shared" si="51"/>
        <v/>
      </c>
      <c r="H435" s="19" t="str">
        <f t="shared" ca="1" si="52"/>
        <v/>
      </c>
      <c r="I435" s="70" t="str">
        <f t="shared" si="53"/>
        <v/>
      </c>
      <c r="J435" s="19" t="str">
        <f t="shared" si="49"/>
        <v/>
      </c>
    </row>
    <row r="436" spans="1:10" x14ac:dyDescent="0.2">
      <c r="A436" s="18" t="str">
        <f t="shared" si="50"/>
        <v/>
      </c>
      <c r="B436" s="55" t="str">
        <f t="shared" si="46"/>
        <v/>
      </c>
      <c r="C436" s="58" t="str">
        <f t="shared" si="47"/>
        <v/>
      </c>
      <c r="D436" s="96"/>
      <c r="E436" s="97"/>
      <c r="F436" s="19" t="str">
        <f t="shared" si="48"/>
        <v/>
      </c>
      <c r="G436" s="19" t="str">
        <f t="shared" si="51"/>
        <v/>
      </c>
      <c r="H436" s="19" t="str">
        <f t="shared" ca="1" si="52"/>
        <v/>
      </c>
      <c r="I436" s="70" t="str">
        <f t="shared" si="53"/>
        <v/>
      </c>
      <c r="J436" s="19" t="str">
        <f t="shared" si="49"/>
        <v/>
      </c>
    </row>
    <row r="437" spans="1:10" x14ac:dyDescent="0.2">
      <c r="A437" s="18" t="str">
        <f t="shared" si="50"/>
        <v/>
      </c>
      <c r="B437" s="55" t="str">
        <f t="shared" si="46"/>
        <v/>
      </c>
      <c r="C437" s="58" t="str">
        <f t="shared" si="47"/>
        <v/>
      </c>
      <c r="D437" s="96"/>
      <c r="E437" s="97"/>
      <c r="F437" s="19" t="str">
        <f t="shared" si="48"/>
        <v/>
      </c>
      <c r="G437" s="19" t="str">
        <f t="shared" si="51"/>
        <v/>
      </c>
      <c r="H437" s="19" t="str">
        <f t="shared" ca="1" si="52"/>
        <v/>
      </c>
      <c r="I437" s="70" t="str">
        <f t="shared" si="53"/>
        <v/>
      </c>
      <c r="J437" s="19" t="str">
        <f t="shared" si="49"/>
        <v/>
      </c>
    </row>
    <row r="438" spans="1:10" x14ac:dyDescent="0.2">
      <c r="A438" s="18" t="str">
        <f t="shared" si="50"/>
        <v/>
      </c>
      <c r="B438" s="55" t="str">
        <f t="shared" si="46"/>
        <v/>
      </c>
      <c r="C438" s="58" t="str">
        <f t="shared" si="47"/>
        <v/>
      </c>
      <c r="D438" s="96"/>
      <c r="E438" s="97"/>
      <c r="F438" s="19" t="str">
        <f t="shared" si="48"/>
        <v/>
      </c>
      <c r="G438" s="19" t="str">
        <f t="shared" si="51"/>
        <v/>
      </c>
      <c r="H438" s="19" t="str">
        <f t="shared" ca="1" si="52"/>
        <v/>
      </c>
      <c r="I438" s="70" t="str">
        <f t="shared" si="53"/>
        <v/>
      </c>
      <c r="J438" s="19" t="str">
        <f t="shared" si="49"/>
        <v/>
      </c>
    </row>
    <row r="439" spans="1:10" x14ac:dyDescent="0.2">
      <c r="A439" s="18" t="str">
        <f t="shared" si="50"/>
        <v/>
      </c>
      <c r="B439" s="55" t="str">
        <f t="shared" si="46"/>
        <v/>
      </c>
      <c r="C439" s="58" t="str">
        <f t="shared" si="47"/>
        <v/>
      </c>
      <c r="D439" s="96"/>
      <c r="E439" s="97"/>
      <c r="F439" s="19" t="str">
        <f t="shared" si="48"/>
        <v/>
      </c>
      <c r="G439" s="19" t="str">
        <f t="shared" si="51"/>
        <v/>
      </c>
      <c r="H439" s="19" t="str">
        <f t="shared" ca="1" si="52"/>
        <v/>
      </c>
      <c r="I439" s="70" t="str">
        <f t="shared" si="53"/>
        <v/>
      </c>
      <c r="J439" s="19" t="str">
        <f t="shared" si="49"/>
        <v/>
      </c>
    </row>
    <row r="440" spans="1:10" x14ac:dyDescent="0.2">
      <c r="A440" s="18" t="str">
        <f t="shared" si="50"/>
        <v/>
      </c>
      <c r="B440" s="55" t="str">
        <f t="shared" si="46"/>
        <v/>
      </c>
      <c r="C440" s="58" t="str">
        <f t="shared" si="47"/>
        <v/>
      </c>
      <c r="D440" s="96"/>
      <c r="E440" s="97"/>
      <c r="F440" s="19" t="str">
        <f t="shared" si="48"/>
        <v/>
      </c>
      <c r="G440" s="19" t="str">
        <f t="shared" si="51"/>
        <v/>
      </c>
      <c r="H440" s="19" t="str">
        <f t="shared" ca="1" si="52"/>
        <v/>
      </c>
      <c r="I440" s="70" t="str">
        <f t="shared" si="53"/>
        <v/>
      </c>
      <c r="J440" s="19" t="str">
        <f t="shared" si="49"/>
        <v/>
      </c>
    </row>
    <row r="441" spans="1:10" x14ac:dyDescent="0.2">
      <c r="A441" s="18" t="str">
        <f t="shared" si="50"/>
        <v/>
      </c>
      <c r="B441" s="55" t="str">
        <f t="shared" si="46"/>
        <v/>
      </c>
      <c r="C441" s="58" t="str">
        <f t="shared" si="47"/>
        <v/>
      </c>
      <c r="D441" s="96"/>
      <c r="E441" s="97"/>
      <c r="F441" s="19" t="str">
        <f t="shared" si="48"/>
        <v/>
      </c>
      <c r="G441" s="19" t="str">
        <f t="shared" si="51"/>
        <v/>
      </c>
      <c r="H441" s="19" t="str">
        <f t="shared" ca="1" si="52"/>
        <v/>
      </c>
      <c r="I441" s="70" t="str">
        <f t="shared" si="53"/>
        <v/>
      </c>
      <c r="J441" s="19" t="str">
        <f t="shared" si="49"/>
        <v/>
      </c>
    </row>
    <row r="442" spans="1:10" x14ac:dyDescent="0.2">
      <c r="A442" s="18" t="str">
        <f t="shared" si="50"/>
        <v/>
      </c>
      <c r="B442" s="55" t="str">
        <f t="shared" si="46"/>
        <v/>
      </c>
      <c r="C442" s="58" t="str">
        <f t="shared" si="47"/>
        <v/>
      </c>
      <c r="D442" s="96"/>
      <c r="E442" s="97"/>
      <c r="F442" s="19" t="str">
        <f t="shared" si="48"/>
        <v/>
      </c>
      <c r="G442" s="19" t="str">
        <f t="shared" si="51"/>
        <v/>
      </c>
      <c r="H442" s="19" t="str">
        <f t="shared" ca="1" si="52"/>
        <v/>
      </c>
      <c r="I442" s="70" t="str">
        <f t="shared" si="53"/>
        <v/>
      </c>
      <c r="J442" s="19" t="str">
        <f t="shared" si="49"/>
        <v/>
      </c>
    </row>
    <row r="443" spans="1:10" x14ac:dyDescent="0.2">
      <c r="A443" s="18" t="str">
        <f t="shared" si="50"/>
        <v/>
      </c>
      <c r="B443" s="55" t="str">
        <f t="shared" si="46"/>
        <v/>
      </c>
      <c r="C443" s="58" t="str">
        <f t="shared" si="47"/>
        <v/>
      </c>
      <c r="D443" s="96"/>
      <c r="E443" s="97"/>
      <c r="F443" s="19" t="str">
        <f t="shared" si="48"/>
        <v/>
      </c>
      <c r="G443" s="19" t="str">
        <f t="shared" si="51"/>
        <v/>
      </c>
      <c r="H443" s="19" t="str">
        <f t="shared" ca="1" si="52"/>
        <v/>
      </c>
      <c r="I443" s="70" t="str">
        <f t="shared" si="53"/>
        <v/>
      </c>
      <c r="J443" s="19" t="str">
        <f t="shared" si="49"/>
        <v/>
      </c>
    </row>
    <row r="444" spans="1:10" x14ac:dyDescent="0.2">
      <c r="A444" s="18" t="str">
        <f t="shared" si="50"/>
        <v/>
      </c>
      <c r="B444" s="55" t="str">
        <f t="shared" si="46"/>
        <v/>
      </c>
      <c r="C444" s="58" t="str">
        <f t="shared" si="47"/>
        <v/>
      </c>
      <c r="D444" s="96"/>
      <c r="E444" s="97"/>
      <c r="F444" s="19" t="str">
        <f t="shared" si="48"/>
        <v/>
      </c>
      <c r="G444" s="19" t="str">
        <f t="shared" si="51"/>
        <v/>
      </c>
      <c r="H444" s="19" t="str">
        <f t="shared" ca="1" si="52"/>
        <v/>
      </c>
      <c r="I444" s="70" t="str">
        <f t="shared" si="53"/>
        <v/>
      </c>
      <c r="J444" s="19" t="str">
        <f t="shared" si="49"/>
        <v/>
      </c>
    </row>
    <row r="445" spans="1:10" x14ac:dyDescent="0.2">
      <c r="A445" s="18" t="str">
        <f t="shared" si="50"/>
        <v/>
      </c>
      <c r="B445" s="55" t="str">
        <f t="shared" ref="B445:B508" si="54">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58" t="str">
        <f t="shared" ref="C445:C508" si="55">IF(A445="","",IF(roundOpt,IF(OR(A445=nper,payment&gt;ROUND((1+rate)*J444,2)),ROUND((1+rate)*J444,2),payment),IF(OR(A445=nper,payment&gt;(1+rate)*J444),(1+rate)*J444,payment)))</f>
        <v/>
      </c>
      <c r="D445" s="96"/>
      <c r="E445" s="97"/>
      <c r="F445" s="19" t="str">
        <f t="shared" ref="F445:F508" si="56">IF(NOT(ISBLANK(E445)),IF(A445="","",IF(AND(A445=1,pmtType=1),0,IF(roundOpt,ROUND(rate*J444,2),rate*J444))),"")</f>
        <v/>
      </c>
      <c r="G445" s="19" t="str">
        <f t="shared" si="51"/>
        <v/>
      </c>
      <c r="H445" s="19" t="str">
        <f t="shared" ca="1" si="52"/>
        <v/>
      </c>
      <c r="I445" s="70" t="str">
        <f t="shared" si="53"/>
        <v/>
      </c>
      <c r="J445" s="19" t="str">
        <f t="shared" ref="J445:J508" si="57">IF(NOT(ISBLANK(E445)),J444-I445,"")</f>
        <v/>
      </c>
    </row>
    <row r="446" spans="1:10" x14ac:dyDescent="0.2">
      <c r="A446" s="18" t="str">
        <f t="shared" ref="A446:A509" si="58">IF(NOT(ISBLANK(E445)),IF(J445="","",IF(roundOpt,IF(OR(A445&gt;=nper,ROUND(J445,2)&lt;=0),"",A445+1),IF(OR(A445&gt;=nper,J445&lt;=0),"",A445+1))),"")</f>
        <v/>
      </c>
      <c r="B446" s="55" t="str">
        <f t="shared" si="54"/>
        <v/>
      </c>
      <c r="C446" s="58" t="str">
        <f t="shared" si="55"/>
        <v/>
      </c>
      <c r="D446" s="96"/>
      <c r="E446" s="97"/>
      <c r="F446" s="19" t="str">
        <f t="shared" si="56"/>
        <v/>
      </c>
      <c r="G446" s="19" t="str">
        <f t="shared" ref="G446:G509" si="59">IF(NOT(ISBLANK(E446)),MIN(F446+H445,E446),"")</f>
        <v/>
      </c>
      <c r="H446" s="19" t="str">
        <f t="shared" ref="H446:H509" ca="1" si="60">IF(NOT(ISBLANK(E446)),OFFSET(H446,-1,0,1,1)+F446-G446,"")</f>
        <v/>
      </c>
      <c r="I446" s="70" t="str">
        <f t="shared" ref="I446:I509" si="61">IF(NOT(ISBLANK(E446)),E446-G446,"")</f>
        <v/>
      </c>
      <c r="J446" s="19" t="str">
        <f t="shared" si="57"/>
        <v/>
      </c>
    </row>
    <row r="447" spans="1:10" x14ac:dyDescent="0.2">
      <c r="A447" s="18" t="str">
        <f t="shared" si="58"/>
        <v/>
      </c>
      <c r="B447" s="55" t="str">
        <f t="shared" si="54"/>
        <v/>
      </c>
      <c r="C447" s="58" t="str">
        <f t="shared" si="55"/>
        <v/>
      </c>
      <c r="D447" s="96"/>
      <c r="E447" s="97"/>
      <c r="F447" s="19" t="str">
        <f t="shared" si="56"/>
        <v/>
      </c>
      <c r="G447" s="19" t="str">
        <f t="shared" si="59"/>
        <v/>
      </c>
      <c r="H447" s="19" t="str">
        <f t="shared" ca="1" si="60"/>
        <v/>
      </c>
      <c r="I447" s="70" t="str">
        <f t="shared" si="61"/>
        <v/>
      </c>
      <c r="J447" s="19" t="str">
        <f t="shared" si="57"/>
        <v/>
      </c>
    </row>
    <row r="448" spans="1:10" x14ac:dyDescent="0.2">
      <c r="A448" s="18" t="str">
        <f t="shared" si="58"/>
        <v/>
      </c>
      <c r="B448" s="55" t="str">
        <f t="shared" si="54"/>
        <v/>
      </c>
      <c r="C448" s="58" t="str">
        <f t="shared" si="55"/>
        <v/>
      </c>
      <c r="D448" s="96"/>
      <c r="E448" s="97"/>
      <c r="F448" s="19" t="str">
        <f t="shared" si="56"/>
        <v/>
      </c>
      <c r="G448" s="19" t="str">
        <f t="shared" si="59"/>
        <v/>
      </c>
      <c r="H448" s="19" t="str">
        <f t="shared" ca="1" si="60"/>
        <v/>
      </c>
      <c r="I448" s="70" t="str">
        <f t="shared" si="61"/>
        <v/>
      </c>
      <c r="J448" s="19" t="str">
        <f t="shared" si="57"/>
        <v/>
      </c>
    </row>
    <row r="449" spans="1:10" x14ac:dyDescent="0.2">
      <c r="A449" s="18" t="str">
        <f t="shared" si="58"/>
        <v/>
      </c>
      <c r="B449" s="55" t="str">
        <f t="shared" si="54"/>
        <v/>
      </c>
      <c r="C449" s="58" t="str">
        <f t="shared" si="55"/>
        <v/>
      </c>
      <c r="D449" s="96"/>
      <c r="E449" s="97"/>
      <c r="F449" s="19" t="str">
        <f t="shared" si="56"/>
        <v/>
      </c>
      <c r="G449" s="19" t="str">
        <f t="shared" si="59"/>
        <v/>
      </c>
      <c r="H449" s="19" t="str">
        <f t="shared" ca="1" si="60"/>
        <v/>
      </c>
      <c r="I449" s="70" t="str">
        <f t="shared" si="61"/>
        <v/>
      </c>
      <c r="J449" s="19" t="str">
        <f t="shared" si="57"/>
        <v/>
      </c>
    </row>
    <row r="450" spans="1:10" x14ac:dyDescent="0.2">
      <c r="A450" s="18" t="str">
        <f t="shared" si="58"/>
        <v/>
      </c>
      <c r="B450" s="55" t="str">
        <f t="shared" si="54"/>
        <v/>
      </c>
      <c r="C450" s="58" t="str">
        <f t="shared" si="55"/>
        <v/>
      </c>
      <c r="D450" s="96"/>
      <c r="E450" s="97"/>
      <c r="F450" s="19" t="str">
        <f t="shared" si="56"/>
        <v/>
      </c>
      <c r="G450" s="19" t="str">
        <f t="shared" si="59"/>
        <v/>
      </c>
      <c r="H450" s="19" t="str">
        <f t="shared" ca="1" si="60"/>
        <v/>
      </c>
      <c r="I450" s="70" t="str">
        <f t="shared" si="61"/>
        <v/>
      </c>
      <c r="J450" s="19" t="str">
        <f t="shared" si="57"/>
        <v/>
      </c>
    </row>
    <row r="451" spans="1:10" x14ac:dyDescent="0.2">
      <c r="A451" s="18" t="str">
        <f t="shared" si="58"/>
        <v/>
      </c>
      <c r="B451" s="55" t="str">
        <f t="shared" si="54"/>
        <v/>
      </c>
      <c r="C451" s="58" t="str">
        <f t="shared" si="55"/>
        <v/>
      </c>
      <c r="D451" s="96"/>
      <c r="E451" s="97"/>
      <c r="F451" s="19" t="str">
        <f t="shared" si="56"/>
        <v/>
      </c>
      <c r="G451" s="19" t="str">
        <f t="shared" si="59"/>
        <v/>
      </c>
      <c r="H451" s="19" t="str">
        <f t="shared" ca="1" si="60"/>
        <v/>
      </c>
      <c r="I451" s="70" t="str">
        <f t="shared" si="61"/>
        <v/>
      </c>
      <c r="J451" s="19" t="str">
        <f t="shared" si="57"/>
        <v/>
      </c>
    </row>
    <row r="452" spans="1:10" x14ac:dyDescent="0.2">
      <c r="A452" s="18" t="str">
        <f t="shared" si="58"/>
        <v/>
      </c>
      <c r="B452" s="55" t="str">
        <f t="shared" si="54"/>
        <v/>
      </c>
      <c r="C452" s="58" t="str">
        <f t="shared" si="55"/>
        <v/>
      </c>
      <c r="D452" s="96"/>
      <c r="E452" s="97"/>
      <c r="F452" s="19" t="str">
        <f t="shared" si="56"/>
        <v/>
      </c>
      <c r="G452" s="19" t="str">
        <f t="shared" si="59"/>
        <v/>
      </c>
      <c r="H452" s="19" t="str">
        <f t="shared" ca="1" si="60"/>
        <v/>
      </c>
      <c r="I452" s="70" t="str">
        <f t="shared" si="61"/>
        <v/>
      </c>
      <c r="J452" s="19" t="str">
        <f t="shared" si="57"/>
        <v/>
      </c>
    </row>
    <row r="453" spans="1:10" x14ac:dyDescent="0.2">
      <c r="A453" s="18" t="str">
        <f t="shared" si="58"/>
        <v/>
      </c>
      <c r="B453" s="55" t="str">
        <f t="shared" si="54"/>
        <v/>
      </c>
      <c r="C453" s="58" t="str">
        <f t="shared" si="55"/>
        <v/>
      </c>
      <c r="D453" s="96"/>
      <c r="E453" s="97"/>
      <c r="F453" s="19" t="str">
        <f t="shared" si="56"/>
        <v/>
      </c>
      <c r="G453" s="19" t="str">
        <f t="shared" si="59"/>
        <v/>
      </c>
      <c r="H453" s="19" t="str">
        <f t="shared" ca="1" si="60"/>
        <v/>
      </c>
      <c r="I453" s="70" t="str">
        <f t="shared" si="61"/>
        <v/>
      </c>
      <c r="J453" s="19" t="str">
        <f t="shared" si="57"/>
        <v/>
      </c>
    </row>
    <row r="454" spans="1:10" x14ac:dyDescent="0.2">
      <c r="A454" s="18" t="str">
        <f t="shared" si="58"/>
        <v/>
      </c>
      <c r="B454" s="55" t="str">
        <f t="shared" si="54"/>
        <v/>
      </c>
      <c r="C454" s="58" t="str">
        <f t="shared" si="55"/>
        <v/>
      </c>
      <c r="D454" s="96"/>
      <c r="E454" s="97"/>
      <c r="F454" s="19" t="str">
        <f t="shared" si="56"/>
        <v/>
      </c>
      <c r="G454" s="19" t="str">
        <f t="shared" si="59"/>
        <v/>
      </c>
      <c r="H454" s="19" t="str">
        <f t="shared" ca="1" si="60"/>
        <v/>
      </c>
      <c r="I454" s="70" t="str">
        <f t="shared" si="61"/>
        <v/>
      </c>
      <c r="J454" s="19" t="str">
        <f t="shared" si="57"/>
        <v/>
      </c>
    </row>
    <row r="455" spans="1:10" x14ac:dyDescent="0.2">
      <c r="A455" s="18" t="str">
        <f t="shared" si="58"/>
        <v/>
      </c>
      <c r="B455" s="55" t="str">
        <f t="shared" si="54"/>
        <v/>
      </c>
      <c r="C455" s="58" t="str">
        <f t="shared" si="55"/>
        <v/>
      </c>
      <c r="D455" s="96"/>
      <c r="E455" s="97"/>
      <c r="F455" s="19" t="str">
        <f t="shared" si="56"/>
        <v/>
      </c>
      <c r="G455" s="19" t="str">
        <f t="shared" si="59"/>
        <v/>
      </c>
      <c r="H455" s="19" t="str">
        <f t="shared" ca="1" si="60"/>
        <v/>
      </c>
      <c r="I455" s="70" t="str">
        <f t="shared" si="61"/>
        <v/>
      </c>
      <c r="J455" s="19" t="str">
        <f t="shared" si="57"/>
        <v/>
      </c>
    </row>
    <row r="456" spans="1:10" x14ac:dyDescent="0.2">
      <c r="A456" s="18" t="str">
        <f t="shared" si="58"/>
        <v/>
      </c>
      <c r="B456" s="55" t="str">
        <f t="shared" si="54"/>
        <v/>
      </c>
      <c r="C456" s="58" t="str">
        <f t="shared" si="55"/>
        <v/>
      </c>
      <c r="D456" s="96"/>
      <c r="E456" s="97"/>
      <c r="F456" s="19" t="str">
        <f t="shared" si="56"/>
        <v/>
      </c>
      <c r="G456" s="19" t="str">
        <f t="shared" si="59"/>
        <v/>
      </c>
      <c r="H456" s="19" t="str">
        <f t="shared" ca="1" si="60"/>
        <v/>
      </c>
      <c r="I456" s="70" t="str">
        <f t="shared" si="61"/>
        <v/>
      </c>
      <c r="J456" s="19" t="str">
        <f t="shared" si="57"/>
        <v/>
      </c>
    </row>
    <row r="457" spans="1:10" x14ac:dyDescent="0.2">
      <c r="A457" s="18" t="str">
        <f t="shared" si="58"/>
        <v/>
      </c>
      <c r="B457" s="55" t="str">
        <f t="shared" si="54"/>
        <v/>
      </c>
      <c r="C457" s="58" t="str">
        <f t="shared" si="55"/>
        <v/>
      </c>
      <c r="D457" s="96"/>
      <c r="E457" s="97"/>
      <c r="F457" s="19" t="str">
        <f t="shared" si="56"/>
        <v/>
      </c>
      <c r="G457" s="19" t="str">
        <f t="shared" si="59"/>
        <v/>
      </c>
      <c r="H457" s="19" t="str">
        <f t="shared" ca="1" si="60"/>
        <v/>
      </c>
      <c r="I457" s="70" t="str">
        <f t="shared" si="61"/>
        <v/>
      </c>
      <c r="J457" s="19" t="str">
        <f t="shared" si="57"/>
        <v/>
      </c>
    </row>
    <row r="458" spans="1:10" x14ac:dyDescent="0.2">
      <c r="A458" s="18" t="str">
        <f t="shared" si="58"/>
        <v/>
      </c>
      <c r="B458" s="55" t="str">
        <f t="shared" si="54"/>
        <v/>
      </c>
      <c r="C458" s="58" t="str">
        <f t="shared" si="55"/>
        <v/>
      </c>
      <c r="D458" s="96"/>
      <c r="E458" s="97"/>
      <c r="F458" s="19" t="str">
        <f t="shared" si="56"/>
        <v/>
      </c>
      <c r="G458" s="19" t="str">
        <f t="shared" si="59"/>
        <v/>
      </c>
      <c r="H458" s="19" t="str">
        <f t="shared" ca="1" si="60"/>
        <v/>
      </c>
      <c r="I458" s="70" t="str">
        <f t="shared" si="61"/>
        <v/>
      </c>
      <c r="J458" s="19" t="str">
        <f t="shared" si="57"/>
        <v/>
      </c>
    </row>
    <row r="459" spans="1:10" x14ac:dyDescent="0.2">
      <c r="A459" s="18" t="str">
        <f t="shared" si="58"/>
        <v/>
      </c>
      <c r="B459" s="55" t="str">
        <f t="shared" si="54"/>
        <v/>
      </c>
      <c r="C459" s="58" t="str">
        <f t="shared" si="55"/>
        <v/>
      </c>
      <c r="D459" s="96"/>
      <c r="E459" s="97"/>
      <c r="F459" s="19" t="str">
        <f t="shared" si="56"/>
        <v/>
      </c>
      <c r="G459" s="19" t="str">
        <f t="shared" si="59"/>
        <v/>
      </c>
      <c r="H459" s="19" t="str">
        <f t="shared" ca="1" si="60"/>
        <v/>
      </c>
      <c r="I459" s="70" t="str">
        <f t="shared" si="61"/>
        <v/>
      </c>
      <c r="J459" s="19" t="str">
        <f t="shared" si="57"/>
        <v/>
      </c>
    </row>
    <row r="460" spans="1:10" x14ac:dyDescent="0.2">
      <c r="A460" s="18" t="str">
        <f t="shared" si="58"/>
        <v/>
      </c>
      <c r="B460" s="55" t="str">
        <f t="shared" si="54"/>
        <v/>
      </c>
      <c r="C460" s="58" t="str">
        <f t="shared" si="55"/>
        <v/>
      </c>
      <c r="D460" s="96"/>
      <c r="E460" s="97"/>
      <c r="F460" s="19" t="str">
        <f t="shared" si="56"/>
        <v/>
      </c>
      <c r="G460" s="19" t="str">
        <f t="shared" si="59"/>
        <v/>
      </c>
      <c r="H460" s="19" t="str">
        <f t="shared" ca="1" si="60"/>
        <v/>
      </c>
      <c r="I460" s="70" t="str">
        <f t="shared" si="61"/>
        <v/>
      </c>
      <c r="J460" s="19" t="str">
        <f t="shared" si="57"/>
        <v/>
      </c>
    </row>
    <row r="461" spans="1:10" x14ac:dyDescent="0.2">
      <c r="A461" s="18" t="str">
        <f t="shared" si="58"/>
        <v/>
      </c>
      <c r="B461" s="55" t="str">
        <f t="shared" si="54"/>
        <v/>
      </c>
      <c r="C461" s="58" t="str">
        <f t="shared" si="55"/>
        <v/>
      </c>
      <c r="D461" s="96"/>
      <c r="E461" s="97"/>
      <c r="F461" s="19" t="str">
        <f t="shared" si="56"/>
        <v/>
      </c>
      <c r="G461" s="19" t="str">
        <f t="shared" si="59"/>
        <v/>
      </c>
      <c r="H461" s="19" t="str">
        <f t="shared" ca="1" si="60"/>
        <v/>
      </c>
      <c r="I461" s="70" t="str">
        <f t="shared" si="61"/>
        <v/>
      </c>
      <c r="J461" s="19" t="str">
        <f t="shared" si="57"/>
        <v/>
      </c>
    </row>
    <row r="462" spans="1:10" x14ac:dyDescent="0.2">
      <c r="A462" s="18" t="str">
        <f t="shared" si="58"/>
        <v/>
      </c>
      <c r="B462" s="55" t="str">
        <f t="shared" si="54"/>
        <v/>
      </c>
      <c r="C462" s="58" t="str">
        <f t="shared" si="55"/>
        <v/>
      </c>
      <c r="D462" s="96"/>
      <c r="E462" s="97"/>
      <c r="F462" s="19" t="str">
        <f t="shared" si="56"/>
        <v/>
      </c>
      <c r="G462" s="19" t="str">
        <f t="shared" si="59"/>
        <v/>
      </c>
      <c r="H462" s="19" t="str">
        <f t="shared" ca="1" si="60"/>
        <v/>
      </c>
      <c r="I462" s="70" t="str">
        <f t="shared" si="61"/>
        <v/>
      </c>
      <c r="J462" s="19" t="str">
        <f t="shared" si="57"/>
        <v/>
      </c>
    </row>
    <row r="463" spans="1:10" x14ac:dyDescent="0.2">
      <c r="A463" s="18" t="str">
        <f t="shared" si="58"/>
        <v/>
      </c>
      <c r="B463" s="55" t="str">
        <f t="shared" si="54"/>
        <v/>
      </c>
      <c r="C463" s="58" t="str">
        <f t="shared" si="55"/>
        <v/>
      </c>
      <c r="D463" s="96"/>
      <c r="E463" s="97"/>
      <c r="F463" s="19" t="str">
        <f t="shared" si="56"/>
        <v/>
      </c>
      <c r="G463" s="19" t="str">
        <f t="shared" si="59"/>
        <v/>
      </c>
      <c r="H463" s="19" t="str">
        <f t="shared" ca="1" si="60"/>
        <v/>
      </c>
      <c r="I463" s="70" t="str">
        <f t="shared" si="61"/>
        <v/>
      </c>
      <c r="J463" s="19" t="str">
        <f t="shared" si="57"/>
        <v/>
      </c>
    </row>
    <row r="464" spans="1:10" x14ac:dyDescent="0.2">
      <c r="A464" s="18" t="str">
        <f t="shared" si="58"/>
        <v/>
      </c>
      <c r="B464" s="55" t="str">
        <f t="shared" si="54"/>
        <v/>
      </c>
      <c r="C464" s="58" t="str">
        <f t="shared" si="55"/>
        <v/>
      </c>
      <c r="D464" s="96"/>
      <c r="E464" s="97"/>
      <c r="F464" s="19" t="str">
        <f t="shared" si="56"/>
        <v/>
      </c>
      <c r="G464" s="19" t="str">
        <f t="shared" si="59"/>
        <v/>
      </c>
      <c r="H464" s="19" t="str">
        <f t="shared" ca="1" si="60"/>
        <v/>
      </c>
      <c r="I464" s="70" t="str">
        <f t="shared" si="61"/>
        <v/>
      </c>
      <c r="J464" s="19" t="str">
        <f t="shared" si="57"/>
        <v/>
      </c>
    </row>
    <row r="465" spans="1:10" x14ac:dyDescent="0.2">
      <c r="A465" s="18" t="str">
        <f t="shared" si="58"/>
        <v/>
      </c>
      <c r="B465" s="55" t="str">
        <f t="shared" si="54"/>
        <v/>
      </c>
      <c r="C465" s="58" t="str">
        <f t="shared" si="55"/>
        <v/>
      </c>
      <c r="D465" s="96"/>
      <c r="E465" s="97"/>
      <c r="F465" s="19" t="str">
        <f t="shared" si="56"/>
        <v/>
      </c>
      <c r="G465" s="19" t="str">
        <f t="shared" si="59"/>
        <v/>
      </c>
      <c r="H465" s="19" t="str">
        <f t="shared" ca="1" si="60"/>
        <v/>
      </c>
      <c r="I465" s="70" t="str">
        <f t="shared" si="61"/>
        <v/>
      </c>
      <c r="J465" s="19" t="str">
        <f t="shared" si="57"/>
        <v/>
      </c>
    </row>
    <row r="466" spans="1:10" x14ac:dyDescent="0.2">
      <c r="A466" s="18" t="str">
        <f t="shared" si="58"/>
        <v/>
      </c>
      <c r="B466" s="55" t="str">
        <f t="shared" si="54"/>
        <v/>
      </c>
      <c r="C466" s="58" t="str">
        <f t="shared" si="55"/>
        <v/>
      </c>
      <c r="D466" s="96"/>
      <c r="E466" s="97"/>
      <c r="F466" s="19" t="str">
        <f t="shared" si="56"/>
        <v/>
      </c>
      <c r="G466" s="19" t="str">
        <f t="shared" si="59"/>
        <v/>
      </c>
      <c r="H466" s="19" t="str">
        <f t="shared" ca="1" si="60"/>
        <v/>
      </c>
      <c r="I466" s="70" t="str">
        <f t="shared" si="61"/>
        <v/>
      </c>
      <c r="J466" s="19" t="str">
        <f t="shared" si="57"/>
        <v/>
      </c>
    </row>
    <row r="467" spans="1:10" x14ac:dyDescent="0.2">
      <c r="A467" s="18" t="str">
        <f t="shared" si="58"/>
        <v/>
      </c>
      <c r="B467" s="55" t="str">
        <f t="shared" si="54"/>
        <v/>
      </c>
      <c r="C467" s="58" t="str">
        <f t="shared" si="55"/>
        <v/>
      </c>
      <c r="D467" s="96"/>
      <c r="E467" s="97"/>
      <c r="F467" s="19" t="str">
        <f t="shared" si="56"/>
        <v/>
      </c>
      <c r="G467" s="19" t="str">
        <f t="shared" si="59"/>
        <v/>
      </c>
      <c r="H467" s="19" t="str">
        <f t="shared" ca="1" si="60"/>
        <v/>
      </c>
      <c r="I467" s="70" t="str">
        <f t="shared" si="61"/>
        <v/>
      </c>
      <c r="J467" s="19" t="str">
        <f t="shared" si="57"/>
        <v/>
      </c>
    </row>
    <row r="468" spans="1:10" x14ac:dyDescent="0.2">
      <c r="A468" s="18" t="str">
        <f t="shared" si="58"/>
        <v/>
      </c>
      <c r="B468" s="55" t="str">
        <f t="shared" si="54"/>
        <v/>
      </c>
      <c r="C468" s="58" t="str">
        <f t="shared" si="55"/>
        <v/>
      </c>
      <c r="D468" s="96"/>
      <c r="E468" s="97"/>
      <c r="F468" s="19" t="str">
        <f t="shared" si="56"/>
        <v/>
      </c>
      <c r="G468" s="19" t="str">
        <f t="shared" si="59"/>
        <v/>
      </c>
      <c r="H468" s="19" t="str">
        <f t="shared" ca="1" si="60"/>
        <v/>
      </c>
      <c r="I468" s="70" t="str">
        <f t="shared" si="61"/>
        <v/>
      </c>
      <c r="J468" s="19" t="str">
        <f t="shared" si="57"/>
        <v/>
      </c>
    </row>
    <row r="469" spans="1:10" x14ac:dyDescent="0.2">
      <c r="A469" s="18" t="str">
        <f t="shared" si="58"/>
        <v/>
      </c>
      <c r="B469" s="55" t="str">
        <f t="shared" si="54"/>
        <v/>
      </c>
      <c r="C469" s="58" t="str">
        <f t="shared" si="55"/>
        <v/>
      </c>
      <c r="D469" s="96"/>
      <c r="E469" s="97"/>
      <c r="F469" s="19" t="str">
        <f t="shared" si="56"/>
        <v/>
      </c>
      <c r="G469" s="19" t="str">
        <f t="shared" si="59"/>
        <v/>
      </c>
      <c r="H469" s="19" t="str">
        <f t="shared" ca="1" si="60"/>
        <v/>
      </c>
      <c r="I469" s="70" t="str">
        <f t="shared" si="61"/>
        <v/>
      </c>
      <c r="J469" s="19" t="str">
        <f t="shared" si="57"/>
        <v/>
      </c>
    </row>
    <row r="470" spans="1:10" x14ac:dyDescent="0.2">
      <c r="A470" s="18" t="str">
        <f t="shared" si="58"/>
        <v/>
      </c>
      <c r="B470" s="55" t="str">
        <f t="shared" si="54"/>
        <v/>
      </c>
      <c r="C470" s="58" t="str">
        <f t="shared" si="55"/>
        <v/>
      </c>
      <c r="D470" s="96"/>
      <c r="E470" s="97"/>
      <c r="F470" s="19" t="str">
        <f t="shared" si="56"/>
        <v/>
      </c>
      <c r="G470" s="19" t="str">
        <f t="shared" si="59"/>
        <v/>
      </c>
      <c r="H470" s="19" t="str">
        <f t="shared" ca="1" si="60"/>
        <v/>
      </c>
      <c r="I470" s="70" t="str">
        <f t="shared" si="61"/>
        <v/>
      </c>
      <c r="J470" s="19" t="str">
        <f t="shared" si="57"/>
        <v/>
      </c>
    </row>
    <row r="471" spans="1:10" x14ac:dyDescent="0.2">
      <c r="A471" s="18" t="str">
        <f t="shared" si="58"/>
        <v/>
      </c>
      <c r="B471" s="55" t="str">
        <f t="shared" si="54"/>
        <v/>
      </c>
      <c r="C471" s="58" t="str">
        <f t="shared" si="55"/>
        <v/>
      </c>
      <c r="D471" s="96"/>
      <c r="E471" s="97"/>
      <c r="F471" s="19" t="str">
        <f t="shared" si="56"/>
        <v/>
      </c>
      <c r="G471" s="19" t="str">
        <f t="shared" si="59"/>
        <v/>
      </c>
      <c r="H471" s="19" t="str">
        <f t="shared" ca="1" si="60"/>
        <v/>
      </c>
      <c r="I471" s="70" t="str">
        <f t="shared" si="61"/>
        <v/>
      </c>
      <c r="J471" s="19" t="str">
        <f t="shared" si="57"/>
        <v/>
      </c>
    </row>
    <row r="472" spans="1:10" x14ac:dyDescent="0.2">
      <c r="A472" s="18" t="str">
        <f t="shared" si="58"/>
        <v/>
      </c>
      <c r="B472" s="55" t="str">
        <f t="shared" si="54"/>
        <v/>
      </c>
      <c r="C472" s="58" t="str">
        <f t="shared" si="55"/>
        <v/>
      </c>
      <c r="D472" s="96"/>
      <c r="E472" s="97"/>
      <c r="F472" s="19" t="str">
        <f t="shared" si="56"/>
        <v/>
      </c>
      <c r="G472" s="19" t="str">
        <f t="shared" si="59"/>
        <v/>
      </c>
      <c r="H472" s="19" t="str">
        <f t="shared" ca="1" si="60"/>
        <v/>
      </c>
      <c r="I472" s="70" t="str">
        <f t="shared" si="61"/>
        <v/>
      </c>
      <c r="J472" s="19" t="str">
        <f t="shared" si="57"/>
        <v/>
      </c>
    </row>
    <row r="473" spans="1:10" x14ac:dyDescent="0.2">
      <c r="A473" s="18" t="str">
        <f t="shared" si="58"/>
        <v/>
      </c>
      <c r="B473" s="55" t="str">
        <f t="shared" si="54"/>
        <v/>
      </c>
      <c r="C473" s="58" t="str">
        <f t="shared" si="55"/>
        <v/>
      </c>
      <c r="D473" s="96"/>
      <c r="E473" s="97"/>
      <c r="F473" s="19" t="str">
        <f t="shared" si="56"/>
        <v/>
      </c>
      <c r="G473" s="19" t="str">
        <f t="shared" si="59"/>
        <v/>
      </c>
      <c r="H473" s="19" t="str">
        <f t="shared" ca="1" si="60"/>
        <v/>
      </c>
      <c r="I473" s="70" t="str">
        <f t="shared" si="61"/>
        <v/>
      </c>
      <c r="J473" s="19" t="str">
        <f t="shared" si="57"/>
        <v/>
      </c>
    </row>
    <row r="474" spans="1:10" x14ac:dyDescent="0.2">
      <c r="A474" s="18" t="str">
        <f t="shared" si="58"/>
        <v/>
      </c>
      <c r="B474" s="55" t="str">
        <f t="shared" si="54"/>
        <v/>
      </c>
      <c r="C474" s="58" t="str">
        <f t="shared" si="55"/>
        <v/>
      </c>
      <c r="D474" s="96"/>
      <c r="E474" s="97"/>
      <c r="F474" s="19" t="str">
        <f t="shared" si="56"/>
        <v/>
      </c>
      <c r="G474" s="19" t="str">
        <f t="shared" si="59"/>
        <v/>
      </c>
      <c r="H474" s="19" t="str">
        <f t="shared" ca="1" si="60"/>
        <v/>
      </c>
      <c r="I474" s="70" t="str">
        <f t="shared" si="61"/>
        <v/>
      </c>
      <c r="J474" s="19" t="str">
        <f t="shared" si="57"/>
        <v/>
      </c>
    </row>
    <row r="475" spans="1:10" x14ac:dyDescent="0.2">
      <c r="A475" s="18" t="str">
        <f t="shared" si="58"/>
        <v/>
      </c>
      <c r="B475" s="55" t="str">
        <f t="shared" si="54"/>
        <v/>
      </c>
      <c r="C475" s="58" t="str">
        <f t="shared" si="55"/>
        <v/>
      </c>
      <c r="D475" s="96"/>
      <c r="E475" s="97"/>
      <c r="F475" s="19" t="str">
        <f t="shared" si="56"/>
        <v/>
      </c>
      <c r="G475" s="19" t="str">
        <f t="shared" si="59"/>
        <v/>
      </c>
      <c r="H475" s="19" t="str">
        <f t="shared" ca="1" si="60"/>
        <v/>
      </c>
      <c r="I475" s="70" t="str">
        <f t="shared" si="61"/>
        <v/>
      </c>
      <c r="J475" s="19" t="str">
        <f t="shared" si="57"/>
        <v/>
      </c>
    </row>
    <row r="476" spans="1:10" x14ac:dyDescent="0.2">
      <c r="A476" s="18" t="str">
        <f t="shared" si="58"/>
        <v/>
      </c>
      <c r="B476" s="55" t="str">
        <f t="shared" si="54"/>
        <v/>
      </c>
      <c r="C476" s="58" t="str">
        <f t="shared" si="55"/>
        <v/>
      </c>
      <c r="D476" s="96"/>
      <c r="E476" s="97"/>
      <c r="F476" s="19" t="str">
        <f t="shared" si="56"/>
        <v/>
      </c>
      <c r="G476" s="19" t="str">
        <f t="shared" si="59"/>
        <v/>
      </c>
      <c r="H476" s="19" t="str">
        <f t="shared" ca="1" si="60"/>
        <v/>
      </c>
      <c r="I476" s="70" t="str">
        <f t="shared" si="61"/>
        <v/>
      </c>
      <c r="J476" s="19" t="str">
        <f t="shared" si="57"/>
        <v/>
      </c>
    </row>
    <row r="477" spans="1:10" x14ac:dyDescent="0.2">
      <c r="A477" s="18" t="str">
        <f t="shared" si="58"/>
        <v/>
      </c>
      <c r="B477" s="55" t="str">
        <f t="shared" si="54"/>
        <v/>
      </c>
      <c r="C477" s="58" t="str">
        <f t="shared" si="55"/>
        <v/>
      </c>
      <c r="D477" s="96"/>
      <c r="E477" s="97"/>
      <c r="F477" s="19" t="str">
        <f t="shared" si="56"/>
        <v/>
      </c>
      <c r="G477" s="19" t="str">
        <f t="shared" si="59"/>
        <v/>
      </c>
      <c r="H477" s="19" t="str">
        <f t="shared" ca="1" si="60"/>
        <v/>
      </c>
      <c r="I477" s="70" t="str">
        <f t="shared" si="61"/>
        <v/>
      </c>
      <c r="J477" s="19" t="str">
        <f t="shared" si="57"/>
        <v/>
      </c>
    </row>
    <row r="478" spans="1:10" x14ac:dyDescent="0.2">
      <c r="A478" s="18" t="str">
        <f t="shared" si="58"/>
        <v/>
      </c>
      <c r="B478" s="55" t="str">
        <f t="shared" si="54"/>
        <v/>
      </c>
      <c r="C478" s="58" t="str">
        <f t="shared" si="55"/>
        <v/>
      </c>
      <c r="D478" s="96"/>
      <c r="E478" s="97"/>
      <c r="F478" s="19" t="str">
        <f t="shared" si="56"/>
        <v/>
      </c>
      <c r="G478" s="19" t="str">
        <f t="shared" si="59"/>
        <v/>
      </c>
      <c r="H478" s="19" t="str">
        <f t="shared" ca="1" si="60"/>
        <v/>
      </c>
      <c r="I478" s="70" t="str">
        <f t="shared" si="61"/>
        <v/>
      </c>
      <c r="J478" s="19" t="str">
        <f t="shared" si="57"/>
        <v/>
      </c>
    </row>
    <row r="479" spans="1:10" x14ac:dyDescent="0.2">
      <c r="A479" s="18" t="str">
        <f t="shared" si="58"/>
        <v/>
      </c>
      <c r="B479" s="55" t="str">
        <f t="shared" si="54"/>
        <v/>
      </c>
      <c r="C479" s="58" t="str">
        <f t="shared" si="55"/>
        <v/>
      </c>
      <c r="D479" s="96"/>
      <c r="E479" s="97"/>
      <c r="F479" s="19" t="str">
        <f t="shared" si="56"/>
        <v/>
      </c>
      <c r="G479" s="19" t="str">
        <f t="shared" si="59"/>
        <v/>
      </c>
      <c r="H479" s="19" t="str">
        <f t="shared" ca="1" si="60"/>
        <v/>
      </c>
      <c r="I479" s="70" t="str">
        <f t="shared" si="61"/>
        <v/>
      </c>
      <c r="J479" s="19" t="str">
        <f t="shared" si="57"/>
        <v/>
      </c>
    </row>
    <row r="480" spans="1:10" x14ac:dyDescent="0.2">
      <c r="A480" s="18" t="str">
        <f t="shared" si="58"/>
        <v/>
      </c>
      <c r="B480" s="55" t="str">
        <f t="shared" si="54"/>
        <v/>
      </c>
      <c r="C480" s="58" t="str">
        <f t="shared" si="55"/>
        <v/>
      </c>
      <c r="D480" s="96"/>
      <c r="E480" s="97"/>
      <c r="F480" s="19" t="str">
        <f t="shared" si="56"/>
        <v/>
      </c>
      <c r="G480" s="19" t="str">
        <f t="shared" si="59"/>
        <v/>
      </c>
      <c r="H480" s="19" t="str">
        <f t="shared" ca="1" si="60"/>
        <v/>
      </c>
      <c r="I480" s="70" t="str">
        <f t="shared" si="61"/>
        <v/>
      </c>
      <c r="J480" s="19" t="str">
        <f t="shared" si="57"/>
        <v/>
      </c>
    </row>
    <row r="481" spans="1:10" x14ac:dyDescent="0.2">
      <c r="A481" s="18" t="str">
        <f t="shared" si="58"/>
        <v/>
      </c>
      <c r="B481" s="55" t="str">
        <f t="shared" si="54"/>
        <v/>
      </c>
      <c r="C481" s="58" t="str">
        <f t="shared" si="55"/>
        <v/>
      </c>
      <c r="D481" s="96"/>
      <c r="E481" s="97"/>
      <c r="F481" s="19" t="str">
        <f t="shared" si="56"/>
        <v/>
      </c>
      <c r="G481" s="19" t="str">
        <f t="shared" si="59"/>
        <v/>
      </c>
      <c r="H481" s="19" t="str">
        <f t="shared" ca="1" si="60"/>
        <v/>
      </c>
      <c r="I481" s="70" t="str">
        <f t="shared" si="61"/>
        <v/>
      </c>
      <c r="J481" s="19" t="str">
        <f t="shared" si="57"/>
        <v/>
      </c>
    </row>
    <row r="482" spans="1:10" x14ac:dyDescent="0.2">
      <c r="A482" s="18" t="str">
        <f t="shared" si="58"/>
        <v/>
      </c>
      <c r="B482" s="55" t="str">
        <f t="shared" si="54"/>
        <v/>
      </c>
      <c r="C482" s="58" t="str">
        <f t="shared" si="55"/>
        <v/>
      </c>
      <c r="D482" s="96"/>
      <c r="E482" s="97"/>
      <c r="F482" s="19" t="str">
        <f t="shared" si="56"/>
        <v/>
      </c>
      <c r="G482" s="19" t="str">
        <f t="shared" si="59"/>
        <v/>
      </c>
      <c r="H482" s="19" t="str">
        <f t="shared" ca="1" si="60"/>
        <v/>
      </c>
      <c r="I482" s="70" t="str">
        <f t="shared" si="61"/>
        <v/>
      </c>
      <c r="J482" s="19" t="str">
        <f t="shared" si="57"/>
        <v/>
      </c>
    </row>
    <row r="483" spans="1:10" x14ac:dyDescent="0.2">
      <c r="A483" s="18" t="str">
        <f t="shared" si="58"/>
        <v/>
      </c>
      <c r="B483" s="55" t="str">
        <f t="shared" si="54"/>
        <v/>
      </c>
      <c r="C483" s="58" t="str">
        <f t="shared" si="55"/>
        <v/>
      </c>
      <c r="D483" s="96"/>
      <c r="E483" s="97"/>
      <c r="F483" s="19" t="str">
        <f t="shared" si="56"/>
        <v/>
      </c>
      <c r="G483" s="19" t="str">
        <f t="shared" si="59"/>
        <v/>
      </c>
      <c r="H483" s="19" t="str">
        <f t="shared" ca="1" si="60"/>
        <v/>
      </c>
      <c r="I483" s="70" t="str">
        <f t="shared" si="61"/>
        <v/>
      </c>
      <c r="J483" s="19" t="str">
        <f t="shared" si="57"/>
        <v/>
      </c>
    </row>
    <row r="484" spans="1:10" x14ac:dyDescent="0.2">
      <c r="A484" s="18" t="str">
        <f t="shared" si="58"/>
        <v/>
      </c>
      <c r="B484" s="55" t="str">
        <f t="shared" si="54"/>
        <v/>
      </c>
      <c r="C484" s="58" t="str">
        <f t="shared" si="55"/>
        <v/>
      </c>
      <c r="D484" s="96"/>
      <c r="E484" s="97"/>
      <c r="F484" s="19" t="str">
        <f t="shared" si="56"/>
        <v/>
      </c>
      <c r="G484" s="19" t="str">
        <f t="shared" si="59"/>
        <v/>
      </c>
      <c r="H484" s="19" t="str">
        <f t="shared" ca="1" si="60"/>
        <v/>
      </c>
      <c r="I484" s="70" t="str">
        <f t="shared" si="61"/>
        <v/>
      </c>
      <c r="J484" s="19" t="str">
        <f t="shared" si="57"/>
        <v/>
      </c>
    </row>
    <row r="485" spans="1:10" x14ac:dyDescent="0.2">
      <c r="A485" s="18" t="str">
        <f t="shared" si="58"/>
        <v/>
      </c>
      <c r="B485" s="55" t="str">
        <f t="shared" si="54"/>
        <v/>
      </c>
      <c r="C485" s="58" t="str">
        <f t="shared" si="55"/>
        <v/>
      </c>
      <c r="D485" s="96"/>
      <c r="E485" s="97"/>
      <c r="F485" s="19" t="str">
        <f t="shared" si="56"/>
        <v/>
      </c>
      <c r="G485" s="19" t="str">
        <f t="shared" si="59"/>
        <v/>
      </c>
      <c r="H485" s="19" t="str">
        <f t="shared" ca="1" si="60"/>
        <v/>
      </c>
      <c r="I485" s="70" t="str">
        <f t="shared" si="61"/>
        <v/>
      </c>
      <c r="J485" s="19" t="str">
        <f t="shared" si="57"/>
        <v/>
      </c>
    </row>
    <row r="486" spans="1:10" x14ac:dyDescent="0.2">
      <c r="A486" s="18" t="str">
        <f t="shared" si="58"/>
        <v/>
      </c>
      <c r="B486" s="55" t="str">
        <f t="shared" si="54"/>
        <v/>
      </c>
      <c r="C486" s="58" t="str">
        <f t="shared" si="55"/>
        <v/>
      </c>
      <c r="D486" s="96"/>
      <c r="E486" s="97"/>
      <c r="F486" s="19" t="str">
        <f t="shared" si="56"/>
        <v/>
      </c>
      <c r="G486" s="19" t="str">
        <f t="shared" si="59"/>
        <v/>
      </c>
      <c r="H486" s="19" t="str">
        <f t="shared" ca="1" si="60"/>
        <v/>
      </c>
      <c r="I486" s="70" t="str">
        <f t="shared" si="61"/>
        <v/>
      </c>
      <c r="J486" s="19" t="str">
        <f t="shared" si="57"/>
        <v/>
      </c>
    </row>
    <row r="487" spans="1:10" x14ac:dyDescent="0.2">
      <c r="A487" s="18" t="str">
        <f t="shared" si="58"/>
        <v/>
      </c>
      <c r="B487" s="55" t="str">
        <f t="shared" si="54"/>
        <v/>
      </c>
      <c r="C487" s="58" t="str">
        <f t="shared" si="55"/>
        <v/>
      </c>
      <c r="D487" s="96"/>
      <c r="E487" s="97"/>
      <c r="F487" s="19" t="str">
        <f t="shared" si="56"/>
        <v/>
      </c>
      <c r="G487" s="19" t="str">
        <f t="shared" si="59"/>
        <v/>
      </c>
      <c r="H487" s="19" t="str">
        <f t="shared" ca="1" si="60"/>
        <v/>
      </c>
      <c r="I487" s="70" t="str">
        <f t="shared" si="61"/>
        <v/>
      </c>
      <c r="J487" s="19" t="str">
        <f t="shared" si="57"/>
        <v/>
      </c>
    </row>
    <row r="488" spans="1:10" x14ac:dyDescent="0.2">
      <c r="A488" s="18" t="str">
        <f t="shared" si="58"/>
        <v/>
      </c>
      <c r="B488" s="55" t="str">
        <f t="shared" si="54"/>
        <v/>
      </c>
      <c r="C488" s="58" t="str">
        <f t="shared" si="55"/>
        <v/>
      </c>
      <c r="D488" s="96"/>
      <c r="E488" s="97"/>
      <c r="F488" s="19" t="str">
        <f t="shared" si="56"/>
        <v/>
      </c>
      <c r="G488" s="19" t="str">
        <f t="shared" si="59"/>
        <v/>
      </c>
      <c r="H488" s="19" t="str">
        <f t="shared" ca="1" si="60"/>
        <v/>
      </c>
      <c r="I488" s="70" t="str">
        <f t="shared" si="61"/>
        <v/>
      </c>
      <c r="J488" s="19" t="str">
        <f t="shared" si="57"/>
        <v/>
      </c>
    </row>
    <row r="489" spans="1:10" x14ac:dyDescent="0.2">
      <c r="A489" s="18" t="str">
        <f t="shared" si="58"/>
        <v/>
      </c>
      <c r="B489" s="55" t="str">
        <f t="shared" si="54"/>
        <v/>
      </c>
      <c r="C489" s="58" t="str">
        <f t="shared" si="55"/>
        <v/>
      </c>
      <c r="D489" s="96"/>
      <c r="E489" s="97"/>
      <c r="F489" s="19" t="str">
        <f t="shared" si="56"/>
        <v/>
      </c>
      <c r="G489" s="19" t="str">
        <f t="shared" si="59"/>
        <v/>
      </c>
      <c r="H489" s="19" t="str">
        <f t="shared" ca="1" si="60"/>
        <v/>
      </c>
      <c r="I489" s="70" t="str">
        <f t="shared" si="61"/>
        <v/>
      </c>
      <c r="J489" s="19" t="str">
        <f t="shared" si="57"/>
        <v/>
      </c>
    </row>
    <row r="490" spans="1:10" x14ac:dyDescent="0.2">
      <c r="A490" s="18" t="str">
        <f t="shared" si="58"/>
        <v/>
      </c>
      <c r="B490" s="55" t="str">
        <f t="shared" si="54"/>
        <v/>
      </c>
      <c r="C490" s="58" t="str">
        <f t="shared" si="55"/>
        <v/>
      </c>
      <c r="D490" s="96"/>
      <c r="E490" s="97"/>
      <c r="F490" s="19" t="str">
        <f t="shared" si="56"/>
        <v/>
      </c>
      <c r="G490" s="19" t="str">
        <f t="shared" si="59"/>
        <v/>
      </c>
      <c r="H490" s="19" t="str">
        <f t="shared" ca="1" si="60"/>
        <v/>
      </c>
      <c r="I490" s="70" t="str">
        <f t="shared" si="61"/>
        <v/>
      </c>
      <c r="J490" s="19" t="str">
        <f t="shared" si="57"/>
        <v/>
      </c>
    </row>
    <row r="491" spans="1:10" x14ac:dyDescent="0.2">
      <c r="A491" s="18" t="str">
        <f t="shared" si="58"/>
        <v/>
      </c>
      <c r="B491" s="55" t="str">
        <f t="shared" si="54"/>
        <v/>
      </c>
      <c r="C491" s="58" t="str">
        <f t="shared" si="55"/>
        <v/>
      </c>
      <c r="D491" s="96"/>
      <c r="E491" s="97"/>
      <c r="F491" s="19" t="str">
        <f t="shared" si="56"/>
        <v/>
      </c>
      <c r="G491" s="19" t="str">
        <f t="shared" si="59"/>
        <v/>
      </c>
      <c r="H491" s="19" t="str">
        <f t="shared" ca="1" si="60"/>
        <v/>
      </c>
      <c r="I491" s="70" t="str">
        <f t="shared" si="61"/>
        <v/>
      </c>
      <c r="J491" s="19" t="str">
        <f t="shared" si="57"/>
        <v/>
      </c>
    </row>
    <row r="492" spans="1:10" x14ac:dyDescent="0.2">
      <c r="A492" s="18" t="str">
        <f t="shared" si="58"/>
        <v/>
      </c>
      <c r="B492" s="55" t="str">
        <f t="shared" si="54"/>
        <v/>
      </c>
      <c r="C492" s="58" t="str">
        <f t="shared" si="55"/>
        <v/>
      </c>
      <c r="D492" s="96"/>
      <c r="E492" s="97"/>
      <c r="F492" s="19" t="str">
        <f t="shared" si="56"/>
        <v/>
      </c>
      <c r="G492" s="19" t="str">
        <f t="shared" si="59"/>
        <v/>
      </c>
      <c r="H492" s="19" t="str">
        <f t="shared" ca="1" si="60"/>
        <v/>
      </c>
      <c r="I492" s="70" t="str">
        <f t="shared" si="61"/>
        <v/>
      </c>
      <c r="J492" s="19" t="str">
        <f t="shared" si="57"/>
        <v/>
      </c>
    </row>
    <row r="493" spans="1:10" x14ac:dyDescent="0.2">
      <c r="A493" s="18" t="str">
        <f t="shared" si="58"/>
        <v/>
      </c>
      <c r="B493" s="55" t="str">
        <f t="shared" si="54"/>
        <v/>
      </c>
      <c r="C493" s="58" t="str">
        <f t="shared" si="55"/>
        <v/>
      </c>
      <c r="D493" s="96"/>
      <c r="E493" s="97"/>
      <c r="F493" s="19" t="str">
        <f t="shared" si="56"/>
        <v/>
      </c>
      <c r="G493" s="19" t="str">
        <f t="shared" si="59"/>
        <v/>
      </c>
      <c r="H493" s="19" t="str">
        <f t="shared" ca="1" si="60"/>
        <v/>
      </c>
      <c r="I493" s="70" t="str">
        <f t="shared" si="61"/>
        <v/>
      </c>
      <c r="J493" s="19" t="str">
        <f t="shared" si="57"/>
        <v/>
      </c>
    </row>
    <row r="494" spans="1:10" x14ac:dyDescent="0.2">
      <c r="A494" s="18" t="str">
        <f t="shared" si="58"/>
        <v/>
      </c>
      <c r="B494" s="55" t="str">
        <f t="shared" si="54"/>
        <v/>
      </c>
      <c r="C494" s="58" t="str">
        <f t="shared" si="55"/>
        <v/>
      </c>
      <c r="D494" s="96"/>
      <c r="E494" s="97"/>
      <c r="F494" s="19" t="str">
        <f t="shared" si="56"/>
        <v/>
      </c>
      <c r="G494" s="19" t="str">
        <f t="shared" si="59"/>
        <v/>
      </c>
      <c r="H494" s="19" t="str">
        <f t="shared" ca="1" si="60"/>
        <v/>
      </c>
      <c r="I494" s="70" t="str">
        <f t="shared" si="61"/>
        <v/>
      </c>
      <c r="J494" s="19" t="str">
        <f t="shared" si="57"/>
        <v/>
      </c>
    </row>
    <row r="495" spans="1:10" x14ac:dyDescent="0.2">
      <c r="A495" s="18" t="str">
        <f t="shared" si="58"/>
        <v/>
      </c>
      <c r="B495" s="55" t="str">
        <f t="shared" si="54"/>
        <v/>
      </c>
      <c r="C495" s="58" t="str">
        <f t="shared" si="55"/>
        <v/>
      </c>
      <c r="D495" s="96"/>
      <c r="E495" s="97"/>
      <c r="F495" s="19" t="str">
        <f t="shared" si="56"/>
        <v/>
      </c>
      <c r="G495" s="19" t="str">
        <f t="shared" si="59"/>
        <v/>
      </c>
      <c r="H495" s="19" t="str">
        <f t="shared" ca="1" si="60"/>
        <v/>
      </c>
      <c r="I495" s="70" t="str">
        <f t="shared" si="61"/>
        <v/>
      </c>
      <c r="J495" s="19" t="str">
        <f t="shared" si="57"/>
        <v/>
      </c>
    </row>
    <row r="496" spans="1:10" x14ac:dyDescent="0.2">
      <c r="A496" s="18" t="str">
        <f t="shared" si="58"/>
        <v/>
      </c>
      <c r="B496" s="55" t="str">
        <f t="shared" si="54"/>
        <v/>
      </c>
      <c r="C496" s="58" t="str">
        <f t="shared" si="55"/>
        <v/>
      </c>
      <c r="D496" s="96"/>
      <c r="E496" s="97"/>
      <c r="F496" s="19" t="str">
        <f t="shared" si="56"/>
        <v/>
      </c>
      <c r="G496" s="19" t="str">
        <f t="shared" si="59"/>
        <v/>
      </c>
      <c r="H496" s="19" t="str">
        <f t="shared" ca="1" si="60"/>
        <v/>
      </c>
      <c r="I496" s="70" t="str">
        <f t="shared" si="61"/>
        <v/>
      </c>
      <c r="J496" s="19" t="str">
        <f t="shared" si="57"/>
        <v/>
      </c>
    </row>
    <row r="497" spans="1:10" x14ac:dyDescent="0.2">
      <c r="A497" s="18" t="str">
        <f t="shared" si="58"/>
        <v/>
      </c>
      <c r="B497" s="55" t="str">
        <f t="shared" si="54"/>
        <v/>
      </c>
      <c r="C497" s="58" t="str">
        <f t="shared" si="55"/>
        <v/>
      </c>
      <c r="D497" s="96"/>
      <c r="E497" s="97"/>
      <c r="F497" s="19" t="str">
        <f t="shared" si="56"/>
        <v/>
      </c>
      <c r="G497" s="19" t="str">
        <f t="shared" si="59"/>
        <v/>
      </c>
      <c r="H497" s="19" t="str">
        <f t="shared" ca="1" si="60"/>
        <v/>
      </c>
      <c r="I497" s="70" t="str">
        <f t="shared" si="61"/>
        <v/>
      </c>
      <c r="J497" s="19" t="str">
        <f t="shared" si="57"/>
        <v/>
      </c>
    </row>
    <row r="498" spans="1:10" x14ac:dyDescent="0.2">
      <c r="A498" s="18" t="str">
        <f t="shared" si="58"/>
        <v/>
      </c>
      <c r="B498" s="55" t="str">
        <f t="shared" si="54"/>
        <v/>
      </c>
      <c r="C498" s="58" t="str">
        <f t="shared" si="55"/>
        <v/>
      </c>
      <c r="D498" s="96"/>
      <c r="E498" s="97"/>
      <c r="F498" s="19" t="str">
        <f t="shared" si="56"/>
        <v/>
      </c>
      <c r="G498" s="19" t="str">
        <f t="shared" si="59"/>
        <v/>
      </c>
      <c r="H498" s="19" t="str">
        <f t="shared" ca="1" si="60"/>
        <v/>
      </c>
      <c r="I498" s="70" t="str">
        <f t="shared" si="61"/>
        <v/>
      </c>
      <c r="J498" s="19" t="str">
        <f t="shared" si="57"/>
        <v/>
      </c>
    </row>
    <row r="499" spans="1:10" x14ac:dyDescent="0.2">
      <c r="A499" s="18" t="str">
        <f t="shared" si="58"/>
        <v/>
      </c>
      <c r="B499" s="55" t="str">
        <f t="shared" si="54"/>
        <v/>
      </c>
      <c r="C499" s="58" t="str">
        <f t="shared" si="55"/>
        <v/>
      </c>
      <c r="D499" s="96"/>
      <c r="E499" s="97"/>
      <c r="F499" s="19" t="str">
        <f t="shared" si="56"/>
        <v/>
      </c>
      <c r="G499" s="19" t="str">
        <f t="shared" si="59"/>
        <v/>
      </c>
      <c r="H499" s="19" t="str">
        <f t="shared" ca="1" si="60"/>
        <v/>
      </c>
      <c r="I499" s="70" t="str">
        <f t="shared" si="61"/>
        <v/>
      </c>
      <c r="J499" s="19" t="str">
        <f t="shared" si="57"/>
        <v/>
      </c>
    </row>
    <row r="500" spans="1:10" x14ac:dyDescent="0.2">
      <c r="A500" s="18" t="str">
        <f t="shared" si="58"/>
        <v/>
      </c>
      <c r="B500" s="55" t="str">
        <f t="shared" si="54"/>
        <v/>
      </c>
      <c r="C500" s="58" t="str">
        <f t="shared" si="55"/>
        <v/>
      </c>
      <c r="D500" s="96"/>
      <c r="E500" s="97"/>
      <c r="F500" s="19" t="str">
        <f t="shared" si="56"/>
        <v/>
      </c>
      <c r="G500" s="19" t="str">
        <f t="shared" si="59"/>
        <v/>
      </c>
      <c r="H500" s="19" t="str">
        <f t="shared" ca="1" si="60"/>
        <v/>
      </c>
      <c r="I500" s="70" t="str">
        <f t="shared" si="61"/>
        <v/>
      </c>
      <c r="J500" s="19" t="str">
        <f t="shared" si="57"/>
        <v/>
      </c>
    </row>
    <row r="501" spans="1:10" x14ac:dyDescent="0.2">
      <c r="A501" s="18" t="str">
        <f t="shared" si="58"/>
        <v/>
      </c>
      <c r="B501" s="55" t="str">
        <f t="shared" si="54"/>
        <v/>
      </c>
      <c r="C501" s="58" t="str">
        <f t="shared" si="55"/>
        <v/>
      </c>
      <c r="D501" s="96"/>
      <c r="E501" s="97"/>
      <c r="F501" s="19" t="str">
        <f t="shared" si="56"/>
        <v/>
      </c>
      <c r="G501" s="19" t="str">
        <f t="shared" si="59"/>
        <v/>
      </c>
      <c r="H501" s="19" t="str">
        <f t="shared" ca="1" si="60"/>
        <v/>
      </c>
      <c r="I501" s="70" t="str">
        <f t="shared" si="61"/>
        <v/>
      </c>
      <c r="J501" s="19" t="str">
        <f t="shared" si="57"/>
        <v/>
      </c>
    </row>
    <row r="502" spans="1:10" x14ac:dyDescent="0.2">
      <c r="A502" s="18" t="str">
        <f t="shared" si="58"/>
        <v/>
      </c>
      <c r="B502" s="55" t="str">
        <f t="shared" si="54"/>
        <v/>
      </c>
      <c r="C502" s="58" t="str">
        <f t="shared" si="55"/>
        <v/>
      </c>
      <c r="D502" s="96"/>
      <c r="E502" s="97"/>
      <c r="F502" s="19" t="str">
        <f t="shared" si="56"/>
        <v/>
      </c>
      <c r="G502" s="19" t="str">
        <f t="shared" si="59"/>
        <v/>
      </c>
      <c r="H502" s="19" t="str">
        <f t="shared" ca="1" si="60"/>
        <v/>
      </c>
      <c r="I502" s="70" t="str">
        <f t="shared" si="61"/>
        <v/>
      </c>
      <c r="J502" s="19" t="str">
        <f t="shared" si="57"/>
        <v/>
      </c>
    </row>
    <row r="503" spans="1:10" x14ac:dyDescent="0.2">
      <c r="A503" s="18" t="str">
        <f t="shared" si="58"/>
        <v/>
      </c>
      <c r="B503" s="55" t="str">
        <f t="shared" si="54"/>
        <v/>
      </c>
      <c r="C503" s="58" t="str">
        <f t="shared" si="55"/>
        <v/>
      </c>
      <c r="D503" s="96"/>
      <c r="E503" s="97"/>
      <c r="F503" s="19" t="str">
        <f t="shared" si="56"/>
        <v/>
      </c>
      <c r="G503" s="19" t="str">
        <f t="shared" si="59"/>
        <v/>
      </c>
      <c r="H503" s="19" t="str">
        <f t="shared" ca="1" si="60"/>
        <v/>
      </c>
      <c r="I503" s="70" t="str">
        <f t="shared" si="61"/>
        <v/>
      </c>
      <c r="J503" s="19" t="str">
        <f t="shared" si="57"/>
        <v/>
      </c>
    </row>
    <row r="504" spans="1:10" x14ac:dyDescent="0.2">
      <c r="A504" s="18" t="str">
        <f t="shared" si="58"/>
        <v/>
      </c>
      <c r="B504" s="55" t="str">
        <f t="shared" si="54"/>
        <v/>
      </c>
      <c r="C504" s="58" t="str">
        <f t="shared" si="55"/>
        <v/>
      </c>
      <c r="D504" s="96"/>
      <c r="E504" s="97"/>
      <c r="F504" s="19" t="str">
        <f t="shared" si="56"/>
        <v/>
      </c>
      <c r="G504" s="19" t="str">
        <f t="shared" si="59"/>
        <v/>
      </c>
      <c r="H504" s="19" t="str">
        <f t="shared" ca="1" si="60"/>
        <v/>
      </c>
      <c r="I504" s="70" t="str">
        <f t="shared" si="61"/>
        <v/>
      </c>
      <c r="J504" s="19" t="str">
        <f t="shared" si="57"/>
        <v/>
      </c>
    </row>
    <row r="505" spans="1:10" x14ac:dyDescent="0.2">
      <c r="A505" s="18" t="str">
        <f t="shared" si="58"/>
        <v/>
      </c>
      <c r="B505" s="55" t="str">
        <f t="shared" si="54"/>
        <v/>
      </c>
      <c r="C505" s="58" t="str">
        <f t="shared" si="55"/>
        <v/>
      </c>
      <c r="D505" s="96"/>
      <c r="E505" s="97"/>
      <c r="F505" s="19" t="str">
        <f t="shared" si="56"/>
        <v/>
      </c>
      <c r="G505" s="19" t="str">
        <f t="shared" si="59"/>
        <v/>
      </c>
      <c r="H505" s="19" t="str">
        <f t="shared" ca="1" si="60"/>
        <v/>
      </c>
      <c r="I505" s="70" t="str">
        <f t="shared" si="61"/>
        <v/>
      </c>
      <c r="J505" s="19" t="str">
        <f t="shared" si="57"/>
        <v/>
      </c>
    </row>
    <row r="506" spans="1:10" x14ac:dyDescent="0.2">
      <c r="A506" s="18" t="str">
        <f t="shared" si="58"/>
        <v/>
      </c>
      <c r="B506" s="55" t="str">
        <f t="shared" si="54"/>
        <v/>
      </c>
      <c r="C506" s="58" t="str">
        <f t="shared" si="55"/>
        <v/>
      </c>
      <c r="D506" s="96"/>
      <c r="E506" s="97"/>
      <c r="F506" s="19" t="str">
        <f t="shared" si="56"/>
        <v/>
      </c>
      <c r="G506" s="19" t="str">
        <f t="shared" si="59"/>
        <v/>
      </c>
      <c r="H506" s="19" t="str">
        <f t="shared" ca="1" si="60"/>
        <v/>
      </c>
      <c r="I506" s="70" t="str">
        <f t="shared" si="61"/>
        <v/>
      </c>
      <c r="J506" s="19" t="str">
        <f t="shared" si="57"/>
        <v/>
      </c>
    </row>
    <row r="507" spans="1:10" x14ac:dyDescent="0.2">
      <c r="A507" s="18" t="str">
        <f t="shared" si="58"/>
        <v/>
      </c>
      <c r="B507" s="55" t="str">
        <f t="shared" si="54"/>
        <v/>
      </c>
      <c r="C507" s="58" t="str">
        <f t="shared" si="55"/>
        <v/>
      </c>
      <c r="D507" s="96"/>
      <c r="E507" s="97"/>
      <c r="F507" s="19" t="str">
        <f t="shared" si="56"/>
        <v/>
      </c>
      <c r="G507" s="19" t="str">
        <f t="shared" si="59"/>
        <v/>
      </c>
      <c r="H507" s="19" t="str">
        <f t="shared" ca="1" si="60"/>
        <v/>
      </c>
      <c r="I507" s="70" t="str">
        <f t="shared" si="61"/>
        <v/>
      </c>
      <c r="J507" s="19" t="str">
        <f t="shared" si="57"/>
        <v/>
      </c>
    </row>
    <row r="508" spans="1:10" x14ac:dyDescent="0.2">
      <c r="A508" s="18" t="str">
        <f t="shared" si="58"/>
        <v/>
      </c>
      <c r="B508" s="55" t="str">
        <f t="shared" si="54"/>
        <v/>
      </c>
      <c r="C508" s="58" t="str">
        <f t="shared" si="55"/>
        <v/>
      </c>
      <c r="D508" s="96"/>
      <c r="E508" s="97"/>
      <c r="F508" s="19" t="str">
        <f t="shared" si="56"/>
        <v/>
      </c>
      <c r="G508" s="19" t="str">
        <f t="shared" si="59"/>
        <v/>
      </c>
      <c r="H508" s="19" t="str">
        <f t="shared" ca="1" si="60"/>
        <v/>
      </c>
      <c r="I508" s="70" t="str">
        <f t="shared" si="61"/>
        <v/>
      </c>
      <c r="J508" s="19" t="str">
        <f t="shared" si="57"/>
        <v/>
      </c>
    </row>
    <row r="509" spans="1:10" x14ac:dyDescent="0.2">
      <c r="A509" s="18" t="str">
        <f t="shared" si="58"/>
        <v/>
      </c>
      <c r="B509" s="55" t="str">
        <f t="shared" ref="B509:B572" si="62">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58" t="str">
        <f t="shared" ref="C509:C572" si="63">IF(A509="","",IF(roundOpt,IF(OR(A509=nper,payment&gt;ROUND((1+rate)*J508,2)),ROUND((1+rate)*J508,2),payment),IF(OR(A509=nper,payment&gt;(1+rate)*J508),(1+rate)*J508,payment)))</f>
        <v/>
      </c>
      <c r="D509" s="96"/>
      <c r="E509" s="97"/>
      <c r="F509" s="19" t="str">
        <f t="shared" ref="F509:F572" si="64">IF(NOT(ISBLANK(E509)),IF(A509="","",IF(AND(A509=1,pmtType=1),0,IF(roundOpt,ROUND(rate*J508,2),rate*J508))),"")</f>
        <v/>
      </c>
      <c r="G509" s="19" t="str">
        <f t="shared" si="59"/>
        <v/>
      </c>
      <c r="H509" s="19" t="str">
        <f t="shared" ca="1" si="60"/>
        <v/>
      </c>
      <c r="I509" s="70" t="str">
        <f t="shared" si="61"/>
        <v/>
      </c>
      <c r="J509" s="19" t="str">
        <f t="shared" ref="J509:J572" si="65">IF(NOT(ISBLANK(E509)),J508-I509,"")</f>
        <v/>
      </c>
    </row>
    <row r="510" spans="1:10" x14ac:dyDescent="0.2">
      <c r="A510" s="18" t="str">
        <f t="shared" ref="A510:A573" si="66">IF(NOT(ISBLANK(E509)),IF(J509="","",IF(roundOpt,IF(OR(A509&gt;=nper,ROUND(J509,2)&lt;=0),"",A509+1),IF(OR(A509&gt;=nper,J509&lt;=0),"",A509+1))),"")</f>
        <v/>
      </c>
      <c r="B510" s="55" t="str">
        <f t="shared" si="62"/>
        <v/>
      </c>
      <c r="C510" s="58" t="str">
        <f t="shared" si="63"/>
        <v/>
      </c>
      <c r="D510" s="96"/>
      <c r="E510" s="97"/>
      <c r="F510" s="19" t="str">
        <f t="shared" si="64"/>
        <v/>
      </c>
      <c r="G510" s="19" t="str">
        <f t="shared" ref="G510:G573" si="67">IF(NOT(ISBLANK(E510)),MIN(F510+H509,E510),"")</f>
        <v/>
      </c>
      <c r="H510" s="19" t="str">
        <f t="shared" ref="H510:H573" ca="1" si="68">IF(NOT(ISBLANK(E510)),OFFSET(H510,-1,0,1,1)+F510-G510,"")</f>
        <v/>
      </c>
      <c r="I510" s="70" t="str">
        <f t="shared" ref="I510:I573" si="69">IF(NOT(ISBLANK(E510)),E510-G510,"")</f>
        <v/>
      </c>
      <c r="J510" s="19" t="str">
        <f t="shared" si="65"/>
        <v/>
      </c>
    </row>
    <row r="511" spans="1:10" x14ac:dyDescent="0.2">
      <c r="A511" s="18" t="str">
        <f t="shared" si="66"/>
        <v/>
      </c>
      <c r="B511" s="55" t="str">
        <f t="shared" si="62"/>
        <v/>
      </c>
      <c r="C511" s="58" t="str">
        <f t="shared" si="63"/>
        <v/>
      </c>
      <c r="D511" s="96"/>
      <c r="E511" s="97"/>
      <c r="F511" s="19" t="str">
        <f t="shared" si="64"/>
        <v/>
      </c>
      <c r="G511" s="19" t="str">
        <f t="shared" si="67"/>
        <v/>
      </c>
      <c r="H511" s="19" t="str">
        <f t="shared" ca="1" si="68"/>
        <v/>
      </c>
      <c r="I511" s="70" t="str">
        <f t="shared" si="69"/>
        <v/>
      </c>
      <c r="J511" s="19" t="str">
        <f t="shared" si="65"/>
        <v/>
      </c>
    </row>
    <row r="512" spans="1:10" x14ac:dyDescent="0.2">
      <c r="A512" s="18" t="str">
        <f t="shared" si="66"/>
        <v/>
      </c>
      <c r="B512" s="55" t="str">
        <f t="shared" si="62"/>
        <v/>
      </c>
      <c r="C512" s="58" t="str">
        <f t="shared" si="63"/>
        <v/>
      </c>
      <c r="D512" s="96"/>
      <c r="E512" s="97"/>
      <c r="F512" s="19" t="str">
        <f t="shared" si="64"/>
        <v/>
      </c>
      <c r="G512" s="19" t="str">
        <f t="shared" si="67"/>
        <v/>
      </c>
      <c r="H512" s="19" t="str">
        <f t="shared" ca="1" si="68"/>
        <v/>
      </c>
      <c r="I512" s="70" t="str">
        <f t="shared" si="69"/>
        <v/>
      </c>
      <c r="J512" s="19" t="str">
        <f t="shared" si="65"/>
        <v/>
      </c>
    </row>
    <row r="513" spans="1:10" x14ac:dyDescent="0.2">
      <c r="A513" s="18" t="str">
        <f t="shared" si="66"/>
        <v/>
      </c>
      <c r="B513" s="55" t="str">
        <f t="shared" si="62"/>
        <v/>
      </c>
      <c r="C513" s="58" t="str">
        <f t="shared" si="63"/>
        <v/>
      </c>
      <c r="D513" s="96"/>
      <c r="E513" s="97"/>
      <c r="F513" s="19" t="str">
        <f t="shared" si="64"/>
        <v/>
      </c>
      <c r="G513" s="19" t="str">
        <f t="shared" si="67"/>
        <v/>
      </c>
      <c r="H513" s="19" t="str">
        <f t="shared" ca="1" si="68"/>
        <v/>
      </c>
      <c r="I513" s="70" t="str">
        <f t="shared" si="69"/>
        <v/>
      </c>
      <c r="J513" s="19" t="str">
        <f t="shared" si="65"/>
        <v/>
      </c>
    </row>
    <row r="514" spans="1:10" x14ac:dyDescent="0.2">
      <c r="A514" s="18" t="str">
        <f t="shared" si="66"/>
        <v/>
      </c>
      <c r="B514" s="55" t="str">
        <f t="shared" si="62"/>
        <v/>
      </c>
      <c r="C514" s="58" t="str">
        <f t="shared" si="63"/>
        <v/>
      </c>
      <c r="D514" s="96"/>
      <c r="E514" s="97"/>
      <c r="F514" s="19" t="str">
        <f t="shared" si="64"/>
        <v/>
      </c>
      <c r="G514" s="19" t="str">
        <f t="shared" si="67"/>
        <v/>
      </c>
      <c r="H514" s="19" t="str">
        <f t="shared" ca="1" si="68"/>
        <v/>
      </c>
      <c r="I514" s="70" t="str">
        <f t="shared" si="69"/>
        <v/>
      </c>
      <c r="J514" s="19" t="str">
        <f t="shared" si="65"/>
        <v/>
      </c>
    </row>
    <row r="515" spans="1:10" x14ac:dyDescent="0.2">
      <c r="A515" s="18" t="str">
        <f t="shared" si="66"/>
        <v/>
      </c>
      <c r="B515" s="55" t="str">
        <f t="shared" si="62"/>
        <v/>
      </c>
      <c r="C515" s="58" t="str">
        <f t="shared" si="63"/>
        <v/>
      </c>
      <c r="D515" s="96"/>
      <c r="E515" s="97"/>
      <c r="F515" s="19" t="str">
        <f t="shared" si="64"/>
        <v/>
      </c>
      <c r="G515" s="19" t="str">
        <f t="shared" si="67"/>
        <v/>
      </c>
      <c r="H515" s="19" t="str">
        <f t="shared" ca="1" si="68"/>
        <v/>
      </c>
      <c r="I515" s="70" t="str">
        <f t="shared" si="69"/>
        <v/>
      </c>
      <c r="J515" s="19" t="str">
        <f t="shared" si="65"/>
        <v/>
      </c>
    </row>
    <row r="516" spans="1:10" x14ac:dyDescent="0.2">
      <c r="A516" s="18" t="str">
        <f t="shared" si="66"/>
        <v/>
      </c>
      <c r="B516" s="55" t="str">
        <f t="shared" si="62"/>
        <v/>
      </c>
      <c r="C516" s="58" t="str">
        <f t="shared" si="63"/>
        <v/>
      </c>
      <c r="D516" s="96"/>
      <c r="E516" s="97"/>
      <c r="F516" s="19" t="str">
        <f t="shared" si="64"/>
        <v/>
      </c>
      <c r="G516" s="19" t="str">
        <f t="shared" si="67"/>
        <v/>
      </c>
      <c r="H516" s="19" t="str">
        <f t="shared" ca="1" si="68"/>
        <v/>
      </c>
      <c r="I516" s="70" t="str">
        <f t="shared" si="69"/>
        <v/>
      </c>
      <c r="J516" s="19" t="str">
        <f t="shared" si="65"/>
        <v/>
      </c>
    </row>
    <row r="517" spans="1:10" x14ac:dyDescent="0.2">
      <c r="A517" s="18" t="str">
        <f t="shared" si="66"/>
        <v/>
      </c>
      <c r="B517" s="55" t="str">
        <f t="shared" si="62"/>
        <v/>
      </c>
      <c r="C517" s="58" t="str">
        <f t="shared" si="63"/>
        <v/>
      </c>
      <c r="D517" s="96"/>
      <c r="E517" s="97"/>
      <c r="F517" s="19" t="str">
        <f t="shared" si="64"/>
        <v/>
      </c>
      <c r="G517" s="19" t="str">
        <f t="shared" si="67"/>
        <v/>
      </c>
      <c r="H517" s="19" t="str">
        <f t="shared" ca="1" si="68"/>
        <v/>
      </c>
      <c r="I517" s="70" t="str">
        <f t="shared" si="69"/>
        <v/>
      </c>
      <c r="J517" s="19" t="str">
        <f t="shared" si="65"/>
        <v/>
      </c>
    </row>
    <row r="518" spans="1:10" x14ac:dyDescent="0.2">
      <c r="A518" s="18" t="str">
        <f t="shared" si="66"/>
        <v/>
      </c>
      <c r="B518" s="55" t="str">
        <f t="shared" si="62"/>
        <v/>
      </c>
      <c r="C518" s="58" t="str">
        <f t="shared" si="63"/>
        <v/>
      </c>
      <c r="D518" s="96"/>
      <c r="E518" s="97"/>
      <c r="F518" s="19" t="str">
        <f t="shared" si="64"/>
        <v/>
      </c>
      <c r="G518" s="19" t="str">
        <f t="shared" si="67"/>
        <v/>
      </c>
      <c r="H518" s="19" t="str">
        <f t="shared" ca="1" si="68"/>
        <v/>
      </c>
      <c r="I518" s="70" t="str">
        <f t="shared" si="69"/>
        <v/>
      </c>
      <c r="J518" s="19" t="str">
        <f t="shared" si="65"/>
        <v/>
      </c>
    </row>
    <row r="519" spans="1:10" x14ac:dyDescent="0.2">
      <c r="A519" s="18" t="str">
        <f t="shared" si="66"/>
        <v/>
      </c>
      <c r="B519" s="55" t="str">
        <f t="shared" si="62"/>
        <v/>
      </c>
      <c r="C519" s="58" t="str">
        <f t="shared" si="63"/>
        <v/>
      </c>
      <c r="D519" s="96"/>
      <c r="E519" s="97"/>
      <c r="F519" s="19" t="str">
        <f t="shared" si="64"/>
        <v/>
      </c>
      <c r="G519" s="19" t="str">
        <f t="shared" si="67"/>
        <v/>
      </c>
      <c r="H519" s="19" t="str">
        <f t="shared" ca="1" si="68"/>
        <v/>
      </c>
      <c r="I519" s="70" t="str">
        <f t="shared" si="69"/>
        <v/>
      </c>
      <c r="J519" s="19" t="str">
        <f t="shared" si="65"/>
        <v/>
      </c>
    </row>
    <row r="520" spans="1:10" x14ac:dyDescent="0.2">
      <c r="A520" s="18" t="str">
        <f t="shared" si="66"/>
        <v/>
      </c>
      <c r="B520" s="55" t="str">
        <f t="shared" si="62"/>
        <v/>
      </c>
      <c r="C520" s="58" t="str">
        <f t="shared" si="63"/>
        <v/>
      </c>
      <c r="D520" s="96"/>
      <c r="E520" s="97"/>
      <c r="F520" s="19" t="str">
        <f t="shared" si="64"/>
        <v/>
      </c>
      <c r="G520" s="19" t="str">
        <f t="shared" si="67"/>
        <v/>
      </c>
      <c r="H520" s="19" t="str">
        <f t="shared" ca="1" si="68"/>
        <v/>
      </c>
      <c r="I520" s="70" t="str">
        <f t="shared" si="69"/>
        <v/>
      </c>
      <c r="J520" s="19" t="str">
        <f t="shared" si="65"/>
        <v/>
      </c>
    </row>
    <row r="521" spans="1:10" x14ac:dyDescent="0.2">
      <c r="A521" s="18" t="str">
        <f t="shared" si="66"/>
        <v/>
      </c>
      <c r="B521" s="55" t="str">
        <f t="shared" si="62"/>
        <v/>
      </c>
      <c r="C521" s="58" t="str">
        <f t="shared" si="63"/>
        <v/>
      </c>
      <c r="D521" s="96"/>
      <c r="E521" s="97"/>
      <c r="F521" s="19" t="str">
        <f t="shared" si="64"/>
        <v/>
      </c>
      <c r="G521" s="19" t="str">
        <f t="shared" si="67"/>
        <v/>
      </c>
      <c r="H521" s="19" t="str">
        <f t="shared" ca="1" si="68"/>
        <v/>
      </c>
      <c r="I521" s="70" t="str">
        <f t="shared" si="69"/>
        <v/>
      </c>
      <c r="J521" s="19" t="str">
        <f t="shared" si="65"/>
        <v/>
      </c>
    </row>
    <row r="522" spans="1:10" x14ac:dyDescent="0.2">
      <c r="A522" s="18" t="str">
        <f t="shared" si="66"/>
        <v/>
      </c>
      <c r="B522" s="55" t="str">
        <f t="shared" si="62"/>
        <v/>
      </c>
      <c r="C522" s="58" t="str">
        <f t="shared" si="63"/>
        <v/>
      </c>
      <c r="D522" s="96"/>
      <c r="E522" s="97"/>
      <c r="F522" s="19" t="str">
        <f t="shared" si="64"/>
        <v/>
      </c>
      <c r="G522" s="19" t="str">
        <f t="shared" si="67"/>
        <v/>
      </c>
      <c r="H522" s="19" t="str">
        <f t="shared" ca="1" si="68"/>
        <v/>
      </c>
      <c r="I522" s="70" t="str">
        <f t="shared" si="69"/>
        <v/>
      </c>
      <c r="J522" s="19" t="str">
        <f t="shared" si="65"/>
        <v/>
      </c>
    </row>
    <row r="523" spans="1:10" x14ac:dyDescent="0.2">
      <c r="A523" s="18" t="str">
        <f t="shared" si="66"/>
        <v/>
      </c>
      <c r="B523" s="55" t="str">
        <f t="shared" si="62"/>
        <v/>
      </c>
      <c r="C523" s="58" t="str">
        <f t="shared" si="63"/>
        <v/>
      </c>
      <c r="D523" s="96"/>
      <c r="E523" s="97"/>
      <c r="F523" s="19" t="str">
        <f t="shared" si="64"/>
        <v/>
      </c>
      <c r="G523" s="19" t="str">
        <f t="shared" si="67"/>
        <v/>
      </c>
      <c r="H523" s="19" t="str">
        <f t="shared" ca="1" si="68"/>
        <v/>
      </c>
      <c r="I523" s="70" t="str">
        <f t="shared" si="69"/>
        <v/>
      </c>
      <c r="J523" s="19" t="str">
        <f t="shared" si="65"/>
        <v/>
      </c>
    </row>
    <row r="524" spans="1:10" x14ac:dyDescent="0.2">
      <c r="A524" s="18" t="str">
        <f t="shared" si="66"/>
        <v/>
      </c>
      <c r="B524" s="55" t="str">
        <f t="shared" si="62"/>
        <v/>
      </c>
      <c r="C524" s="58" t="str">
        <f t="shared" si="63"/>
        <v/>
      </c>
      <c r="D524" s="96"/>
      <c r="E524" s="97"/>
      <c r="F524" s="19" t="str">
        <f t="shared" si="64"/>
        <v/>
      </c>
      <c r="G524" s="19" t="str">
        <f t="shared" si="67"/>
        <v/>
      </c>
      <c r="H524" s="19" t="str">
        <f t="shared" ca="1" si="68"/>
        <v/>
      </c>
      <c r="I524" s="70" t="str">
        <f t="shared" si="69"/>
        <v/>
      </c>
      <c r="J524" s="19" t="str">
        <f t="shared" si="65"/>
        <v/>
      </c>
    </row>
    <row r="525" spans="1:10" x14ac:dyDescent="0.2">
      <c r="A525" s="18" t="str">
        <f t="shared" si="66"/>
        <v/>
      </c>
      <c r="B525" s="55" t="str">
        <f t="shared" si="62"/>
        <v/>
      </c>
      <c r="C525" s="58" t="str">
        <f t="shared" si="63"/>
        <v/>
      </c>
      <c r="D525" s="96"/>
      <c r="E525" s="97"/>
      <c r="F525" s="19" t="str">
        <f t="shared" si="64"/>
        <v/>
      </c>
      <c r="G525" s="19" t="str">
        <f t="shared" si="67"/>
        <v/>
      </c>
      <c r="H525" s="19" t="str">
        <f t="shared" ca="1" si="68"/>
        <v/>
      </c>
      <c r="I525" s="70" t="str">
        <f t="shared" si="69"/>
        <v/>
      </c>
      <c r="J525" s="19" t="str">
        <f t="shared" si="65"/>
        <v/>
      </c>
    </row>
    <row r="526" spans="1:10" x14ac:dyDescent="0.2">
      <c r="A526" s="18" t="str">
        <f t="shared" si="66"/>
        <v/>
      </c>
      <c r="B526" s="55" t="str">
        <f t="shared" si="62"/>
        <v/>
      </c>
      <c r="C526" s="58" t="str">
        <f t="shared" si="63"/>
        <v/>
      </c>
      <c r="D526" s="96"/>
      <c r="E526" s="97"/>
      <c r="F526" s="19" t="str">
        <f t="shared" si="64"/>
        <v/>
      </c>
      <c r="G526" s="19" t="str">
        <f t="shared" si="67"/>
        <v/>
      </c>
      <c r="H526" s="19" t="str">
        <f t="shared" ca="1" si="68"/>
        <v/>
      </c>
      <c r="I526" s="70" t="str">
        <f t="shared" si="69"/>
        <v/>
      </c>
      <c r="J526" s="19" t="str">
        <f t="shared" si="65"/>
        <v/>
      </c>
    </row>
    <row r="527" spans="1:10" x14ac:dyDescent="0.2">
      <c r="A527" s="18" t="str">
        <f t="shared" si="66"/>
        <v/>
      </c>
      <c r="B527" s="55" t="str">
        <f t="shared" si="62"/>
        <v/>
      </c>
      <c r="C527" s="58" t="str">
        <f t="shared" si="63"/>
        <v/>
      </c>
      <c r="D527" s="96"/>
      <c r="E527" s="97"/>
      <c r="F527" s="19" t="str">
        <f t="shared" si="64"/>
        <v/>
      </c>
      <c r="G527" s="19" t="str">
        <f t="shared" si="67"/>
        <v/>
      </c>
      <c r="H527" s="19" t="str">
        <f t="shared" ca="1" si="68"/>
        <v/>
      </c>
      <c r="I527" s="70" t="str">
        <f t="shared" si="69"/>
        <v/>
      </c>
      <c r="J527" s="19" t="str">
        <f t="shared" si="65"/>
        <v/>
      </c>
    </row>
    <row r="528" spans="1:10" x14ac:dyDescent="0.2">
      <c r="A528" s="18" t="str">
        <f t="shared" si="66"/>
        <v/>
      </c>
      <c r="B528" s="55" t="str">
        <f t="shared" si="62"/>
        <v/>
      </c>
      <c r="C528" s="58" t="str">
        <f t="shared" si="63"/>
        <v/>
      </c>
      <c r="D528" s="96"/>
      <c r="E528" s="97"/>
      <c r="F528" s="19" t="str">
        <f t="shared" si="64"/>
        <v/>
      </c>
      <c r="G528" s="19" t="str">
        <f t="shared" si="67"/>
        <v/>
      </c>
      <c r="H528" s="19" t="str">
        <f t="shared" ca="1" si="68"/>
        <v/>
      </c>
      <c r="I528" s="70" t="str">
        <f t="shared" si="69"/>
        <v/>
      </c>
      <c r="J528" s="19" t="str">
        <f t="shared" si="65"/>
        <v/>
      </c>
    </row>
    <row r="529" spans="1:10" x14ac:dyDescent="0.2">
      <c r="A529" s="18" t="str">
        <f t="shared" si="66"/>
        <v/>
      </c>
      <c r="B529" s="55" t="str">
        <f t="shared" si="62"/>
        <v/>
      </c>
      <c r="C529" s="58" t="str">
        <f t="shared" si="63"/>
        <v/>
      </c>
      <c r="D529" s="96"/>
      <c r="E529" s="97"/>
      <c r="F529" s="19" t="str">
        <f t="shared" si="64"/>
        <v/>
      </c>
      <c r="G529" s="19" t="str">
        <f t="shared" si="67"/>
        <v/>
      </c>
      <c r="H529" s="19" t="str">
        <f t="shared" ca="1" si="68"/>
        <v/>
      </c>
      <c r="I529" s="70" t="str">
        <f t="shared" si="69"/>
        <v/>
      </c>
      <c r="J529" s="19" t="str">
        <f t="shared" si="65"/>
        <v/>
      </c>
    </row>
    <row r="530" spans="1:10" x14ac:dyDescent="0.2">
      <c r="A530" s="18" t="str">
        <f t="shared" si="66"/>
        <v/>
      </c>
      <c r="B530" s="55" t="str">
        <f t="shared" si="62"/>
        <v/>
      </c>
      <c r="C530" s="58" t="str">
        <f t="shared" si="63"/>
        <v/>
      </c>
      <c r="D530" s="96"/>
      <c r="E530" s="97"/>
      <c r="F530" s="19" t="str">
        <f t="shared" si="64"/>
        <v/>
      </c>
      <c r="G530" s="19" t="str">
        <f t="shared" si="67"/>
        <v/>
      </c>
      <c r="H530" s="19" t="str">
        <f t="shared" ca="1" si="68"/>
        <v/>
      </c>
      <c r="I530" s="70" t="str">
        <f t="shared" si="69"/>
        <v/>
      </c>
      <c r="J530" s="19" t="str">
        <f t="shared" si="65"/>
        <v/>
      </c>
    </row>
    <row r="531" spans="1:10" x14ac:dyDescent="0.2">
      <c r="A531" s="18" t="str">
        <f t="shared" si="66"/>
        <v/>
      </c>
      <c r="B531" s="55" t="str">
        <f t="shared" si="62"/>
        <v/>
      </c>
      <c r="C531" s="58" t="str">
        <f t="shared" si="63"/>
        <v/>
      </c>
      <c r="D531" s="96"/>
      <c r="E531" s="97"/>
      <c r="F531" s="19" t="str">
        <f t="shared" si="64"/>
        <v/>
      </c>
      <c r="G531" s="19" t="str">
        <f t="shared" si="67"/>
        <v/>
      </c>
      <c r="H531" s="19" t="str">
        <f t="shared" ca="1" si="68"/>
        <v/>
      </c>
      <c r="I531" s="70" t="str">
        <f t="shared" si="69"/>
        <v/>
      </c>
      <c r="J531" s="19" t="str">
        <f t="shared" si="65"/>
        <v/>
      </c>
    </row>
    <row r="532" spans="1:10" x14ac:dyDescent="0.2">
      <c r="A532" s="18" t="str">
        <f t="shared" si="66"/>
        <v/>
      </c>
      <c r="B532" s="55" t="str">
        <f t="shared" si="62"/>
        <v/>
      </c>
      <c r="C532" s="58" t="str">
        <f t="shared" si="63"/>
        <v/>
      </c>
      <c r="D532" s="96"/>
      <c r="E532" s="97"/>
      <c r="F532" s="19" t="str">
        <f t="shared" si="64"/>
        <v/>
      </c>
      <c r="G532" s="19" t="str">
        <f t="shared" si="67"/>
        <v/>
      </c>
      <c r="H532" s="19" t="str">
        <f t="shared" ca="1" si="68"/>
        <v/>
      </c>
      <c r="I532" s="70" t="str">
        <f t="shared" si="69"/>
        <v/>
      </c>
      <c r="J532" s="19" t="str">
        <f t="shared" si="65"/>
        <v/>
      </c>
    </row>
    <row r="533" spans="1:10" x14ac:dyDescent="0.2">
      <c r="A533" s="18" t="str">
        <f t="shared" si="66"/>
        <v/>
      </c>
      <c r="B533" s="55" t="str">
        <f t="shared" si="62"/>
        <v/>
      </c>
      <c r="C533" s="58" t="str">
        <f t="shared" si="63"/>
        <v/>
      </c>
      <c r="D533" s="96"/>
      <c r="E533" s="97"/>
      <c r="F533" s="19" t="str">
        <f t="shared" si="64"/>
        <v/>
      </c>
      <c r="G533" s="19" t="str">
        <f t="shared" si="67"/>
        <v/>
      </c>
      <c r="H533" s="19" t="str">
        <f t="shared" ca="1" si="68"/>
        <v/>
      </c>
      <c r="I533" s="70" t="str">
        <f t="shared" si="69"/>
        <v/>
      </c>
      <c r="J533" s="19" t="str">
        <f t="shared" si="65"/>
        <v/>
      </c>
    </row>
    <row r="534" spans="1:10" x14ac:dyDescent="0.2">
      <c r="A534" s="18" t="str">
        <f t="shared" si="66"/>
        <v/>
      </c>
      <c r="B534" s="55" t="str">
        <f t="shared" si="62"/>
        <v/>
      </c>
      <c r="C534" s="58" t="str">
        <f t="shared" si="63"/>
        <v/>
      </c>
      <c r="D534" s="96"/>
      <c r="E534" s="97"/>
      <c r="F534" s="19" t="str">
        <f t="shared" si="64"/>
        <v/>
      </c>
      <c r="G534" s="19" t="str">
        <f t="shared" si="67"/>
        <v/>
      </c>
      <c r="H534" s="19" t="str">
        <f t="shared" ca="1" si="68"/>
        <v/>
      </c>
      <c r="I534" s="70" t="str">
        <f t="shared" si="69"/>
        <v/>
      </c>
      <c r="J534" s="19" t="str">
        <f t="shared" si="65"/>
        <v/>
      </c>
    </row>
    <row r="535" spans="1:10" x14ac:dyDescent="0.2">
      <c r="A535" s="18" t="str">
        <f t="shared" si="66"/>
        <v/>
      </c>
      <c r="B535" s="55" t="str">
        <f t="shared" si="62"/>
        <v/>
      </c>
      <c r="C535" s="58" t="str">
        <f t="shared" si="63"/>
        <v/>
      </c>
      <c r="D535" s="96"/>
      <c r="E535" s="97"/>
      <c r="F535" s="19" t="str">
        <f t="shared" si="64"/>
        <v/>
      </c>
      <c r="G535" s="19" t="str">
        <f t="shared" si="67"/>
        <v/>
      </c>
      <c r="H535" s="19" t="str">
        <f t="shared" ca="1" si="68"/>
        <v/>
      </c>
      <c r="I535" s="70" t="str">
        <f t="shared" si="69"/>
        <v/>
      </c>
      <c r="J535" s="19" t="str">
        <f t="shared" si="65"/>
        <v/>
      </c>
    </row>
    <row r="536" spans="1:10" x14ac:dyDescent="0.2">
      <c r="A536" s="18" t="str">
        <f t="shared" si="66"/>
        <v/>
      </c>
      <c r="B536" s="55" t="str">
        <f t="shared" si="62"/>
        <v/>
      </c>
      <c r="C536" s="58" t="str">
        <f t="shared" si="63"/>
        <v/>
      </c>
      <c r="D536" s="96"/>
      <c r="E536" s="97"/>
      <c r="F536" s="19" t="str">
        <f t="shared" si="64"/>
        <v/>
      </c>
      <c r="G536" s="19" t="str">
        <f t="shared" si="67"/>
        <v/>
      </c>
      <c r="H536" s="19" t="str">
        <f t="shared" ca="1" si="68"/>
        <v/>
      </c>
      <c r="I536" s="70" t="str">
        <f t="shared" si="69"/>
        <v/>
      </c>
      <c r="J536" s="19" t="str">
        <f t="shared" si="65"/>
        <v/>
      </c>
    </row>
    <row r="537" spans="1:10" x14ac:dyDescent="0.2">
      <c r="A537" s="18" t="str">
        <f t="shared" si="66"/>
        <v/>
      </c>
      <c r="B537" s="55" t="str">
        <f t="shared" si="62"/>
        <v/>
      </c>
      <c r="C537" s="58" t="str">
        <f t="shared" si="63"/>
        <v/>
      </c>
      <c r="D537" s="96"/>
      <c r="E537" s="97"/>
      <c r="F537" s="19" t="str">
        <f t="shared" si="64"/>
        <v/>
      </c>
      <c r="G537" s="19" t="str">
        <f t="shared" si="67"/>
        <v/>
      </c>
      <c r="H537" s="19" t="str">
        <f t="shared" ca="1" si="68"/>
        <v/>
      </c>
      <c r="I537" s="70" t="str">
        <f t="shared" si="69"/>
        <v/>
      </c>
      <c r="J537" s="19" t="str">
        <f t="shared" si="65"/>
        <v/>
      </c>
    </row>
    <row r="538" spans="1:10" x14ac:dyDescent="0.2">
      <c r="A538" s="18" t="str">
        <f t="shared" si="66"/>
        <v/>
      </c>
      <c r="B538" s="55" t="str">
        <f t="shared" si="62"/>
        <v/>
      </c>
      <c r="C538" s="58" t="str">
        <f t="shared" si="63"/>
        <v/>
      </c>
      <c r="D538" s="96"/>
      <c r="E538" s="97"/>
      <c r="F538" s="19" t="str">
        <f t="shared" si="64"/>
        <v/>
      </c>
      <c r="G538" s="19" t="str">
        <f t="shared" si="67"/>
        <v/>
      </c>
      <c r="H538" s="19" t="str">
        <f t="shared" ca="1" si="68"/>
        <v/>
      </c>
      <c r="I538" s="70" t="str">
        <f t="shared" si="69"/>
        <v/>
      </c>
      <c r="J538" s="19" t="str">
        <f t="shared" si="65"/>
        <v/>
      </c>
    </row>
    <row r="539" spans="1:10" x14ac:dyDescent="0.2">
      <c r="A539" s="18" t="str">
        <f t="shared" si="66"/>
        <v/>
      </c>
      <c r="B539" s="55" t="str">
        <f t="shared" si="62"/>
        <v/>
      </c>
      <c r="C539" s="58" t="str">
        <f t="shared" si="63"/>
        <v/>
      </c>
      <c r="D539" s="96"/>
      <c r="E539" s="97"/>
      <c r="F539" s="19" t="str">
        <f t="shared" si="64"/>
        <v/>
      </c>
      <c r="G539" s="19" t="str">
        <f t="shared" si="67"/>
        <v/>
      </c>
      <c r="H539" s="19" t="str">
        <f t="shared" ca="1" si="68"/>
        <v/>
      </c>
      <c r="I539" s="70" t="str">
        <f t="shared" si="69"/>
        <v/>
      </c>
      <c r="J539" s="19" t="str">
        <f t="shared" si="65"/>
        <v/>
      </c>
    </row>
    <row r="540" spans="1:10" x14ac:dyDescent="0.2">
      <c r="A540" s="18" t="str">
        <f t="shared" si="66"/>
        <v/>
      </c>
      <c r="B540" s="55" t="str">
        <f t="shared" si="62"/>
        <v/>
      </c>
      <c r="C540" s="58" t="str">
        <f t="shared" si="63"/>
        <v/>
      </c>
      <c r="D540" s="96"/>
      <c r="E540" s="97"/>
      <c r="F540" s="19" t="str">
        <f t="shared" si="64"/>
        <v/>
      </c>
      <c r="G540" s="19" t="str">
        <f t="shared" si="67"/>
        <v/>
      </c>
      <c r="H540" s="19" t="str">
        <f t="shared" ca="1" si="68"/>
        <v/>
      </c>
      <c r="I540" s="70" t="str">
        <f t="shared" si="69"/>
        <v/>
      </c>
      <c r="J540" s="19" t="str">
        <f t="shared" si="65"/>
        <v/>
      </c>
    </row>
    <row r="541" spans="1:10" x14ac:dyDescent="0.2">
      <c r="A541" s="18" t="str">
        <f t="shared" si="66"/>
        <v/>
      </c>
      <c r="B541" s="55" t="str">
        <f t="shared" si="62"/>
        <v/>
      </c>
      <c r="C541" s="58" t="str">
        <f t="shared" si="63"/>
        <v/>
      </c>
      <c r="D541" s="96"/>
      <c r="E541" s="97"/>
      <c r="F541" s="19" t="str">
        <f t="shared" si="64"/>
        <v/>
      </c>
      <c r="G541" s="19" t="str">
        <f t="shared" si="67"/>
        <v/>
      </c>
      <c r="H541" s="19" t="str">
        <f t="shared" ca="1" si="68"/>
        <v/>
      </c>
      <c r="I541" s="70" t="str">
        <f t="shared" si="69"/>
        <v/>
      </c>
      <c r="J541" s="19" t="str">
        <f t="shared" si="65"/>
        <v/>
      </c>
    </row>
    <row r="542" spans="1:10" x14ac:dyDescent="0.2">
      <c r="A542" s="18" t="str">
        <f t="shared" si="66"/>
        <v/>
      </c>
      <c r="B542" s="55" t="str">
        <f t="shared" si="62"/>
        <v/>
      </c>
      <c r="C542" s="58" t="str">
        <f t="shared" si="63"/>
        <v/>
      </c>
      <c r="D542" s="96"/>
      <c r="E542" s="97"/>
      <c r="F542" s="19" t="str">
        <f t="shared" si="64"/>
        <v/>
      </c>
      <c r="G542" s="19" t="str">
        <f t="shared" si="67"/>
        <v/>
      </c>
      <c r="H542" s="19" t="str">
        <f t="shared" ca="1" si="68"/>
        <v/>
      </c>
      <c r="I542" s="70" t="str">
        <f t="shared" si="69"/>
        <v/>
      </c>
      <c r="J542" s="19" t="str">
        <f t="shared" si="65"/>
        <v/>
      </c>
    </row>
    <row r="543" spans="1:10" x14ac:dyDescent="0.2">
      <c r="A543" s="18" t="str">
        <f t="shared" si="66"/>
        <v/>
      </c>
      <c r="B543" s="55" t="str">
        <f t="shared" si="62"/>
        <v/>
      </c>
      <c r="C543" s="58" t="str">
        <f t="shared" si="63"/>
        <v/>
      </c>
      <c r="D543" s="96"/>
      <c r="E543" s="97"/>
      <c r="F543" s="19" t="str">
        <f t="shared" si="64"/>
        <v/>
      </c>
      <c r="G543" s="19" t="str">
        <f t="shared" si="67"/>
        <v/>
      </c>
      <c r="H543" s="19" t="str">
        <f t="shared" ca="1" si="68"/>
        <v/>
      </c>
      <c r="I543" s="70" t="str">
        <f t="shared" si="69"/>
        <v/>
      </c>
      <c r="J543" s="19" t="str">
        <f t="shared" si="65"/>
        <v/>
      </c>
    </row>
    <row r="544" spans="1:10" x14ac:dyDescent="0.2">
      <c r="A544" s="18" t="str">
        <f t="shared" si="66"/>
        <v/>
      </c>
      <c r="B544" s="55" t="str">
        <f t="shared" si="62"/>
        <v/>
      </c>
      <c r="C544" s="58" t="str">
        <f t="shared" si="63"/>
        <v/>
      </c>
      <c r="D544" s="96"/>
      <c r="E544" s="97"/>
      <c r="F544" s="19" t="str">
        <f t="shared" si="64"/>
        <v/>
      </c>
      <c r="G544" s="19" t="str">
        <f t="shared" si="67"/>
        <v/>
      </c>
      <c r="H544" s="19" t="str">
        <f t="shared" ca="1" si="68"/>
        <v/>
      </c>
      <c r="I544" s="70" t="str">
        <f t="shared" si="69"/>
        <v/>
      </c>
      <c r="J544" s="19" t="str">
        <f t="shared" si="65"/>
        <v/>
      </c>
    </row>
    <row r="545" spans="1:10" x14ac:dyDescent="0.2">
      <c r="A545" s="18" t="str">
        <f t="shared" si="66"/>
        <v/>
      </c>
      <c r="B545" s="55" t="str">
        <f t="shared" si="62"/>
        <v/>
      </c>
      <c r="C545" s="58" t="str">
        <f t="shared" si="63"/>
        <v/>
      </c>
      <c r="D545" s="96"/>
      <c r="E545" s="97"/>
      <c r="F545" s="19" t="str">
        <f t="shared" si="64"/>
        <v/>
      </c>
      <c r="G545" s="19" t="str">
        <f t="shared" si="67"/>
        <v/>
      </c>
      <c r="H545" s="19" t="str">
        <f t="shared" ca="1" si="68"/>
        <v/>
      </c>
      <c r="I545" s="70" t="str">
        <f t="shared" si="69"/>
        <v/>
      </c>
      <c r="J545" s="19" t="str">
        <f t="shared" si="65"/>
        <v/>
      </c>
    </row>
    <row r="546" spans="1:10" x14ac:dyDescent="0.2">
      <c r="A546" s="18" t="str">
        <f t="shared" si="66"/>
        <v/>
      </c>
      <c r="B546" s="55" t="str">
        <f t="shared" si="62"/>
        <v/>
      </c>
      <c r="C546" s="58" t="str">
        <f t="shared" si="63"/>
        <v/>
      </c>
      <c r="D546" s="96"/>
      <c r="E546" s="97"/>
      <c r="F546" s="19" t="str">
        <f t="shared" si="64"/>
        <v/>
      </c>
      <c r="G546" s="19" t="str">
        <f t="shared" si="67"/>
        <v/>
      </c>
      <c r="H546" s="19" t="str">
        <f t="shared" ca="1" si="68"/>
        <v/>
      </c>
      <c r="I546" s="70" t="str">
        <f t="shared" si="69"/>
        <v/>
      </c>
      <c r="J546" s="19" t="str">
        <f t="shared" si="65"/>
        <v/>
      </c>
    </row>
    <row r="547" spans="1:10" x14ac:dyDescent="0.2">
      <c r="A547" s="18" t="str">
        <f t="shared" si="66"/>
        <v/>
      </c>
      <c r="B547" s="55" t="str">
        <f t="shared" si="62"/>
        <v/>
      </c>
      <c r="C547" s="58" t="str">
        <f t="shared" si="63"/>
        <v/>
      </c>
      <c r="D547" s="96"/>
      <c r="E547" s="97"/>
      <c r="F547" s="19" t="str">
        <f t="shared" si="64"/>
        <v/>
      </c>
      <c r="G547" s="19" t="str">
        <f t="shared" si="67"/>
        <v/>
      </c>
      <c r="H547" s="19" t="str">
        <f t="shared" ca="1" si="68"/>
        <v/>
      </c>
      <c r="I547" s="70" t="str">
        <f t="shared" si="69"/>
        <v/>
      </c>
      <c r="J547" s="19" t="str">
        <f t="shared" si="65"/>
        <v/>
      </c>
    </row>
    <row r="548" spans="1:10" x14ac:dyDescent="0.2">
      <c r="A548" s="18" t="str">
        <f t="shared" si="66"/>
        <v/>
      </c>
      <c r="B548" s="55" t="str">
        <f t="shared" si="62"/>
        <v/>
      </c>
      <c r="C548" s="58" t="str">
        <f t="shared" si="63"/>
        <v/>
      </c>
      <c r="D548" s="96"/>
      <c r="E548" s="97"/>
      <c r="F548" s="19" t="str">
        <f t="shared" si="64"/>
        <v/>
      </c>
      <c r="G548" s="19" t="str">
        <f t="shared" si="67"/>
        <v/>
      </c>
      <c r="H548" s="19" t="str">
        <f t="shared" ca="1" si="68"/>
        <v/>
      </c>
      <c r="I548" s="70" t="str">
        <f t="shared" si="69"/>
        <v/>
      </c>
      <c r="J548" s="19" t="str">
        <f t="shared" si="65"/>
        <v/>
      </c>
    </row>
    <row r="549" spans="1:10" x14ac:dyDescent="0.2">
      <c r="A549" s="18" t="str">
        <f t="shared" si="66"/>
        <v/>
      </c>
      <c r="B549" s="55" t="str">
        <f t="shared" si="62"/>
        <v/>
      </c>
      <c r="C549" s="58" t="str">
        <f t="shared" si="63"/>
        <v/>
      </c>
      <c r="D549" s="96"/>
      <c r="E549" s="97"/>
      <c r="F549" s="19" t="str">
        <f t="shared" si="64"/>
        <v/>
      </c>
      <c r="G549" s="19" t="str">
        <f t="shared" si="67"/>
        <v/>
      </c>
      <c r="H549" s="19" t="str">
        <f t="shared" ca="1" si="68"/>
        <v/>
      </c>
      <c r="I549" s="70" t="str">
        <f t="shared" si="69"/>
        <v/>
      </c>
      <c r="J549" s="19" t="str">
        <f t="shared" si="65"/>
        <v/>
      </c>
    </row>
    <row r="550" spans="1:10" x14ac:dyDescent="0.2">
      <c r="A550" s="18" t="str">
        <f t="shared" si="66"/>
        <v/>
      </c>
      <c r="B550" s="55" t="str">
        <f t="shared" si="62"/>
        <v/>
      </c>
      <c r="C550" s="58" t="str">
        <f t="shared" si="63"/>
        <v/>
      </c>
      <c r="D550" s="96"/>
      <c r="E550" s="97"/>
      <c r="F550" s="19" t="str">
        <f t="shared" si="64"/>
        <v/>
      </c>
      <c r="G550" s="19" t="str">
        <f t="shared" si="67"/>
        <v/>
      </c>
      <c r="H550" s="19" t="str">
        <f t="shared" ca="1" si="68"/>
        <v/>
      </c>
      <c r="I550" s="70" t="str">
        <f t="shared" si="69"/>
        <v/>
      </c>
      <c r="J550" s="19" t="str">
        <f t="shared" si="65"/>
        <v/>
      </c>
    </row>
    <row r="551" spans="1:10" x14ac:dyDescent="0.2">
      <c r="A551" s="18" t="str">
        <f t="shared" si="66"/>
        <v/>
      </c>
      <c r="B551" s="55" t="str">
        <f t="shared" si="62"/>
        <v/>
      </c>
      <c r="C551" s="58" t="str">
        <f t="shared" si="63"/>
        <v/>
      </c>
      <c r="D551" s="96"/>
      <c r="E551" s="97"/>
      <c r="F551" s="19" t="str">
        <f t="shared" si="64"/>
        <v/>
      </c>
      <c r="G551" s="19" t="str">
        <f t="shared" si="67"/>
        <v/>
      </c>
      <c r="H551" s="19" t="str">
        <f t="shared" ca="1" si="68"/>
        <v/>
      </c>
      <c r="I551" s="70" t="str">
        <f t="shared" si="69"/>
        <v/>
      </c>
      <c r="J551" s="19" t="str">
        <f t="shared" si="65"/>
        <v/>
      </c>
    </row>
    <row r="552" spans="1:10" x14ac:dyDescent="0.2">
      <c r="A552" s="18" t="str">
        <f t="shared" si="66"/>
        <v/>
      </c>
      <c r="B552" s="55" t="str">
        <f t="shared" si="62"/>
        <v/>
      </c>
      <c r="C552" s="58" t="str">
        <f t="shared" si="63"/>
        <v/>
      </c>
      <c r="D552" s="96"/>
      <c r="E552" s="97"/>
      <c r="F552" s="19" t="str">
        <f t="shared" si="64"/>
        <v/>
      </c>
      <c r="G552" s="19" t="str">
        <f t="shared" si="67"/>
        <v/>
      </c>
      <c r="H552" s="19" t="str">
        <f t="shared" ca="1" si="68"/>
        <v/>
      </c>
      <c r="I552" s="70" t="str">
        <f t="shared" si="69"/>
        <v/>
      </c>
      <c r="J552" s="19" t="str">
        <f t="shared" si="65"/>
        <v/>
      </c>
    </row>
    <row r="553" spans="1:10" x14ac:dyDescent="0.2">
      <c r="A553" s="18" t="str">
        <f t="shared" si="66"/>
        <v/>
      </c>
      <c r="B553" s="55" t="str">
        <f t="shared" si="62"/>
        <v/>
      </c>
      <c r="C553" s="58" t="str">
        <f t="shared" si="63"/>
        <v/>
      </c>
      <c r="D553" s="96"/>
      <c r="E553" s="97"/>
      <c r="F553" s="19" t="str">
        <f t="shared" si="64"/>
        <v/>
      </c>
      <c r="G553" s="19" t="str">
        <f t="shared" si="67"/>
        <v/>
      </c>
      <c r="H553" s="19" t="str">
        <f t="shared" ca="1" si="68"/>
        <v/>
      </c>
      <c r="I553" s="70" t="str">
        <f t="shared" si="69"/>
        <v/>
      </c>
      <c r="J553" s="19" t="str">
        <f t="shared" si="65"/>
        <v/>
      </c>
    </row>
    <row r="554" spans="1:10" x14ac:dyDescent="0.2">
      <c r="A554" s="18" t="str">
        <f t="shared" si="66"/>
        <v/>
      </c>
      <c r="B554" s="55" t="str">
        <f t="shared" si="62"/>
        <v/>
      </c>
      <c r="C554" s="58" t="str">
        <f t="shared" si="63"/>
        <v/>
      </c>
      <c r="D554" s="96"/>
      <c r="E554" s="97"/>
      <c r="F554" s="19" t="str">
        <f t="shared" si="64"/>
        <v/>
      </c>
      <c r="G554" s="19" t="str">
        <f t="shared" si="67"/>
        <v/>
      </c>
      <c r="H554" s="19" t="str">
        <f t="shared" ca="1" si="68"/>
        <v/>
      </c>
      <c r="I554" s="70" t="str">
        <f t="shared" si="69"/>
        <v/>
      </c>
      <c r="J554" s="19" t="str">
        <f t="shared" si="65"/>
        <v/>
      </c>
    </row>
    <row r="555" spans="1:10" x14ac:dyDescent="0.2">
      <c r="A555" s="18" t="str">
        <f t="shared" si="66"/>
        <v/>
      </c>
      <c r="B555" s="55" t="str">
        <f t="shared" si="62"/>
        <v/>
      </c>
      <c r="C555" s="58" t="str">
        <f t="shared" si="63"/>
        <v/>
      </c>
      <c r="D555" s="96"/>
      <c r="E555" s="97"/>
      <c r="F555" s="19" t="str">
        <f t="shared" si="64"/>
        <v/>
      </c>
      <c r="G555" s="19" t="str">
        <f t="shared" si="67"/>
        <v/>
      </c>
      <c r="H555" s="19" t="str">
        <f t="shared" ca="1" si="68"/>
        <v/>
      </c>
      <c r="I555" s="70" t="str">
        <f t="shared" si="69"/>
        <v/>
      </c>
      <c r="J555" s="19" t="str">
        <f t="shared" si="65"/>
        <v/>
      </c>
    </row>
    <row r="556" spans="1:10" x14ac:dyDescent="0.2">
      <c r="A556" s="18" t="str">
        <f t="shared" si="66"/>
        <v/>
      </c>
      <c r="B556" s="55" t="str">
        <f t="shared" si="62"/>
        <v/>
      </c>
      <c r="C556" s="58" t="str">
        <f t="shared" si="63"/>
        <v/>
      </c>
      <c r="D556" s="96"/>
      <c r="E556" s="97"/>
      <c r="F556" s="19" t="str">
        <f t="shared" si="64"/>
        <v/>
      </c>
      <c r="G556" s="19" t="str">
        <f t="shared" si="67"/>
        <v/>
      </c>
      <c r="H556" s="19" t="str">
        <f t="shared" ca="1" si="68"/>
        <v/>
      </c>
      <c r="I556" s="70" t="str">
        <f t="shared" si="69"/>
        <v/>
      </c>
      <c r="J556" s="19" t="str">
        <f t="shared" si="65"/>
        <v/>
      </c>
    </row>
    <row r="557" spans="1:10" x14ac:dyDescent="0.2">
      <c r="A557" s="18" t="str">
        <f t="shared" si="66"/>
        <v/>
      </c>
      <c r="B557" s="55" t="str">
        <f t="shared" si="62"/>
        <v/>
      </c>
      <c r="C557" s="58" t="str">
        <f t="shared" si="63"/>
        <v/>
      </c>
      <c r="D557" s="96"/>
      <c r="E557" s="97"/>
      <c r="F557" s="19" t="str">
        <f t="shared" si="64"/>
        <v/>
      </c>
      <c r="G557" s="19" t="str">
        <f t="shared" si="67"/>
        <v/>
      </c>
      <c r="H557" s="19" t="str">
        <f t="shared" ca="1" si="68"/>
        <v/>
      </c>
      <c r="I557" s="70" t="str">
        <f t="shared" si="69"/>
        <v/>
      </c>
      <c r="J557" s="19" t="str">
        <f t="shared" si="65"/>
        <v/>
      </c>
    </row>
    <row r="558" spans="1:10" x14ac:dyDescent="0.2">
      <c r="A558" s="18" t="str">
        <f t="shared" si="66"/>
        <v/>
      </c>
      <c r="B558" s="55" t="str">
        <f t="shared" si="62"/>
        <v/>
      </c>
      <c r="C558" s="58" t="str">
        <f t="shared" si="63"/>
        <v/>
      </c>
      <c r="D558" s="96"/>
      <c r="E558" s="97"/>
      <c r="F558" s="19" t="str">
        <f t="shared" si="64"/>
        <v/>
      </c>
      <c r="G558" s="19" t="str">
        <f t="shared" si="67"/>
        <v/>
      </c>
      <c r="H558" s="19" t="str">
        <f t="shared" ca="1" si="68"/>
        <v/>
      </c>
      <c r="I558" s="70" t="str">
        <f t="shared" si="69"/>
        <v/>
      </c>
      <c r="J558" s="19" t="str">
        <f t="shared" si="65"/>
        <v/>
      </c>
    </row>
    <row r="559" spans="1:10" x14ac:dyDescent="0.2">
      <c r="A559" s="18" t="str">
        <f t="shared" si="66"/>
        <v/>
      </c>
      <c r="B559" s="55" t="str">
        <f t="shared" si="62"/>
        <v/>
      </c>
      <c r="C559" s="58" t="str">
        <f t="shared" si="63"/>
        <v/>
      </c>
      <c r="D559" s="96"/>
      <c r="E559" s="97"/>
      <c r="F559" s="19" t="str">
        <f t="shared" si="64"/>
        <v/>
      </c>
      <c r="G559" s="19" t="str">
        <f t="shared" si="67"/>
        <v/>
      </c>
      <c r="H559" s="19" t="str">
        <f t="shared" ca="1" si="68"/>
        <v/>
      </c>
      <c r="I559" s="70" t="str">
        <f t="shared" si="69"/>
        <v/>
      </c>
      <c r="J559" s="19" t="str">
        <f t="shared" si="65"/>
        <v/>
      </c>
    </row>
    <row r="560" spans="1:10" x14ac:dyDescent="0.2">
      <c r="A560" s="18" t="str">
        <f t="shared" si="66"/>
        <v/>
      </c>
      <c r="B560" s="55" t="str">
        <f t="shared" si="62"/>
        <v/>
      </c>
      <c r="C560" s="58" t="str">
        <f t="shared" si="63"/>
        <v/>
      </c>
      <c r="D560" s="96"/>
      <c r="E560" s="97"/>
      <c r="F560" s="19" t="str">
        <f t="shared" si="64"/>
        <v/>
      </c>
      <c r="G560" s="19" t="str">
        <f t="shared" si="67"/>
        <v/>
      </c>
      <c r="H560" s="19" t="str">
        <f t="shared" ca="1" si="68"/>
        <v/>
      </c>
      <c r="I560" s="70" t="str">
        <f t="shared" si="69"/>
        <v/>
      </c>
      <c r="J560" s="19" t="str">
        <f t="shared" si="65"/>
        <v/>
      </c>
    </row>
    <row r="561" spans="1:10" x14ac:dyDescent="0.2">
      <c r="A561" s="18" t="str">
        <f t="shared" si="66"/>
        <v/>
      </c>
      <c r="B561" s="55" t="str">
        <f t="shared" si="62"/>
        <v/>
      </c>
      <c r="C561" s="58" t="str">
        <f t="shared" si="63"/>
        <v/>
      </c>
      <c r="D561" s="96"/>
      <c r="E561" s="97"/>
      <c r="F561" s="19" t="str">
        <f t="shared" si="64"/>
        <v/>
      </c>
      <c r="G561" s="19" t="str">
        <f t="shared" si="67"/>
        <v/>
      </c>
      <c r="H561" s="19" t="str">
        <f t="shared" ca="1" si="68"/>
        <v/>
      </c>
      <c r="I561" s="70" t="str">
        <f t="shared" si="69"/>
        <v/>
      </c>
      <c r="J561" s="19" t="str">
        <f t="shared" si="65"/>
        <v/>
      </c>
    </row>
    <row r="562" spans="1:10" x14ac:dyDescent="0.2">
      <c r="A562" s="18" t="str">
        <f t="shared" si="66"/>
        <v/>
      </c>
      <c r="B562" s="55" t="str">
        <f t="shared" si="62"/>
        <v/>
      </c>
      <c r="C562" s="58" t="str">
        <f t="shared" si="63"/>
        <v/>
      </c>
      <c r="D562" s="96"/>
      <c r="E562" s="97"/>
      <c r="F562" s="19" t="str">
        <f t="shared" si="64"/>
        <v/>
      </c>
      <c r="G562" s="19" t="str">
        <f t="shared" si="67"/>
        <v/>
      </c>
      <c r="H562" s="19" t="str">
        <f t="shared" ca="1" si="68"/>
        <v/>
      </c>
      <c r="I562" s="70" t="str">
        <f t="shared" si="69"/>
        <v/>
      </c>
      <c r="J562" s="19" t="str">
        <f t="shared" si="65"/>
        <v/>
      </c>
    </row>
    <row r="563" spans="1:10" x14ac:dyDescent="0.2">
      <c r="A563" s="18" t="str">
        <f t="shared" si="66"/>
        <v/>
      </c>
      <c r="B563" s="55" t="str">
        <f t="shared" si="62"/>
        <v/>
      </c>
      <c r="C563" s="58" t="str">
        <f t="shared" si="63"/>
        <v/>
      </c>
      <c r="D563" s="96"/>
      <c r="E563" s="97"/>
      <c r="F563" s="19" t="str">
        <f t="shared" si="64"/>
        <v/>
      </c>
      <c r="G563" s="19" t="str">
        <f t="shared" si="67"/>
        <v/>
      </c>
      <c r="H563" s="19" t="str">
        <f t="shared" ca="1" si="68"/>
        <v/>
      </c>
      <c r="I563" s="70" t="str">
        <f t="shared" si="69"/>
        <v/>
      </c>
      <c r="J563" s="19" t="str">
        <f t="shared" si="65"/>
        <v/>
      </c>
    </row>
    <row r="564" spans="1:10" x14ac:dyDescent="0.2">
      <c r="A564" s="18" t="str">
        <f t="shared" si="66"/>
        <v/>
      </c>
      <c r="B564" s="55" t="str">
        <f t="shared" si="62"/>
        <v/>
      </c>
      <c r="C564" s="58" t="str">
        <f t="shared" si="63"/>
        <v/>
      </c>
      <c r="D564" s="96"/>
      <c r="E564" s="97"/>
      <c r="F564" s="19" t="str">
        <f t="shared" si="64"/>
        <v/>
      </c>
      <c r="G564" s="19" t="str">
        <f t="shared" si="67"/>
        <v/>
      </c>
      <c r="H564" s="19" t="str">
        <f t="shared" ca="1" si="68"/>
        <v/>
      </c>
      <c r="I564" s="70" t="str">
        <f t="shared" si="69"/>
        <v/>
      </c>
      <c r="J564" s="19" t="str">
        <f t="shared" si="65"/>
        <v/>
      </c>
    </row>
    <row r="565" spans="1:10" x14ac:dyDescent="0.2">
      <c r="A565" s="18" t="str">
        <f t="shared" si="66"/>
        <v/>
      </c>
      <c r="B565" s="55" t="str">
        <f t="shared" si="62"/>
        <v/>
      </c>
      <c r="C565" s="58" t="str">
        <f t="shared" si="63"/>
        <v/>
      </c>
      <c r="D565" s="96"/>
      <c r="E565" s="97"/>
      <c r="F565" s="19" t="str">
        <f t="shared" si="64"/>
        <v/>
      </c>
      <c r="G565" s="19" t="str">
        <f t="shared" si="67"/>
        <v/>
      </c>
      <c r="H565" s="19" t="str">
        <f t="shared" ca="1" si="68"/>
        <v/>
      </c>
      <c r="I565" s="70" t="str">
        <f t="shared" si="69"/>
        <v/>
      </c>
      <c r="J565" s="19" t="str">
        <f t="shared" si="65"/>
        <v/>
      </c>
    </row>
    <row r="566" spans="1:10" x14ac:dyDescent="0.2">
      <c r="A566" s="18" t="str">
        <f t="shared" si="66"/>
        <v/>
      </c>
      <c r="B566" s="55" t="str">
        <f t="shared" si="62"/>
        <v/>
      </c>
      <c r="C566" s="58" t="str">
        <f t="shared" si="63"/>
        <v/>
      </c>
      <c r="D566" s="96"/>
      <c r="E566" s="97"/>
      <c r="F566" s="19" t="str">
        <f t="shared" si="64"/>
        <v/>
      </c>
      <c r="G566" s="19" t="str">
        <f t="shared" si="67"/>
        <v/>
      </c>
      <c r="H566" s="19" t="str">
        <f t="shared" ca="1" si="68"/>
        <v/>
      </c>
      <c r="I566" s="70" t="str">
        <f t="shared" si="69"/>
        <v/>
      </c>
      <c r="J566" s="19" t="str">
        <f t="shared" si="65"/>
        <v/>
      </c>
    </row>
    <row r="567" spans="1:10" x14ac:dyDescent="0.2">
      <c r="A567" s="18" t="str">
        <f t="shared" si="66"/>
        <v/>
      </c>
      <c r="B567" s="55" t="str">
        <f t="shared" si="62"/>
        <v/>
      </c>
      <c r="C567" s="58" t="str">
        <f t="shared" si="63"/>
        <v/>
      </c>
      <c r="D567" s="96"/>
      <c r="E567" s="97"/>
      <c r="F567" s="19" t="str">
        <f t="shared" si="64"/>
        <v/>
      </c>
      <c r="G567" s="19" t="str">
        <f t="shared" si="67"/>
        <v/>
      </c>
      <c r="H567" s="19" t="str">
        <f t="shared" ca="1" si="68"/>
        <v/>
      </c>
      <c r="I567" s="70" t="str">
        <f t="shared" si="69"/>
        <v/>
      </c>
      <c r="J567" s="19" t="str">
        <f t="shared" si="65"/>
        <v/>
      </c>
    </row>
    <row r="568" spans="1:10" x14ac:dyDescent="0.2">
      <c r="A568" s="18" t="str">
        <f t="shared" si="66"/>
        <v/>
      </c>
      <c r="B568" s="55" t="str">
        <f t="shared" si="62"/>
        <v/>
      </c>
      <c r="C568" s="58" t="str">
        <f t="shared" si="63"/>
        <v/>
      </c>
      <c r="D568" s="96"/>
      <c r="E568" s="97"/>
      <c r="F568" s="19" t="str">
        <f t="shared" si="64"/>
        <v/>
      </c>
      <c r="G568" s="19" t="str">
        <f t="shared" si="67"/>
        <v/>
      </c>
      <c r="H568" s="19" t="str">
        <f t="shared" ca="1" si="68"/>
        <v/>
      </c>
      <c r="I568" s="70" t="str">
        <f t="shared" si="69"/>
        <v/>
      </c>
      <c r="J568" s="19" t="str">
        <f t="shared" si="65"/>
        <v/>
      </c>
    </row>
    <row r="569" spans="1:10" x14ac:dyDescent="0.2">
      <c r="A569" s="18" t="str">
        <f t="shared" si="66"/>
        <v/>
      </c>
      <c r="B569" s="55" t="str">
        <f t="shared" si="62"/>
        <v/>
      </c>
      <c r="C569" s="58" t="str">
        <f t="shared" si="63"/>
        <v/>
      </c>
      <c r="D569" s="96"/>
      <c r="E569" s="97"/>
      <c r="F569" s="19" t="str">
        <f t="shared" si="64"/>
        <v/>
      </c>
      <c r="G569" s="19" t="str">
        <f t="shared" si="67"/>
        <v/>
      </c>
      <c r="H569" s="19" t="str">
        <f t="shared" ca="1" si="68"/>
        <v/>
      </c>
      <c r="I569" s="70" t="str">
        <f t="shared" si="69"/>
        <v/>
      </c>
      <c r="J569" s="19" t="str">
        <f t="shared" si="65"/>
        <v/>
      </c>
    </row>
    <row r="570" spans="1:10" x14ac:dyDescent="0.2">
      <c r="A570" s="18" t="str">
        <f t="shared" si="66"/>
        <v/>
      </c>
      <c r="B570" s="55" t="str">
        <f t="shared" si="62"/>
        <v/>
      </c>
      <c r="C570" s="58" t="str">
        <f t="shared" si="63"/>
        <v/>
      </c>
      <c r="D570" s="96"/>
      <c r="E570" s="97"/>
      <c r="F570" s="19" t="str">
        <f t="shared" si="64"/>
        <v/>
      </c>
      <c r="G570" s="19" t="str">
        <f t="shared" si="67"/>
        <v/>
      </c>
      <c r="H570" s="19" t="str">
        <f t="shared" ca="1" si="68"/>
        <v/>
      </c>
      <c r="I570" s="70" t="str">
        <f t="shared" si="69"/>
        <v/>
      </c>
      <c r="J570" s="19" t="str">
        <f t="shared" si="65"/>
        <v/>
      </c>
    </row>
    <row r="571" spans="1:10" x14ac:dyDescent="0.2">
      <c r="A571" s="18" t="str">
        <f t="shared" si="66"/>
        <v/>
      </c>
      <c r="B571" s="55" t="str">
        <f t="shared" si="62"/>
        <v/>
      </c>
      <c r="C571" s="58" t="str">
        <f t="shared" si="63"/>
        <v/>
      </c>
      <c r="D571" s="96"/>
      <c r="E571" s="97"/>
      <c r="F571" s="19" t="str">
        <f t="shared" si="64"/>
        <v/>
      </c>
      <c r="G571" s="19" t="str">
        <f t="shared" si="67"/>
        <v/>
      </c>
      <c r="H571" s="19" t="str">
        <f t="shared" ca="1" si="68"/>
        <v/>
      </c>
      <c r="I571" s="70" t="str">
        <f t="shared" si="69"/>
        <v/>
      </c>
      <c r="J571" s="19" t="str">
        <f t="shared" si="65"/>
        <v/>
      </c>
    </row>
    <row r="572" spans="1:10" x14ac:dyDescent="0.2">
      <c r="A572" s="18" t="str">
        <f t="shared" si="66"/>
        <v/>
      </c>
      <c r="B572" s="55" t="str">
        <f t="shared" si="62"/>
        <v/>
      </c>
      <c r="C572" s="58" t="str">
        <f t="shared" si="63"/>
        <v/>
      </c>
      <c r="D572" s="96"/>
      <c r="E572" s="97"/>
      <c r="F572" s="19" t="str">
        <f t="shared" si="64"/>
        <v/>
      </c>
      <c r="G572" s="19" t="str">
        <f t="shared" si="67"/>
        <v/>
      </c>
      <c r="H572" s="19" t="str">
        <f t="shared" ca="1" si="68"/>
        <v/>
      </c>
      <c r="I572" s="70" t="str">
        <f t="shared" si="69"/>
        <v/>
      </c>
      <c r="J572" s="19" t="str">
        <f t="shared" si="65"/>
        <v/>
      </c>
    </row>
    <row r="573" spans="1:10" x14ac:dyDescent="0.2">
      <c r="A573" s="18" t="str">
        <f t="shared" si="66"/>
        <v/>
      </c>
      <c r="B573" s="55" t="str">
        <f t="shared" ref="B573:B636" si="7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58" t="str">
        <f t="shared" ref="C573:C636" si="71">IF(A573="","",IF(roundOpt,IF(OR(A573=nper,payment&gt;ROUND((1+rate)*J572,2)),ROUND((1+rate)*J572,2),payment),IF(OR(A573=nper,payment&gt;(1+rate)*J572),(1+rate)*J572,payment)))</f>
        <v/>
      </c>
      <c r="D573" s="96"/>
      <c r="E573" s="97"/>
      <c r="F573" s="19" t="str">
        <f t="shared" ref="F573:F636" si="72">IF(NOT(ISBLANK(E573)),IF(A573="","",IF(AND(A573=1,pmtType=1),0,IF(roundOpt,ROUND(rate*J572,2),rate*J572))),"")</f>
        <v/>
      </c>
      <c r="G573" s="19" t="str">
        <f t="shared" si="67"/>
        <v/>
      </c>
      <c r="H573" s="19" t="str">
        <f t="shared" ca="1" si="68"/>
        <v/>
      </c>
      <c r="I573" s="70" t="str">
        <f t="shared" si="69"/>
        <v/>
      </c>
      <c r="J573" s="19" t="str">
        <f t="shared" ref="J573:J636" si="73">IF(NOT(ISBLANK(E573)),J572-I573,"")</f>
        <v/>
      </c>
    </row>
    <row r="574" spans="1:10" x14ac:dyDescent="0.2">
      <c r="A574" s="18" t="str">
        <f t="shared" ref="A574:A637" si="74">IF(NOT(ISBLANK(E573)),IF(J573="","",IF(roundOpt,IF(OR(A573&gt;=nper,ROUND(J573,2)&lt;=0),"",A573+1),IF(OR(A573&gt;=nper,J573&lt;=0),"",A573+1))),"")</f>
        <v/>
      </c>
      <c r="B574" s="55" t="str">
        <f t="shared" si="70"/>
        <v/>
      </c>
      <c r="C574" s="58" t="str">
        <f t="shared" si="71"/>
        <v/>
      </c>
      <c r="D574" s="96"/>
      <c r="E574" s="97"/>
      <c r="F574" s="19" t="str">
        <f t="shared" si="72"/>
        <v/>
      </c>
      <c r="G574" s="19" t="str">
        <f t="shared" ref="G574:G637" si="75">IF(NOT(ISBLANK(E574)),MIN(F574+H573,E574),"")</f>
        <v/>
      </c>
      <c r="H574" s="19" t="str">
        <f t="shared" ref="H574:H637" ca="1" si="76">IF(NOT(ISBLANK(E574)),OFFSET(H574,-1,0,1,1)+F574-G574,"")</f>
        <v/>
      </c>
      <c r="I574" s="70" t="str">
        <f t="shared" ref="I574:I637" si="77">IF(NOT(ISBLANK(E574)),E574-G574,"")</f>
        <v/>
      </c>
      <c r="J574" s="19" t="str">
        <f t="shared" si="73"/>
        <v/>
      </c>
    </row>
    <row r="575" spans="1:10" x14ac:dyDescent="0.2">
      <c r="A575" s="18" t="str">
        <f t="shared" si="74"/>
        <v/>
      </c>
      <c r="B575" s="55" t="str">
        <f t="shared" si="70"/>
        <v/>
      </c>
      <c r="C575" s="58" t="str">
        <f t="shared" si="71"/>
        <v/>
      </c>
      <c r="D575" s="96"/>
      <c r="E575" s="97"/>
      <c r="F575" s="19" t="str">
        <f t="shared" si="72"/>
        <v/>
      </c>
      <c r="G575" s="19" t="str">
        <f t="shared" si="75"/>
        <v/>
      </c>
      <c r="H575" s="19" t="str">
        <f t="shared" ca="1" si="76"/>
        <v/>
      </c>
      <c r="I575" s="70" t="str">
        <f t="shared" si="77"/>
        <v/>
      </c>
      <c r="J575" s="19" t="str">
        <f t="shared" si="73"/>
        <v/>
      </c>
    </row>
    <row r="576" spans="1:10" x14ac:dyDescent="0.2">
      <c r="A576" s="18" t="str">
        <f t="shared" si="74"/>
        <v/>
      </c>
      <c r="B576" s="55" t="str">
        <f t="shared" si="70"/>
        <v/>
      </c>
      <c r="C576" s="58" t="str">
        <f t="shared" si="71"/>
        <v/>
      </c>
      <c r="D576" s="96"/>
      <c r="E576" s="97"/>
      <c r="F576" s="19" t="str">
        <f t="shared" si="72"/>
        <v/>
      </c>
      <c r="G576" s="19" t="str">
        <f t="shared" si="75"/>
        <v/>
      </c>
      <c r="H576" s="19" t="str">
        <f t="shared" ca="1" si="76"/>
        <v/>
      </c>
      <c r="I576" s="70" t="str">
        <f t="shared" si="77"/>
        <v/>
      </c>
      <c r="J576" s="19" t="str">
        <f t="shared" si="73"/>
        <v/>
      </c>
    </row>
    <row r="577" spans="1:10" x14ac:dyDescent="0.2">
      <c r="A577" s="18" t="str">
        <f t="shared" si="74"/>
        <v/>
      </c>
      <c r="B577" s="55" t="str">
        <f t="shared" si="70"/>
        <v/>
      </c>
      <c r="C577" s="58" t="str">
        <f t="shared" si="71"/>
        <v/>
      </c>
      <c r="D577" s="96"/>
      <c r="E577" s="97"/>
      <c r="F577" s="19" t="str">
        <f t="shared" si="72"/>
        <v/>
      </c>
      <c r="G577" s="19" t="str">
        <f t="shared" si="75"/>
        <v/>
      </c>
      <c r="H577" s="19" t="str">
        <f t="shared" ca="1" si="76"/>
        <v/>
      </c>
      <c r="I577" s="70" t="str">
        <f t="shared" si="77"/>
        <v/>
      </c>
      <c r="J577" s="19" t="str">
        <f t="shared" si="73"/>
        <v/>
      </c>
    </row>
    <row r="578" spans="1:10" x14ac:dyDescent="0.2">
      <c r="A578" s="18" t="str">
        <f t="shared" si="74"/>
        <v/>
      </c>
      <c r="B578" s="55" t="str">
        <f t="shared" si="70"/>
        <v/>
      </c>
      <c r="C578" s="58" t="str">
        <f t="shared" si="71"/>
        <v/>
      </c>
      <c r="D578" s="96"/>
      <c r="E578" s="97"/>
      <c r="F578" s="19" t="str">
        <f t="shared" si="72"/>
        <v/>
      </c>
      <c r="G578" s="19" t="str">
        <f t="shared" si="75"/>
        <v/>
      </c>
      <c r="H578" s="19" t="str">
        <f t="shared" ca="1" si="76"/>
        <v/>
      </c>
      <c r="I578" s="70" t="str">
        <f t="shared" si="77"/>
        <v/>
      </c>
      <c r="J578" s="19" t="str">
        <f t="shared" si="73"/>
        <v/>
      </c>
    </row>
    <row r="579" spans="1:10" x14ac:dyDescent="0.2">
      <c r="A579" s="18" t="str">
        <f t="shared" si="74"/>
        <v/>
      </c>
      <c r="B579" s="55" t="str">
        <f t="shared" si="70"/>
        <v/>
      </c>
      <c r="C579" s="58" t="str">
        <f t="shared" si="71"/>
        <v/>
      </c>
      <c r="D579" s="96"/>
      <c r="E579" s="97"/>
      <c r="F579" s="19" t="str">
        <f t="shared" si="72"/>
        <v/>
      </c>
      <c r="G579" s="19" t="str">
        <f t="shared" si="75"/>
        <v/>
      </c>
      <c r="H579" s="19" t="str">
        <f t="shared" ca="1" si="76"/>
        <v/>
      </c>
      <c r="I579" s="70" t="str">
        <f t="shared" si="77"/>
        <v/>
      </c>
      <c r="J579" s="19" t="str">
        <f t="shared" si="73"/>
        <v/>
      </c>
    </row>
    <row r="580" spans="1:10" x14ac:dyDescent="0.2">
      <c r="A580" s="18" t="str">
        <f t="shared" si="74"/>
        <v/>
      </c>
      <c r="B580" s="55" t="str">
        <f t="shared" si="70"/>
        <v/>
      </c>
      <c r="C580" s="58" t="str">
        <f t="shared" si="71"/>
        <v/>
      </c>
      <c r="D580" s="96"/>
      <c r="E580" s="97"/>
      <c r="F580" s="19" t="str">
        <f t="shared" si="72"/>
        <v/>
      </c>
      <c r="G580" s="19" t="str">
        <f t="shared" si="75"/>
        <v/>
      </c>
      <c r="H580" s="19" t="str">
        <f t="shared" ca="1" si="76"/>
        <v/>
      </c>
      <c r="I580" s="70" t="str">
        <f t="shared" si="77"/>
        <v/>
      </c>
      <c r="J580" s="19" t="str">
        <f t="shared" si="73"/>
        <v/>
      </c>
    </row>
    <row r="581" spans="1:10" x14ac:dyDescent="0.2">
      <c r="A581" s="18" t="str">
        <f t="shared" si="74"/>
        <v/>
      </c>
      <c r="B581" s="55" t="str">
        <f t="shared" si="70"/>
        <v/>
      </c>
      <c r="C581" s="58" t="str">
        <f t="shared" si="71"/>
        <v/>
      </c>
      <c r="D581" s="96"/>
      <c r="E581" s="97"/>
      <c r="F581" s="19" t="str">
        <f t="shared" si="72"/>
        <v/>
      </c>
      <c r="G581" s="19" t="str">
        <f t="shared" si="75"/>
        <v/>
      </c>
      <c r="H581" s="19" t="str">
        <f t="shared" ca="1" si="76"/>
        <v/>
      </c>
      <c r="I581" s="70" t="str">
        <f t="shared" si="77"/>
        <v/>
      </c>
      <c r="J581" s="19" t="str">
        <f t="shared" si="73"/>
        <v/>
      </c>
    </row>
    <row r="582" spans="1:10" x14ac:dyDescent="0.2">
      <c r="A582" s="18" t="str">
        <f t="shared" si="74"/>
        <v/>
      </c>
      <c r="B582" s="55" t="str">
        <f t="shared" si="70"/>
        <v/>
      </c>
      <c r="C582" s="58" t="str">
        <f t="shared" si="71"/>
        <v/>
      </c>
      <c r="D582" s="96"/>
      <c r="E582" s="97"/>
      <c r="F582" s="19" t="str">
        <f t="shared" si="72"/>
        <v/>
      </c>
      <c r="G582" s="19" t="str">
        <f t="shared" si="75"/>
        <v/>
      </c>
      <c r="H582" s="19" t="str">
        <f t="shared" ca="1" si="76"/>
        <v/>
      </c>
      <c r="I582" s="70" t="str">
        <f t="shared" si="77"/>
        <v/>
      </c>
      <c r="J582" s="19" t="str">
        <f t="shared" si="73"/>
        <v/>
      </c>
    </row>
    <row r="583" spans="1:10" x14ac:dyDescent="0.2">
      <c r="A583" s="18" t="str">
        <f t="shared" si="74"/>
        <v/>
      </c>
      <c r="B583" s="55" t="str">
        <f t="shared" si="70"/>
        <v/>
      </c>
      <c r="C583" s="58" t="str">
        <f t="shared" si="71"/>
        <v/>
      </c>
      <c r="D583" s="96"/>
      <c r="E583" s="97"/>
      <c r="F583" s="19" t="str">
        <f t="shared" si="72"/>
        <v/>
      </c>
      <c r="G583" s="19" t="str">
        <f t="shared" si="75"/>
        <v/>
      </c>
      <c r="H583" s="19" t="str">
        <f t="shared" ca="1" si="76"/>
        <v/>
      </c>
      <c r="I583" s="70" t="str">
        <f t="shared" si="77"/>
        <v/>
      </c>
      <c r="J583" s="19" t="str">
        <f t="shared" si="73"/>
        <v/>
      </c>
    </row>
    <row r="584" spans="1:10" x14ac:dyDescent="0.2">
      <c r="A584" s="18" t="str">
        <f t="shared" si="74"/>
        <v/>
      </c>
      <c r="B584" s="55" t="str">
        <f t="shared" si="70"/>
        <v/>
      </c>
      <c r="C584" s="58" t="str">
        <f t="shared" si="71"/>
        <v/>
      </c>
      <c r="D584" s="96"/>
      <c r="E584" s="97"/>
      <c r="F584" s="19" t="str">
        <f t="shared" si="72"/>
        <v/>
      </c>
      <c r="G584" s="19" t="str">
        <f t="shared" si="75"/>
        <v/>
      </c>
      <c r="H584" s="19" t="str">
        <f t="shared" ca="1" si="76"/>
        <v/>
      </c>
      <c r="I584" s="70" t="str">
        <f t="shared" si="77"/>
        <v/>
      </c>
      <c r="J584" s="19" t="str">
        <f t="shared" si="73"/>
        <v/>
      </c>
    </row>
    <row r="585" spans="1:10" x14ac:dyDescent="0.2">
      <c r="A585" s="18" t="str">
        <f t="shared" si="74"/>
        <v/>
      </c>
      <c r="B585" s="55" t="str">
        <f t="shared" si="70"/>
        <v/>
      </c>
      <c r="C585" s="58" t="str">
        <f t="shared" si="71"/>
        <v/>
      </c>
      <c r="D585" s="96"/>
      <c r="E585" s="97"/>
      <c r="F585" s="19" t="str">
        <f t="shared" si="72"/>
        <v/>
      </c>
      <c r="G585" s="19" t="str">
        <f t="shared" si="75"/>
        <v/>
      </c>
      <c r="H585" s="19" t="str">
        <f t="shared" ca="1" si="76"/>
        <v/>
      </c>
      <c r="I585" s="70" t="str">
        <f t="shared" si="77"/>
        <v/>
      </c>
      <c r="J585" s="19" t="str">
        <f t="shared" si="73"/>
        <v/>
      </c>
    </row>
    <row r="586" spans="1:10" x14ac:dyDescent="0.2">
      <c r="A586" s="18" t="str">
        <f t="shared" si="74"/>
        <v/>
      </c>
      <c r="B586" s="55" t="str">
        <f t="shared" si="70"/>
        <v/>
      </c>
      <c r="C586" s="58" t="str">
        <f t="shared" si="71"/>
        <v/>
      </c>
      <c r="D586" s="96"/>
      <c r="E586" s="97"/>
      <c r="F586" s="19" t="str">
        <f t="shared" si="72"/>
        <v/>
      </c>
      <c r="G586" s="19" t="str">
        <f t="shared" si="75"/>
        <v/>
      </c>
      <c r="H586" s="19" t="str">
        <f t="shared" ca="1" si="76"/>
        <v/>
      </c>
      <c r="I586" s="70" t="str">
        <f t="shared" si="77"/>
        <v/>
      </c>
      <c r="J586" s="19" t="str">
        <f t="shared" si="73"/>
        <v/>
      </c>
    </row>
    <row r="587" spans="1:10" x14ac:dyDescent="0.2">
      <c r="A587" s="18" t="str">
        <f t="shared" si="74"/>
        <v/>
      </c>
      <c r="B587" s="55" t="str">
        <f t="shared" si="70"/>
        <v/>
      </c>
      <c r="C587" s="58" t="str">
        <f t="shared" si="71"/>
        <v/>
      </c>
      <c r="D587" s="96"/>
      <c r="E587" s="97"/>
      <c r="F587" s="19" t="str">
        <f t="shared" si="72"/>
        <v/>
      </c>
      <c r="G587" s="19" t="str">
        <f t="shared" si="75"/>
        <v/>
      </c>
      <c r="H587" s="19" t="str">
        <f t="shared" ca="1" si="76"/>
        <v/>
      </c>
      <c r="I587" s="70" t="str">
        <f t="shared" si="77"/>
        <v/>
      </c>
      <c r="J587" s="19" t="str">
        <f t="shared" si="73"/>
        <v/>
      </c>
    </row>
    <row r="588" spans="1:10" x14ac:dyDescent="0.2">
      <c r="A588" s="18" t="str">
        <f t="shared" si="74"/>
        <v/>
      </c>
      <c r="B588" s="55" t="str">
        <f t="shared" si="70"/>
        <v/>
      </c>
      <c r="C588" s="58" t="str">
        <f t="shared" si="71"/>
        <v/>
      </c>
      <c r="D588" s="96"/>
      <c r="E588" s="97"/>
      <c r="F588" s="19" t="str">
        <f t="shared" si="72"/>
        <v/>
      </c>
      <c r="G588" s="19" t="str">
        <f t="shared" si="75"/>
        <v/>
      </c>
      <c r="H588" s="19" t="str">
        <f t="shared" ca="1" si="76"/>
        <v/>
      </c>
      <c r="I588" s="70" t="str">
        <f t="shared" si="77"/>
        <v/>
      </c>
      <c r="J588" s="19" t="str">
        <f t="shared" si="73"/>
        <v/>
      </c>
    </row>
    <row r="589" spans="1:10" x14ac:dyDescent="0.2">
      <c r="A589" s="18" t="str">
        <f t="shared" si="74"/>
        <v/>
      </c>
      <c r="B589" s="55" t="str">
        <f t="shared" si="70"/>
        <v/>
      </c>
      <c r="C589" s="58" t="str">
        <f t="shared" si="71"/>
        <v/>
      </c>
      <c r="D589" s="96"/>
      <c r="E589" s="97"/>
      <c r="F589" s="19" t="str">
        <f t="shared" si="72"/>
        <v/>
      </c>
      <c r="G589" s="19" t="str">
        <f t="shared" si="75"/>
        <v/>
      </c>
      <c r="H589" s="19" t="str">
        <f t="shared" ca="1" si="76"/>
        <v/>
      </c>
      <c r="I589" s="70" t="str">
        <f t="shared" si="77"/>
        <v/>
      </c>
      <c r="J589" s="19" t="str">
        <f t="shared" si="73"/>
        <v/>
      </c>
    </row>
    <row r="590" spans="1:10" x14ac:dyDescent="0.2">
      <c r="A590" s="18" t="str">
        <f t="shared" si="74"/>
        <v/>
      </c>
      <c r="B590" s="55" t="str">
        <f t="shared" si="70"/>
        <v/>
      </c>
      <c r="C590" s="58" t="str">
        <f t="shared" si="71"/>
        <v/>
      </c>
      <c r="D590" s="96"/>
      <c r="E590" s="97"/>
      <c r="F590" s="19" t="str">
        <f t="shared" si="72"/>
        <v/>
      </c>
      <c r="G590" s="19" t="str">
        <f t="shared" si="75"/>
        <v/>
      </c>
      <c r="H590" s="19" t="str">
        <f t="shared" ca="1" si="76"/>
        <v/>
      </c>
      <c r="I590" s="70" t="str">
        <f t="shared" si="77"/>
        <v/>
      </c>
      <c r="J590" s="19" t="str">
        <f t="shared" si="73"/>
        <v/>
      </c>
    </row>
    <row r="591" spans="1:10" x14ac:dyDescent="0.2">
      <c r="A591" s="18" t="str">
        <f t="shared" si="74"/>
        <v/>
      </c>
      <c r="B591" s="55" t="str">
        <f t="shared" si="70"/>
        <v/>
      </c>
      <c r="C591" s="58" t="str">
        <f t="shared" si="71"/>
        <v/>
      </c>
      <c r="D591" s="96"/>
      <c r="E591" s="97"/>
      <c r="F591" s="19" t="str">
        <f t="shared" si="72"/>
        <v/>
      </c>
      <c r="G591" s="19" t="str">
        <f t="shared" si="75"/>
        <v/>
      </c>
      <c r="H591" s="19" t="str">
        <f t="shared" ca="1" si="76"/>
        <v/>
      </c>
      <c r="I591" s="70" t="str">
        <f t="shared" si="77"/>
        <v/>
      </c>
      <c r="J591" s="19" t="str">
        <f t="shared" si="73"/>
        <v/>
      </c>
    </row>
    <row r="592" spans="1:10" x14ac:dyDescent="0.2">
      <c r="A592" s="18" t="str">
        <f t="shared" si="74"/>
        <v/>
      </c>
      <c r="B592" s="55" t="str">
        <f t="shared" si="70"/>
        <v/>
      </c>
      <c r="C592" s="58" t="str">
        <f t="shared" si="71"/>
        <v/>
      </c>
      <c r="D592" s="96"/>
      <c r="E592" s="97"/>
      <c r="F592" s="19" t="str">
        <f t="shared" si="72"/>
        <v/>
      </c>
      <c r="G592" s="19" t="str">
        <f t="shared" si="75"/>
        <v/>
      </c>
      <c r="H592" s="19" t="str">
        <f t="shared" ca="1" si="76"/>
        <v/>
      </c>
      <c r="I592" s="70" t="str">
        <f t="shared" si="77"/>
        <v/>
      </c>
      <c r="J592" s="19" t="str">
        <f t="shared" si="73"/>
        <v/>
      </c>
    </row>
    <row r="593" spans="1:10" x14ac:dyDescent="0.2">
      <c r="A593" s="18" t="str">
        <f t="shared" si="74"/>
        <v/>
      </c>
      <c r="B593" s="55" t="str">
        <f t="shared" si="70"/>
        <v/>
      </c>
      <c r="C593" s="58" t="str">
        <f t="shared" si="71"/>
        <v/>
      </c>
      <c r="D593" s="96"/>
      <c r="E593" s="97"/>
      <c r="F593" s="19" t="str">
        <f t="shared" si="72"/>
        <v/>
      </c>
      <c r="G593" s="19" t="str">
        <f t="shared" si="75"/>
        <v/>
      </c>
      <c r="H593" s="19" t="str">
        <f t="shared" ca="1" si="76"/>
        <v/>
      </c>
      <c r="I593" s="70" t="str">
        <f t="shared" si="77"/>
        <v/>
      </c>
      <c r="J593" s="19" t="str">
        <f t="shared" si="73"/>
        <v/>
      </c>
    </row>
    <row r="594" spans="1:10" x14ac:dyDescent="0.2">
      <c r="A594" s="18" t="str">
        <f t="shared" si="74"/>
        <v/>
      </c>
      <c r="B594" s="55" t="str">
        <f t="shared" si="70"/>
        <v/>
      </c>
      <c r="C594" s="58" t="str">
        <f t="shared" si="71"/>
        <v/>
      </c>
      <c r="D594" s="96"/>
      <c r="E594" s="97"/>
      <c r="F594" s="19" t="str">
        <f t="shared" si="72"/>
        <v/>
      </c>
      <c r="G594" s="19" t="str">
        <f t="shared" si="75"/>
        <v/>
      </c>
      <c r="H594" s="19" t="str">
        <f t="shared" ca="1" si="76"/>
        <v/>
      </c>
      <c r="I594" s="70" t="str">
        <f t="shared" si="77"/>
        <v/>
      </c>
      <c r="J594" s="19" t="str">
        <f t="shared" si="73"/>
        <v/>
      </c>
    </row>
    <row r="595" spans="1:10" x14ac:dyDescent="0.2">
      <c r="A595" s="18" t="str">
        <f t="shared" si="74"/>
        <v/>
      </c>
      <c r="B595" s="55" t="str">
        <f t="shared" si="70"/>
        <v/>
      </c>
      <c r="C595" s="58" t="str">
        <f t="shared" si="71"/>
        <v/>
      </c>
      <c r="D595" s="96"/>
      <c r="E595" s="97"/>
      <c r="F595" s="19" t="str">
        <f t="shared" si="72"/>
        <v/>
      </c>
      <c r="G595" s="19" t="str">
        <f t="shared" si="75"/>
        <v/>
      </c>
      <c r="H595" s="19" t="str">
        <f t="shared" ca="1" si="76"/>
        <v/>
      </c>
      <c r="I595" s="70" t="str">
        <f t="shared" si="77"/>
        <v/>
      </c>
      <c r="J595" s="19" t="str">
        <f t="shared" si="73"/>
        <v/>
      </c>
    </row>
    <row r="596" spans="1:10" x14ac:dyDescent="0.2">
      <c r="A596" s="18" t="str">
        <f t="shared" si="74"/>
        <v/>
      </c>
      <c r="B596" s="55" t="str">
        <f t="shared" si="70"/>
        <v/>
      </c>
      <c r="C596" s="58" t="str">
        <f t="shared" si="71"/>
        <v/>
      </c>
      <c r="D596" s="96"/>
      <c r="E596" s="97"/>
      <c r="F596" s="19" t="str">
        <f t="shared" si="72"/>
        <v/>
      </c>
      <c r="G596" s="19" t="str">
        <f t="shared" si="75"/>
        <v/>
      </c>
      <c r="H596" s="19" t="str">
        <f t="shared" ca="1" si="76"/>
        <v/>
      </c>
      <c r="I596" s="70" t="str">
        <f t="shared" si="77"/>
        <v/>
      </c>
      <c r="J596" s="19" t="str">
        <f t="shared" si="73"/>
        <v/>
      </c>
    </row>
    <row r="597" spans="1:10" x14ac:dyDescent="0.2">
      <c r="A597" s="18" t="str">
        <f t="shared" si="74"/>
        <v/>
      </c>
      <c r="B597" s="55" t="str">
        <f t="shared" si="70"/>
        <v/>
      </c>
      <c r="C597" s="58" t="str">
        <f t="shared" si="71"/>
        <v/>
      </c>
      <c r="D597" s="96"/>
      <c r="E597" s="97"/>
      <c r="F597" s="19" t="str">
        <f t="shared" si="72"/>
        <v/>
      </c>
      <c r="G597" s="19" t="str">
        <f t="shared" si="75"/>
        <v/>
      </c>
      <c r="H597" s="19" t="str">
        <f t="shared" ca="1" si="76"/>
        <v/>
      </c>
      <c r="I597" s="70" t="str">
        <f t="shared" si="77"/>
        <v/>
      </c>
      <c r="J597" s="19" t="str">
        <f t="shared" si="73"/>
        <v/>
      </c>
    </row>
    <row r="598" spans="1:10" x14ac:dyDescent="0.2">
      <c r="A598" s="18" t="str">
        <f t="shared" si="74"/>
        <v/>
      </c>
      <c r="B598" s="55" t="str">
        <f t="shared" si="70"/>
        <v/>
      </c>
      <c r="C598" s="58" t="str">
        <f t="shared" si="71"/>
        <v/>
      </c>
      <c r="D598" s="96"/>
      <c r="E598" s="97"/>
      <c r="F598" s="19" t="str">
        <f t="shared" si="72"/>
        <v/>
      </c>
      <c r="G598" s="19" t="str">
        <f t="shared" si="75"/>
        <v/>
      </c>
      <c r="H598" s="19" t="str">
        <f t="shared" ca="1" si="76"/>
        <v/>
      </c>
      <c r="I598" s="70" t="str">
        <f t="shared" si="77"/>
        <v/>
      </c>
      <c r="J598" s="19" t="str">
        <f t="shared" si="73"/>
        <v/>
      </c>
    </row>
    <row r="599" spans="1:10" x14ac:dyDescent="0.2">
      <c r="A599" s="18" t="str">
        <f t="shared" si="74"/>
        <v/>
      </c>
      <c r="B599" s="55" t="str">
        <f t="shared" si="70"/>
        <v/>
      </c>
      <c r="C599" s="58" t="str">
        <f t="shared" si="71"/>
        <v/>
      </c>
      <c r="D599" s="96"/>
      <c r="E599" s="97"/>
      <c r="F599" s="19" t="str">
        <f t="shared" si="72"/>
        <v/>
      </c>
      <c r="G599" s="19" t="str">
        <f t="shared" si="75"/>
        <v/>
      </c>
      <c r="H599" s="19" t="str">
        <f t="shared" ca="1" si="76"/>
        <v/>
      </c>
      <c r="I599" s="70" t="str">
        <f t="shared" si="77"/>
        <v/>
      </c>
      <c r="J599" s="19" t="str">
        <f t="shared" si="73"/>
        <v/>
      </c>
    </row>
    <row r="600" spans="1:10" x14ac:dyDescent="0.2">
      <c r="A600" s="18" t="str">
        <f t="shared" si="74"/>
        <v/>
      </c>
      <c r="B600" s="55" t="str">
        <f t="shared" si="70"/>
        <v/>
      </c>
      <c r="C600" s="58" t="str">
        <f t="shared" si="71"/>
        <v/>
      </c>
      <c r="D600" s="96"/>
      <c r="E600" s="97"/>
      <c r="F600" s="19" t="str">
        <f t="shared" si="72"/>
        <v/>
      </c>
      <c r="G600" s="19" t="str">
        <f t="shared" si="75"/>
        <v/>
      </c>
      <c r="H600" s="19" t="str">
        <f t="shared" ca="1" si="76"/>
        <v/>
      </c>
      <c r="I600" s="70" t="str">
        <f t="shared" si="77"/>
        <v/>
      </c>
      <c r="J600" s="19" t="str">
        <f t="shared" si="73"/>
        <v/>
      </c>
    </row>
    <row r="601" spans="1:10" x14ac:dyDescent="0.2">
      <c r="A601" s="18" t="str">
        <f t="shared" si="74"/>
        <v/>
      </c>
      <c r="B601" s="55" t="str">
        <f t="shared" si="70"/>
        <v/>
      </c>
      <c r="C601" s="58" t="str">
        <f t="shared" si="71"/>
        <v/>
      </c>
      <c r="D601" s="96"/>
      <c r="E601" s="97"/>
      <c r="F601" s="19" t="str">
        <f t="shared" si="72"/>
        <v/>
      </c>
      <c r="G601" s="19" t="str">
        <f t="shared" si="75"/>
        <v/>
      </c>
      <c r="H601" s="19" t="str">
        <f t="shared" ca="1" si="76"/>
        <v/>
      </c>
      <c r="I601" s="70" t="str">
        <f t="shared" si="77"/>
        <v/>
      </c>
      <c r="J601" s="19" t="str">
        <f t="shared" si="73"/>
        <v/>
      </c>
    </row>
    <row r="602" spans="1:10" x14ac:dyDescent="0.2">
      <c r="A602" s="18" t="str">
        <f t="shared" si="74"/>
        <v/>
      </c>
      <c r="B602" s="55" t="str">
        <f t="shared" si="70"/>
        <v/>
      </c>
      <c r="C602" s="58" t="str">
        <f t="shared" si="71"/>
        <v/>
      </c>
      <c r="D602" s="96"/>
      <c r="E602" s="97"/>
      <c r="F602" s="19" t="str">
        <f t="shared" si="72"/>
        <v/>
      </c>
      <c r="G602" s="19" t="str">
        <f t="shared" si="75"/>
        <v/>
      </c>
      <c r="H602" s="19" t="str">
        <f t="shared" ca="1" si="76"/>
        <v/>
      </c>
      <c r="I602" s="70" t="str">
        <f t="shared" si="77"/>
        <v/>
      </c>
      <c r="J602" s="19" t="str">
        <f t="shared" si="73"/>
        <v/>
      </c>
    </row>
    <row r="603" spans="1:10" x14ac:dyDescent="0.2">
      <c r="A603" s="18" t="str">
        <f t="shared" si="74"/>
        <v/>
      </c>
      <c r="B603" s="55" t="str">
        <f t="shared" si="70"/>
        <v/>
      </c>
      <c r="C603" s="58" t="str">
        <f t="shared" si="71"/>
        <v/>
      </c>
      <c r="D603" s="96"/>
      <c r="E603" s="97"/>
      <c r="F603" s="19" t="str">
        <f t="shared" si="72"/>
        <v/>
      </c>
      <c r="G603" s="19" t="str">
        <f t="shared" si="75"/>
        <v/>
      </c>
      <c r="H603" s="19" t="str">
        <f t="shared" ca="1" si="76"/>
        <v/>
      </c>
      <c r="I603" s="70" t="str">
        <f t="shared" si="77"/>
        <v/>
      </c>
      <c r="J603" s="19" t="str">
        <f t="shared" si="73"/>
        <v/>
      </c>
    </row>
    <row r="604" spans="1:10" x14ac:dyDescent="0.2">
      <c r="A604" s="18" t="str">
        <f t="shared" si="74"/>
        <v/>
      </c>
      <c r="B604" s="55" t="str">
        <f t="shared" si="70"/>
        <v/>
      </c>
      <c r="C604" s="58" t="str">
        <f t="shared" si="71"/>
        <v/>
      </c>
      <c r="D604" s="96"/>
      <c r="E604" s="97"/>
      <c r="F604" s="19" t="str">
        <f t="shared" si="72"/>
        <v/>
      </c>
      <c r="G604" s="19" t="str">
        <f t="shared" si="75"/>
        <v/>
      </c>
      <c r="H604" s="19" t="str">
        <f t="shared" ca="1" si="76"/>
        <v/>
      </c>
      <c r="I604" s="70" t="str">
        <f t="shared" si="77"/>
        <v/>
      </c>
      <c r="J604" s="19" t="str">
        <f t="shared" si="73"/>
        <v/>
      </c>
    </row>
    <row r="605" spans="1:10" x14ac:dyDescent="0.2">
      <c r="A605" s="18" t="str">
        <f t="shared" si="74"/>
        <v/>
      </c>
      <c r="B605" s="55" t="str">
        <f t="shared" si="70"/>
        <v/>
      </c>
      <c r="C605" s="58" t="str">
        <f t="shared" si="71"/>
        <v/>
      </c>
      <c r="D605" s="96"/>
      <c r="E605" s="97"/>
      <c r="F605" s="19" t="str">
        <f t="shared" si="72"/>
        <v/>
      </c>
      <c r="G605" s="19" t="str">
        <f t="shared" si="75"/>
        <v/>
      </c>
      <c r="H605" s="19" t="str">
        <f t="shared" ca="1" si="76"/>
        <v/>
      </c>
      <c r="I605" s="70" t="str">
        <f t="shared" si="77"/>
        <v/>
      </c>
      <c r="J605" s="19" t="str">
        <f t="shared" si="73"/>
        <v/>
      </c>
    </row>
    <row r="606" spans="1:10" x14ac:dyDescent="0.2">
      <c r="A606" s="18" t="str">
        <f t="shared" si="74"/>
        <v/>
      </c>
      <c r="B606" s="55" t="str">
        <f t="shared" si="70"/>
        <v/>
      </c>
      <c r="C606" s="58" t="str">
        <f t="shared" si="71"/>
        <v/>
      </c>
      <c r="D606" s="96"/>
      <c r="E606" s="97"/>
      <c r="F606" s="19" t="str">
        <f t="shared" si="72"/>
        <v/>
      </c>
      <c r="G606" s="19" t="str">
        <f t="shared" si="75"/>
        <v/>
      </c>
      <c r="H606" s="19" t="str">
        <f t="shared" ca="1" si="76"/>
        <v/>
      </c>
      <c r="I606" s="70" t="str">
        <f t="shared" si="77"/>
        <v/>
      </c>
      <c r="J606" s="19" t="str">
        <f t="shared" si="73"/>
        <v/>
      </c>
    </row>
    <row r="607" spans="1:10" x14ac:dyDescent="0.2">
      <c r="A607" s="18" t="str">
        <f t="shared" si="74"/>
        <v/>
      </c>
      <c r="B607" s="55" t="str">
        <f t="shared" si="70"/>
        <v/>
      </c>
      <c r="C607" s="58" t="str">
        <f t="shared" si="71"/>
        <v/>
      </c>
      <c r="D607" s="96"/>
      <c r="E607" s="97"/>
      <c r="F607" s="19" t="str">
        <f t="shared" si="72"/>
        <v/>
      </c>
      <c r="G607" s="19" t="str">
        <f t="shared" si="75"/>
        <v/>
      </c>
      <c r="H607" s="19" t="str">
        <f t="shared" ca="1" si="76"/>
        <v/>
      </c>
      <c r="I607" s="70" t="str">
        <f t="shared" si="77"/>
        <v/>
      </c>
      <c r="J607" s="19" t="str">
        <f t="shared" si="73"/>
        <v/>
      </c>
    </row>
    <row r="608" spans="1:10" x14ac:dyDescent="0.2">
      <c r="A608" s="18" t="str">
        <f t="shared" si="74"/>
        <v/>
      </c>
      <c r="B608" s="55" t="str">
        <f t="shared" si="70"/>
        <v/>
      </c>
      <c r="C608" s="58" t="str">
        <f t="shared" si="71"/>
        <v/>
      </c>
      <c r="D608" s="96"/>
      <c r="E608" s="97"/>
      <c r="F608" s="19" t="str">
        <f t="shared" si="72"/>
        <v/>
      </c>
      <c r="G608" s="19" t="str">
        <f t="shared" si="75"/>
        <v/>
      </c>
      <c r="H608" s="19" t="str">
        <f t="shared" ca="1" si="76"/>
        <v/>
      </c>
      <c r="I608" s="70" t="str">
        <f t="shared" si="77"/>
        <v/>
      </c>
      <c r="J608" s="19" t="str">
        <f t="shared" si="73"/>
        <v/>
      </c>
    </row>
    <row r="609" spans="1:10" x14ac:dyDescent="0.2">
      <c r="A609" s="18" t="str">
        <f t="shared" si="74"/>
        <v/>
      </c>
      <c r="B609" s="55" t="str">
        <f t="shared" si="70"/>
        <v/>
      </c>
      <c r="C609" s="58" t="str">
        <f t="shared" si="71"/>
        <v/>
      </c>
      <c r="D609" s="96"/>
      <c r="E609" s="97"/>
      <c r="F609" s="19" t="str">
        <f t="shared" si="72"/>
        <v/>
      </c>
      <c r="G609" s="19" t="str">
        <f t="shared" si="75"/>
        <v/>
      </c>
      <c r="H609" s="19" t="str">
        <f t="shared" ca="1" si="76"/>
        <v/>
      </c>
      <c r="I609" s="70" t="str">
        <f t="shared" si="77"/>
        <v/>
      </c>
      <c r="J609" s="19" t="str">
        <f t="shared" si="73"/>
        <v/>
      </c>
    </row>
    <row r="610" spans="1:10" x14ac:dyDescent="0.2">
      <c r="A610" s="18" t="str">
        <f t="shared" si="74"/>
        <v/>
      </c>
      <c r="B610" s="55" t="str">
        <f t="shared" si="70"/>
        <v/>
      </c>
      <c r="C610" s="58" t="str">
        <f t="shared" si="71"/>
        <v/>
      </c>
      <c r="D610" s="96"/>
      <c r="E610" s="97"/>
      <c r="F610" s="19" t="str">
        <f t="shared" si="72"/>
        <v/>
      </c>
      <c r="G610" s="19" t="str">
        <f t="shared" si="75"/>
        <v/>
      </c>
      <c r="H610" s="19" t="str">
        <f t="shared" ca="1" si="76"/>
        <v/>
      </c>
      <c r="I610" s="70" t="str">
        <f t="shared" si="77"/>
        <v/>
      </c>
      <c r="J610" s="19" t="str">
        <f t="shared" si="73"/>
        <v/>
      </c>
    </row>
    <row r="611" spans="1:10" x14ac:dyDescent="0.2">
      <c r="A611" s="18" t="str">
        <f t="shared" si="74"/>
        <v/>
      </c>
      <c r="B611" s="55" t="str">
        <f t="shared" si="70"/>
        <v/>
      </c>
      <c r="C611" s="58" t="str">
        <f t="shared" si="71"/>
        <v/>
      </c>
      <c r="D611" s="96"/>
      <c r="E611" s="97"/>
      <c r="F611" s="19" t="str">
        <f t="shared" si="72"/>
        <v/>
      </c>
      <c r="G611" s="19" t="str">
        <f t="shared" si="75"/>
        <v/>
      </c>
      <c r="H611" s="19" t="str">
        <f t="shared" ca="1" si="76"/>
        <v/>
      </c>
      <c r="I611" s="70" t="str">
        <f t="shared" si="77"/>
        <v/>
      </c>
      <c r="J611" s="19" t="str">
        <f t="shared" si="73"/>
        <v/>
      </c>
    </row>
    <row r="612" spans="1:10" x14ac:dyDescent="0.2">
      <c r="A612" s="18" t="str">
        <f t="shared" si="74"/>
        <v/>
      </c>
      <c r="B612" s="55" t="str">
        <f t="shared" si="70"/>
        <v/>
      </c>
      <c r="C612" s="58" t="str">
        <f t="shared" si="71"/>
        <v/>
      </c>
      <c r="D612" s="96"/>
      <c r="E612" s="97"/>
      <c r="F612" s="19" t="str">
        <f t="shared" si="72"/>
        <v/>
      </c>
      <c r="G612" s="19" t="str">
        <f t="shared" si="75"/>
        <v/>
      </c>
      <c r="H612" s="19" t="str">
        <f t="shared" ca="1" si="76"/>
        <v/>
      </c>
      <c r="I612" s="70" t="str">
        <f t="shared" si="77"/>
        <v/>
      </c>
      <c r="J612" s="19" t="str">
        <f t="shared" si="73"/>
        <v/>
      </c>
    </row>
    <row r="613" spans="1:10" x14ac:dyDescent="0.2">
      <c r="A613" s="18" t="str">
        <f t="shared" si="74"/>
        <v/>
      </c>
      <c r="B613" s="55" t="str">
        <f t="shared" si="70"/>
        <v/>
      </c>
      <c r="C613" s="58" t="str">
        <f t="shared" si="71"/>
        <v/>
      </c>
      <c r="D613" s="96"/>
      <c r="E613" s="97"/>
      <c r="F613" s="19" t="str">
        <f t="shared" si="72"/>
        <v/>
      </c>
      <c r="G613" s="19" t="str">
        <f t="shared" si="75"/>
        <v/>
      </c>
      <c r="H613" s="19" t="str">
        <f t="shared" ca="1" si="76"/>
        <v/>
      </c>
      <c r="I613" s="70" t="str">
        <f t="shared" si="77"/>
        <v/>
      </c>
      <c r="J613" s="19" t="str">
        <f t="shared" si="73"/>
        <v/>
      </c>
    </row>
    <row r="614" spans="1:10" x14ac:dyDescent="0.2">
      <c r="A614" s="18" t="str">
        <f t="shared" si="74"/>
        <v/>
      </c>
      <c r="B614" s="55" t="str">
        <f t="shared" si="70"/>
        <v/>
      </c>
      <c r="C614" s="58" t="str">
        <f t="shared" si="71"/>
        <v/>
      </c>
      <c r="D614" s="96"/>
      <c r="E614" s="97"/>
      <c r="F614" s="19" t="str">
        <f t="shared" si="72"/>
        <v/>
      </c>
      <c r="G614" s="19" t="str">
        <f t="shared" si="75"/>
        <v/>
      </c>
      <c r="H614" s="19" t="str">
        <f t="shared" ca="1" si="76"/>
        <v/>
      </c>
      <c r="I614" s="70" t="str">
        <f t="shared" si="77"/>
        <v/>
      </c>
      <c r="J614" s="19" t="str">
        <f t="shared" si="73"/>
        <v/>
      </c>
    </row>
    <row r="615" spans="1:10" x14ac:dyDescent="0.2">
      <c r="A615" s="18" t="str">
        <f t="shared" si="74"/>
        <v/>
      </c>
      <c r="B615" s="55" t="str">
        <f t="shared" si="70"/>
        <v/>
      </c>
      <c r="C615" s="58" t="str">
        <f t="shared" si="71"/>
        <v/>
      </c>
      <c r="D615" s="96"/>
      <c r="E615" s="97"/>
      <c r="F615" s="19" t="str">
        <f t="shared" si="72"/>
        <v/>
      </c>
      <c r="G615" s="19" t="str">
        <f t="shared" si="75"/>
        <v/>
      </c>
      <c r="H615" s="19" t="str">
        <f t="shared" ca="1" si="76"/>
        <v/>
      </c>
      <c r="I615" s="70" t="str">
        <f t="shared" si="77"/>
        <v/>
      </c>
      <c r="J615" s="19" t="str">
        <f t="shared" si="73"/>
        <v/>
      </c>
    </row>
    <row r="616" spans="1:10" x14ac:dyDescent="0.2">
      <c r="A616" s="18" t="str">
        <f t="shared" si="74"/>
        <v/>
      </c>
      <c r="B616" s="55" t="str">
        <f t="shared" si="70"/>
        <v/>
      </c>
      <c r="C616" s="58" t="str">
        <f t="shared" si="71"/>
        <v/>
      </c>
      <c r="D616" s="96"/>
      <c r="E616" s="97"/>
      <c r="F616" s="19" t="str">
        <f t="shared" si="72"/>
        <v/>
      </c>
      <c r="G616" s="19" t="str">
        <f t="shared" si="75"/>
        <v/>
      </c>
      <c r="H616" s="19" t="str">
        <f t="shared" ca="1" si="76"/>
        <v/>
      </c>
      <c r="I616" s="70" t="str">
        <f t="shared" si="77"/>
        <v/>
      </c>
      <c r="J616" s="19" t="str">
        <f t="shared" si="73"/>
        <v/>
      </c>
    </row>
    <row r="617" spans="1:10" x14ac:dyDescent="0.2">
      <c r="A617" s="18" t="str">
        <f t="shared" si="74"/>
        <v/>
      </c>
      <c r="B617" s="55" t="str">
        <f t="shared" si="70"/>
        <v/>
      </c>
      <c r="C617" s="58" t="str">
        <f t="shared" si="71"/>
        <v/>
      </c>
      <c r="D617" s="96"/>
      <c r="E617" s="97"/>
      <c r="F617" s="19" t="str">
        <f t="shared" si="72"/>
        <v/>
      </c>
      <c r="G617" s="19" t="str">
        <f t="shared" si="75"/>
        <v/>
      </c>
      <c r="H617" s="19" t="str">
        <f t="shared" ca="1" si="76"/>
        <v/>
      </c>
      <c r="I617" s="70" t="str">
        <f t="shared" si="77"/>
        <v/>
      </c>
      <c r="J617" s="19" t="str">
        <f t="shared" si="73"/>
        <v/>
      </c>
    </row>
    <row r="618" spans="1:10" x14ac:dyDescent="0.2">
      <c r="A618" s="18" t="str">
        <f t="shared" si="74"/>
        <v/>
      </c>
      <c r="B618" s="55" t="str">
        <f t="shared" si="70"/>
        <v/>
      </c>
      <c r="C618" s="58" t="str">
        <f t="shared" si="71"/>
        <v/>
      </c>
      <c r="D618" s="96"/>
      <c r="E618" s="97"/>
      <c r="F618" s="19" t="str">
        <f t="shared" si="72"/>
        <v/>
      </c>
      <c r="G618" s="19" t="str">
        <f t="shared" si="75"/>
        <v/>
      </c>
      <c r="H618" s="19" t="str">
        <f t="shared" ca="1" si="76"/>
        <v/>
      </c>
      <c r="I618" s="70" t="str">
        <f t="shared" si="77"/>
        <v/>
      </c>
      <c r="J618" s="19" t="str">
        <f t="shared" si="73"/>
        <v/>
      </c>
    </row>
    <row r="619" spans="1:10" x14ac:dyDescent="0.2">
      <c r="A619" s="18" t="str">
        <f t="shared" si="74"/>
        <v/>
      </c>
      <c r="B619" s="55" t="str">
        <f t="shared" si="70"/>
        <v/>
      </c>
      <c r="C619" s="58" t="str">
        <f t="shared" si="71"/>
        <v/>
      </c>
      <c r="D619" s="96"/>
      <c r="E619" s="97"/>
      <c r="F619" s="19" t="str">
        <f t="shared" si="72"/>
        <v/>
      </c>
      <c r="G619" s="19" t="str">
        <f t="shared" si="75"/>
        <v/>
      </c>
      <c r="H619" s="19" t="str">
        <f t="shared" ca="1" si="76"/>
        <v/>
      </c>
      <c r="I619" s="70" t="str">
        <f t="shared" si="77"/>
        <v/>
      </c>
      <c r="J619" s="19" t="str">
        <f t="shared" si="73"/>
        <v/>
      </c>
    </row>
    <row r="620" spans="1:10" x14ac:dyDescent="0.2">
      <c r="A620" s="18" t="str">
        <f t="shared" si="74"/>
        <v/>
      </c>
      <c r="B620" s="55" t="str">
        <f t="shared" si="70"/>
        <v/>
      </c>
      <c r="C620" s="58" t="str">
        <f t="shared" si="71"/>
        <v/>
      </c>
      <c r="D620" s="96"/>
      <c r="E620" s="97"/>
      <c r="F620" s="19" t="str">
        <f t="shared" si="72"/>
        <v/>
      </c>
      <c r="G620" s="19" t="str">
        <f t="shared" si="75"/>
        <v/>
      </c>
      <c r="H620" s="19" t="str">
        <f t="shared" ca="1" si="76"/>
        <v/>
      </c>
      <c r="I620" s="70" t="str">
        <f t="shared" si="77"/>
        <v/>
      </c>
      <c r="J620" s="19" t="str">
        <f t="shared" si="73"/>
        <v/>
      </c>
    </row>
    <row r="621" spans="1:10" x14ac:dyDescent="0.2">
      <c r="A621" s="18" t="str">
        <f t="shared" si="74"/>
        <v/>
      </c>
      <c r="B621" s="55" t="str">
        <f t="shared" si="70"/>
        <v/>
      </c>
      <c r="C621" s="58" t="str">
        <f t="shared" si="71"/>
        <v/>
      </c>
      <c r="D621" s="96"/>
      <c r="E621" s="97"/>
      <c r="F621" s="19" t="str">
        <f t="shared" si="72"/>
        <v/>
      </c>
      <c r="G621" s="19" t="str">
        <f t="shared" si="75"/>
        <v/>
      </c>
      <c r="H621" s="19" t="str">
        <f t="shared" ca="1" si="76"/>
        <v/>
      </c>
      <c r="I621" s="70" t="str">
        <f t="shared" si="77"/>
        <v/>
      </c>
      <c r="J621" s="19" t="str">
        <f t="shared" si="73"/>
        <v/>
      </c>
    </row>
    <row r="622" spans="1:10" x14ac:dyDescent="0.2">
      <c r="A622" s="18" t="str">
        <f t="shared" si="74"/>
        <v/>
      </c>
      <c r="B622" s="55" t="str">
        <f t="shared" si="70"/>
        <v/>
      </c>
      <c r="C622" s="58" t="str">
        <f t="shared" si="71"/>
        <v/>
      </c>
      <c r="D622" s="96"/>
      <c r="E622" s="97"/>
      <c r="F622" s="19" t="str">
        <f t="shared" si="72"/>
        <v/>
      </c>
      <c r="G622" s="19" t="str">
        <f t="shared" si="75"/>
        <v/>
      </c>
      <c r="H622" s="19" t="str">
        <f t="shared" ca="1" si="76"/>
        <v/>
      </c>
      <c r="I622" s="70" t="str">
        <f t="shared" si="77"/>
        <v/>
      </c>
      <c r="J622" s="19" t="str">
        <f t="shared" si="73"/>
        <v/>
      </c>
    </row>
    <row r="623" spans="1:10" x14ac:dyDescent="0.2">
      <c r="A623" s="18" t="str">
        <f t="shared" si="74"/>
        <v/>
      </c>
      <c r="B623" s="55" t="str">
        <f t="shared" si="70"/>
        <v/>
      </c>
      <c r="C623" s="58" t="str">
        <f t="shared" si="71"/>
        <v/>
      </c>
      <c r="D623" s="96"/>
      <c r="E623" s="97"/>
      <c r="F623" s="19" t="str">
        <f t="shared" si="72"/>
        <v/>
      </c>
      <c r="G623" s="19" t="str">
        <f t="shared" si="75"/>
        <v/>
      </c>
      <c r="H623" s="19" t="str">
        <f t="shared" ca="1" si="76"/>
        <v/>
      </c>
      <c r="I623" s="70" t="str">
        <f t="shared" si="77"/>
        <v/>
      </c>
      <c r="J623" s="19" t="str">
        <f t="shared" si="73"/>
        <v/>
      </c>
    </row>
    <row r="624" spans="1:10" x14ac:dyDescent="0.2">
      <c r="A624" s="18" t="str">
        <f t="shared" si="74"/>
        <v/>
      </c>
      <c r="B624" s="55" t="str">
        <f t="shared" si="70"/>
        <v/>
      </c>
      <c r="C624" s="58" t="str">
        <f t="shared" si="71"/>
        <v/>
      </c>
      <c r="D624" s="96"/>
      <c r="E624" s="97"/>
      <c r="F624" s="19" t="str">
        <f t="shared" si="72"/>
        <v/>
      </c>
      <c r="G624" s="19" t="str">
        <f t="shared" si="75"/>
        <v/>
      </c>
      <c r="H624" s="19" t="str">
        <f t="shared" ca="1" si="76"/>
        <v/>
      </c>
      <c r="I624" s="70" t="str">
        <f t="shared" si="77"/>
        <v/>
      </c>
      <c r="J624" s="19" t="str">
        <f t="shared" si="73"/>
        <v/>
      </c>
    </row>
    <row r="625" spans="1:10" x14ac:dyDescent="0.2">
      <c r="A625" s="18" t="str">
        <f t="shared" si="74"/>
        <v/>
      </c>
      <c r="B625" s="55" t="str">
        <f t="shared" si="70"/>
        <v/>
      </c>
      <c r="C625" s="58" t="str">
        <f t="shared" si="71"/>
        <v/>
      </c>
      <c r="D625" s="96"/>
      <c r="E625" s="97"/>
      <c r="F625" s="19" t="str">
        <f t="shared" si="72"/>
        <v/>
      </c>
      <c r="G625" s="19" t="str">
        <f t="shared" si="75"/>
        <v/>
      </c>
      <c r="H625" s="19" t="str">
        <f t="shared" ca="1" si="76"/>
        <v/>
      </c>
      <c r="I625" s="70" t="str">
        <f t="shared" si="77"/>
        <v/>
      </c>
      <c r="J625" s="19" t="str">
        <f t="shared" si="73"/>
        <v/>
      </c>
    </row>
    <row r="626" spans="1:10" x14ac:dyDescent="0.2">
      <c r="A626" s="18" t="str">
        <f t="shared" si="74"/>
        <v/>
      </c>
      <c r="B626" s="55" t="str">
        <f t="shared" si="70"/>
        <v/>
      </c>
      <c r="C626" s="58" t="str">
        <f t="shared" si="71"/>
        <v/>
      </c>
      <c r="D626" s="96"/>
      <c r="E626" s="97"/>
      <c r="F626" s="19" t="str">
        <f t="shared" si="72"/>
        <v/>
      </c>
      <c r="G626" s="19" t="str">
        <f t="shared" si="75"/>
        <v/>
      </c>
      <c r="H626" s="19" t="str">
        <f t="shared" ca="1" si="76"/>
        <v/>
      </c>
      <c r="I626" s="70" t="str">
        <f t="shared" si="77"/>
        <v/>
      </c>
      <c r="J626" s="19" t="str">
        <f t="shared" si="73"/>
        <v/>
      </c>
    </row>
    <row r="627" spans="1:10" x14ac:dyDescent="0.2">
      <c r="A627" s="18" t="str">
        <f t="shared" si="74"/>
        <v/>
      </c>
      <c r="B627" s="55" t="str">
        <f t="shared" si="70"/>
        <v/>
      </c>
      <c r="C627" s="58" t="str">
        <f t="shared" si="71"/>
        <v/>
      </c>
      <c r="D627" s="96"/>
      <c r="E627" s="97"/>
      <c r="F627" s="19" t="str">
        <f t="shared" si="72"/>
        <v/>
      </c>
      <c r="G627" s="19" t="str">
        <f t="shared" si="75"/>
        <v/>
      </c>
      <c r="H627" s="19" t="str">
        <f t="shared" ca="1" si="76"/>
        <v/>
      </c>
      <c r="I627" s="70" t="str">
        <f t="shared" si="77"/>
        <v/>
      </c>
      <c r="J627" s="19" t="str">
        <f t="shared" si="73"/>
        <v/>
      </c>
    </row>
    <row r="628" spans="1:10" x14ac:dyDescent="0.2">
      <c r="A628" s="18" t="str">
        <f t="shared" si="74"/>
        <v/>
      </c>
      <c r="B628" s="55" t="str">
        <f t="shared" si="70"/>
        <v/>
      </c>
      <c r="C628" s="58" t="str">
        <f t="shared" si="71"/>
        <v/>
      </c>
      <c r="D628" s="96"/>
      <c r="E628" s="97"/>
      <c r="F628" s="19" t="str">
        <f t="shared" si="72"/>
        <v/>
      </c>
      <c r="G628" s="19" t="str">
        <f t="shared" si="75"/>
        <v/>
      </c>
      <c r="H628" s="19" t="str">
        <f t="shared" ca="1" si="76"/>
        <v/>
      </c>
      <c r="I628" s="70" t="str">
        <f t="shared" si="77"/>
        <v/>
      </c>
      <c r="J628" s="19" t="str">
        <f t="shared" si="73"/>
        <v/>
      </c>
    </row>
    <row r="629" spans="1:10" x14ac:dyDescent="0.2">
      <c r="A629" s="18" t="str">
        <f t="shared" si="74"/>
        <v/>
      </c>
      <c r="B629" s="55" t="str">
        <f t="shared" si="70"/>
        <v/>
      </c>
      <c r="C629" s="58" t="str">
        <f t="shared" si="71"/>
        <v/>
      </c>
      <c r="D629" s="96"/>
      <c r="E629" s="97"/>
      <c r="F629" s="19" t="str">
        <f t="shared" si="72"/>
        <v/>
      </c>
      <c r="G629" s="19" t="str">
        <f t="shared" si="75"/>
        <v/>
      </c>
      <c r="H629" s="19" t="str">
        <f t="shared" ca="1" si="76"/>
        <v/>
      </c>
      <c r="I629" s="70" t="str">
        <f t="shared" si="77"/>
        <v/>
      </c>
      <c r="J629" s="19" t="str">
        <f t="shared" si="73"/>
        <v/>
      </c>
    </row>
    <row r="630" spans="1:10" x14ac:dyDescent="0.2">
      <c r="A630" s="18" t="str">
        <f t="shared" si="74"/>
        <v/>
      </c>
      <c r="B630" s="55" t="str">
        <f t="shared" si="70"/>
        <v/>
      </c>
      <c r="C630" s="58" t="str">
        <f t="shared" si="71"/>
        <v/>
      </c>
      <c r="D630" s="96"/>
      <c r="E630" s="97"/>
      <c r="F630" s="19" t="str">
        <f t="shared" si="72"/>
        <v/>
      </c>
      <c r="G630" s="19" t="str">
        <f t="shared" si="75"/>
        <v/>
      </c>
      <c r="H630" s="19" t="str">
        <f t="shared" ca="1" si="76"/>
        <v/>
      </c>
      <c r="I630" s="70" t="str">
        <f t="shared" si="77"/>
        <v/>
      </c>
      <c r="J630" s="19" t="str">
        <f t="shared" si="73"/>
        <v/>
      </c>
    </row>
    <row r="631" spans="1:10" x14ac:dyDescent="0.2">
      <c r="A631" s="18" t="str">
        <f t="shared" si="74"/>
        <v/>
      </c>
      <c r="B631" s="55" t="str">
        <f t="shared" si="70"/>
        <v/>
      </c>
      <c r="C631" s="58" t="str">
        <f t="shared" si="71"/>
        <v/>
      </c>
      <c r="D631" s="96"/>
      <c r="E631" s="97"/>
      <c r="F631" s="19" t="str">
        <f t="shared" si="72"/>
        <v/>
      </c>
      <c r="G631" s="19" t="str">
        <f t="shared" si="75"/>
        <v/>
      </c>
      <c r="H631" s="19" t="str">
        <f t="shared" ca="1" si="76"/>
        <v/>
      </c>
      <c r="I631" s="70" t="str">
        <f t="shared" si="77"/>
        <v/>
      </c>
      <c r="J631" s="19" t="str">
        <f t="shared" si="73"/>
        <v/>
      </c>
    </row>
    <row r="632" spans="1:10" x14ac:dyDescent="0.2">
      <c r="A632" s="18" t="str">
        <f t="shared" si="74"/>
        <v/>
      </c>
      <c r="B632" s="55" t="str">
        <f t="shared" si="70"/>
        <v/>
      </c>
      <c r="C632" s="58" t="str">
        <f t="shared" si="71"/>
        <v/>
      </c>
      <c r="D632" s="96"/>
      <c r="E632" s="97"/>
      <c r="F632" s="19" t="str">
        <f t="shared" si="72"/>
        <v/>
      </c>
      <c r="G632" s="19" t="str">
        <f t="shared" si="75"/>
        <v/>
      </c>
      <c r="H632" s="19" t="str">
        <f t="shared" ca="1" si="76"/>
        <v/>
      </c>
      <c r="I632" s="70" t="str">
        <f t="shared" si="77"/>
        <v/>
      </c>
      <c r="J632" s="19" t="str">
        <f t="shared" si="73"/>
        <v/>
      </c>
    </row>
    <row r="633" spans="1:10" x14ac:dyDescent="0.2">
      <c r="A633" s="18" t="str">
        <f t="shared" si="74"/>
        <v/>
      </c>
      <c r="B633" s="55" t="str">
        <f t="shared" si="70"/>
        <v/>
      </c>
      <c r="C633" s="58" t="str">
        <f t="shared" si="71"/>
        <v/>
      </c>
      <c r="D633" s="96"/>
      <c r="E633" s="97"/>
      <c r="F633" s="19" t="str">
        <f t="shared" si="72"/>
        <v/>
      </c>
      <c r="G633" s="19" t="str">
        <f t="shared" si="75"/>
        <v/>
      </c>
      <c r="H633" s="19" t="str">
        <f t="shared" ca="1" si="76"/>
        <v/>
      </c>
      <c r="I633" s="70" t="str">
        <f t="shared" si="77"/>
        <v/>
      </c>
      <c r="J633" s="19" t="str">
        <f t="shared" si="73"/>
        <v/>
      </c>
    </row>
    <row r="634" spans="1:10" x14ac:dyDescent="0.2">
      <c r="A634" s="18" t="str">
        <f t="shared" si="74"/>
        <v/>
      </c>
      <c r="B634" s="55" t="str">
        <f t="shared" si="70"/>
        <v/>
      </c>
      <c r="C634" s="58" t="str">
        <f t="shared" si="71"/>
        <v/>
      </c>
      <c r="D634" s="96"/>
      <c r="E634" s="97"/>
      <c r="F634" s="19" t="str">
        <f t="shared" si="72"/>
        <v/>
      </c>
      <c r="G634" s="19" t="str">
        <f t="shared" si="75"/>
        <v/>
      </c>
      <c r="H634" s="19" t="str">
        <f t="shared" ca="1" si="76"/>
        <v/>
      </c>
      <c r="I634" s="70" t="str">
        <f t="shared" si="77"/>
        <v/>
      </c>
      <c r="J634" s="19" t="str">
        <f t="shared" si="73"/>
        <v/>
      </c>
    </row>
    <row r="635" spans="1:10" x14ac:dyDescent="0.2">
      <c r="A635" s="18" t="str">
        <f t="shared" si="74"/>
        <v/>
      </c>
      <c r="B635" s="55" t="str">
        <f t="shared" si="70"/>
        <v/>
      </c>
      <c r="C635" s="58" t="str">
        <f t="shared" si="71"/>
        <v/>
      </c>
      <c r="D635" s="96"/>
      <c r="E635" s="97"/>
      <c r="F635" s="19" t="str">
        <f t="shared" si="72"/>
        <v/>
      </c>
      <c r="G635" s="19" t="str">
        <f t="shared" si="75"/>
        <v/>
      </c>
      <c r="H635" s="19" t="str">
        <f t="shared" ca="1" si="76"/>
        <v/>
      </c>
      <c r="I635" s="70" t="str">
        <f t="shared" si="77"/>
        <v/>
      </c>
      <c r="J635" s="19" t="str">
        <f t="shared" si="73"/>
        <v/>
      </c>
    </row>
    <row r="636" spans="1:10" x14ac:dyDescent="0.2">
      <c r="A636" s="18" t="str">
        <f t="shared" si="74"/>
        <v/>
      </c>
      <c r="B636" s="55" t="str">
        <f t="shared" si="70"/>
        <v/>
      </c>
      <c r="C636" s="58" t="str">
        <f t="shared" si="71"/>
        <v/>
      </c>
      <c r="D636" s="96"/>
      <c r="E636" s="97"/>
      <c r="F636" s="19" t="str">
        <f t="shared" si="72"/>
        <v/>
      </c>
      <c r="G636" s="19" t="str">
        <f t="shared" si="75"/>
        <v/>
      </c>
      <c r="H636" s="19" t="str">
        <f t="shared" ca="1" si="76"/>
        <v/>
      </c>
      <c r="I636" s="70" t="str">
        <f t="shared" si="77"/>
        <v/>
      </c>
      <c r="J636" s="19" t="str">
        <f t="shared" si="73"/>
        <v/>
      </c>
    </row>
    <row r="637" spans="1:10" x14ac:dyDescent="0.2">
      <c r="A637" s="18" t="str">
        <f t="shared" si="74"/>
        <v/>
      </c>
      <c r="B637" s="55" t="str">
        <f t="shared" ref="B637:B700" si="78">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58" t="str">
        <f t="shared" ref="C637:C700" si="79">IF(A637="","",IF(roundOpt,IF(OR(A637=nper,payment&gt;ROUND((1+rate)*J636,2)),ROUND((1+rate)*J636,2),payment),IF(OR(A637=nper,payment&gt;(1+rate)*J636),(1+rate)*J636,payment)))</f>
        <v/>
      </c>
      <c r="D637" s="96"/>
      <c r="E637" s="97"/>
      <c r="F637" s="19" t="str">
        <f t="shared" ref="F637:F700" si="80">IF(NOT(ISBLANK(E637)),IF(A637="","",IF(AND(A637=1,pmtType=1),0,IF(roundOpt,ROUND(rate*J636,2),rate*J636))),"")</f>
        <v/>
      </c>
      <c r="G637" s="19" t="str">
        <f t="shared" si="75"/>
        <v/>
      </c>
      <c r="H637" s="19" t="str">
        <f t="shared" ca="1" si="76"/>
        <v/>
      </c>
      <c r="I637" s="70" t="str">
        <f t="shared" si="77"/>
        <v/>
      </c>
      <c r="J637" s="19" t="str">
        <f t="shared" ref="J637:J700" si="81">IF(NOT(ISBLANK(E637)),J636-I637,"")</f>
        <v/>
      </c>
    </row>
    <row r="638" spans="1:10" x14ac:dyDescent="0.2">
      <c r="A638" s="18" t="str">
        <f t="shared" ref="A638:A701" si="82">IF(NOT(ISBLANK(E637)),IF(J637="","",IF(roundOpt,IF(OR(A637&gt;=nper,ROUND(J637,2)&lt;=0),"",A637+1),IF(OR(A637&gt;=nper,J637&lt;=0),"",A637+1))),"")</f>
        <v/>
      </c>
      <c r="B638" s="55" t="str">
        <f t="shared" si="78"/>
        <v/>
      </c>
      <c r="C638" s="58" t="str">
        <f t="shared" si="79"/>
        <v/>
      </c>
      <c r="D638" s="96"/>
      <c r="E638" s="97"/>
      <c r="F638" s="19" t="str">
        <f t="shared" si="80"/>
        <v/>
      </c>
      <c r="G638" s="19" t="str">
        <f t="shared" ref="G638:G701" si="83">IF(NOT(ISBLANK(E638)),MIN(F638+H637,E638),"")</f>
        <v/>
      </c>
      <c r="H638" s="19" t="str">
        <f t="shared" ref="H638:H701" ca="1" si="84">IF(NOT(ISBLANK(E638)),OFFSET(H638,-1,0,1,1)+F638-G638,"")</f>
        <v/>
      </c>
      <c r="I638" s="70" t="str">
        <f t="shared" ref="I638:I701" si="85">IF(NOT(ISBLANK(E638)),E638-G638,"")</f>
        <v/>
      </c>
      <c r="J638" s="19" t="str">
        <f t="shared" si="81"/>
        <v/>
      </c>
    </row>
    <row r="639" spans="1:10" x14ac:dyDescent="0.2">
      <c r="A639" s="18" t="str">
        <f t="shared" si="82"/>
        <v/>
      </c>
      <c r="B639" s="55" t="str">
        <f t="shared" si="78"/>
        <v/>
      </c>
      <c r="C639" s="58" t="str">
        <f t="shared" si="79"/>
        <v/>
      </c>
      <c r="D639" s="96"/>
      <c r="E639" s="97"/>
      <c r="F639" s="19" t="str">
        <f t="shared" si="80"/>
        <v/>
      </c>
      <c r="G639" s="19" t="str">
        <f t="shared" si="83"/>
        <v/>
      </c>
      <c r="H639" s="19" t="str">
        <f t="shared" ca="1" si="84"/>
        <v/>
      </c>
      <c r="I639" s="70" t="str">
        <f t="shared" si="85"/>
        <v/>
      </c>
      <c r="J639" s="19" t="str">
        <f t="shared" si="81"/>
        <v/>
      </c>
    </row>
    <row r="640" spans="1:10" x14ac:dyDescent="0.2">
      <c r="A640" s="18" t="str">
        <f t="shared" si="82"/>
        <v/>
      </c>
      <c r="B640" s="55" t="str">
        <f t="shared" si="78"/>
        <v/>
      </c>
      <c r="C640" s="58" t="str">
        <f t="shared" si="79"/>
        <v/>
      </c>
      <c r="D640" s="96"/>
      <c r="E640" s="97"/>
      <c r="F640" s="19" t="str">
        <f t="shared" si="80"/>
        <v/>
      </c>
      <c r="G640" s="19" t="str">
        <f t="shared" si="83"/>
        <v/>
      </c>
      <c r="H640" s="19" t="str">
        <f t="shared" ca="1" si="84"/>
        <v/>
      </c>
      <c r="I640" s="70" t="str">
        <f t="shared" si="85"/>
        <v/>
      </c>
      <c r="J640" s="19" t="str">
        <f t="shared" si="81"/>
        <v/>
      </c>
    </row>
    <row r="641" spans="1:10" x14ac:dyDescent="0.2">
      <c r="A641" s="18" t="str">
        <f t="shared" si="82"/>
        <v/>
      </c>
      <c r="B641" s="55" t="str">
        <f t="shared" si="78"/>
        <v/>
      </c>
      <c r="C641" s="58" t="str">
        <f t="shared" si="79"/>
        <v/>
      </c>
      <c r="D641" s="96"/>
      <c r="E641" s="97"/>
      <c r="F641" s="19" t="str">
        <f t="shared" si="80"/>
        <v/>
      </c>
      <c r="G641" s="19" t="str">
        <f t="shared" si="83"/>
        <v/>
      </c>
      <c r="H641" s="19" t="str">
        <f t="shared" ca="1" si="84"/>
        <v/>
      </c>
      <c r="I641" s="70" t="str">
        <f t="shared" si="85"/>
        <v/>
      </c>
      <c r="J641" s="19" t="str">
        <f t="shared" si="81"/>
        <v/>
      </c>
    </row>
    <row r="642" spans="1:10" x14ac:dyDescent="0.2">
      <c r="A642" s="18" t="str">
        <f t="shared" si="82"/>
        <v/>
      </c>
      <c r="B642" s="55" t="str">
        <f t="shared" si="78"/>
        <v/>
      </c>
      <c r="C642" s="58" t="str">
        <f t="shared" si="79"/>
        <v/>
      </c>
      <c r="D642" s="96"/>
      <c r="E642" s="97"/>
      <c r="F642" s="19" t="str">
        <f t="shared" si="80"/>
        <v/>
      </c>
      <c r="G642" s="19" t="str">
        <f t="shared" si="83"/>
        <v/>
      </c>
      <c r="H642" s="19" t="str">
        <f t="shared" ca="1" si="84"/>
        <v/>
      </c>
      <c r="I642" s="70" t="str">
        <f t="shared" si="85"/>
        <v/>
      </c>
      <c r="J642" s="19" t="str">
        <f t="shared" si="81"/>
        <v/>
      </c>
    </row>
    <row r="643" spans="1:10" x14ac:dyDescent="0.2">
      <c r="A643" s="18" t="str">
        <f t="shared" si="82"/>
        <v/>
      </c>
      <c r="B643" s="55" t="str">
        <f t="shared" si="78"/>
        <v/>
      </c>
      <c r="C643" s="58" t="str">
        <f t="shared" si="79"/>
        <v/>
      </c>
      <c r="D643" s="96"/>
      <c r="E643" s="97"/>
      <c r="F643" s="19" t="str">
        <f t="shared" si="80"/>
        <v/>
      </c>
      <c r="G643" s="19" t="str">
        <f t="shared" si="83"/>
        <v/>
      </c>
      <c r="H643" s="19" t="str">
        <f t="shared" ca="1" si="84"/>
        <v/>
      </c>
      <c r="I643" s="70" t="str">
        <f t="shared" si="85"/>
        <v/>
      </c>
      <c r="J643" s="19" t="str">
        <f t="shared" si="81"/>
        <v/>
      </c>
    </row>
    <row r="644" spans="1:10" x14ac:dyDescent="0.2">
      <c r="A644" s="18" t="str">
        <f t="shared" si="82"/>
        <v/>
      </c>
      <c r="B644" s="55" t="str">
        <f t="shared" si="78"/>
        <v/>
      </c>
      <c r="C644" s="58" t="str">
        <f t="shared" si="79"/>
        <v/>
      </c>
      <c r="D644" s="96"/>
      <c r="E644" s="97"/>
      <c r="F644" s="19" t="str">
        <f t="shared" si="80"/>
        <v/>
      </c>
      <c r="G644" s="19" t="str">
        <f t="shared" si="83"/>
        <v/>
      </c>
      <c r="H644" s="19" t="str">
        <f t="shared" ca="1" si="84"/>
        <v/>
      </c>
      <c r="I644" s="70" t="str">
        <f t="shared" si="85"/>
        <v/>
      </c>
      <c r="J644" s="19" t="str">
        <f t="shared" si="81"/>
        <v/>
      </c>
    </row>
    <row r="645" spans="1:10" x14ac:dyDescent="0.2">
      <c r="A645" s="18" t="str">
        <f t="shared" si="82"/>
        <v/>
      </c>
      <c r="B645" s="55" t="str">
        <f t="shared" si="78"/>
        <v/>
      </c>
      <c r="C645" s="58" t="str">
        <f t="shared" si="79"/>
        <v/>
      </c>
      <c r="D645" s="96"/>
      <c r="E645" s="97"/>
      <c r="F645" s="19" t="str">
        <f t="shared" si="80"/>
        <v/>
      </c>
      <c r="G645" s="19" t="str">
        <f t="shared" si="83"/>
        <v/>
      </c>
      <c r="H645" s="19" t="str">
        <f t="shared" ca="1" si="84"/>
        <v/>
      </c>
      <c r="I645" s="70" t="str">
        <f t="shared" si="85"/>
        <v/>
      </c>
      <c r="J645" s="19" t="str">
        <f t="shared" si="81"/>
        <v/>
      </c>
    </row>
    <row r="646" spans="1:10" x14ac:dyDescent="0.2">
      <c r="A646" s="18" t="str">
        <f t="shared" si="82"/>
        <v/>
      </c>
      <c r="B646" s="55" t="str">
        <f t="shared" si="78"/>
        <v/>
      </c>
      <c r="C646" s="58" t="str">
        <f t="shared" si="79"/>
        <v/>
      </c>
      <c r="D646" s="96"/>
      <c r="E646" s="97"/>
      <c r="F646" s="19" t="str">
        <f t="shared" si="80"/>
        <v/>
      </c>
      <c r="G646" s="19" t="str">
        <f t="shared" si="83"/>
        <v/>
      </c>
      <c r="H646" s="19" t="str">
        <f t="shared" ca="1" si="84"/>
        <v/>
      </c>
      <c r="I646" s="70" t="str">
        <f t="shared" si="85"/>
        <v/>
      </c>
      <c r="J646" s="19" t="str">
        <f t="shared" si="81"/>
        <v/>
      </c>
    </row>
    <row r="647" spans="1:10" x14ac:dyDescent="0.2">
      <c r="A647" s="18" t="str">
        <f t="shared" si="82"/>
        <v/>
      </c>
      <c r="B647" s="55" t="str">
        <f t="shared" si="78"/>
        <v/>
      </c>
      <c r="C647" s="58" t="str">
        <f t="shared" si="79"/>
        <v/>
      </c>
      <c r="D647" s="96"/>
      <c r="E647" s="97"/>
      <c r="F647" s="19" t="str">
        <f t="shared" si="80"/>
        <v/>
      </c>
      <c r="G647" s="19" t="str">
        <f t="shared" si="83"/>
        <v/>
      </c>
      <c r="H647" s="19" t="str">
        <f t="shared" ca="1" si="84"/>
        <v/>
      </c>
      <c r="I647" s="70" t="str">
        <f t="shared" si="85"/>
        <v/>
      </c>
      <c r="J647" s="19" t="str">
        <f t="shared" si="81"/>
        <v/>
      </c>
    </row>
    <row r="648" spans="1:10" x14ac:dyDescent="0.2">
      <c r="A648" s="18" t="str">
        <f t="shared" si="82"/>
        <v/>
      </c>
      <c r="B648" s="55" t="str">
        <f t="shared" si="78"/>
        <v/>
      </c>
      <c r="C648" s="58" t="str">
        <f t="shared" si="79"/>
        <v/>
      </c>
      <c r="D648" s="96"/>
      <c r="E648" s="97"/>
      <c r="F648" s="19" t="str">
        <f t="shared" si="80"/>
        <v/>
      </c>
      <c r="G648" s="19" t="str">
        <f t="shared" si="83"/>
        <v/>
      </c>
      <c r="H648" s="19" t="str">
        <f t="shared" ca="1" si="84"/>
        <v/>
      </c>
      <c r="I648" s="70" t="str">
        <f t="shared" si="85"/>
        <v/>
      </c>
      <c r="J648" s="19" t="str">
        <f t="shared" si="81"/>
        <v/>
      </c>
    </row>
    <row r="649" spans="1:10" x14ac:dyDescent="0.2">
      <c r="A649" s="18" t="str">
        <f t="shared" si="82"/>
        <v/>
      </c>
      <c r="B649" s="55" t="str">
        <f t="shared" si="78"/>
        <v/>
      </c>
      <c r="C649" s="58" t="str">
        <f t="shared" si="79"/>
        <v/>
      </c>
      <c r="D649" s="96"/>
      <c r="E649" s="97"/>
      <c r="F649" s="19" t="str">
        <f t="shared" si="80"/>
        <v/>
      </c>
      <c r="G649" s="19" t="str">
        <f t="shared" si="83"/>
        <v/>
      </c>
      <c r="H649" s="19" t="str">
        <f t="shared" ca="1" si="84"/>
        <v/>
      </c>
      <c r="I649" s="70" t="str">
        <f t="shared" si="85"/>
        <v/>
      </c>
      <c r="J649" s="19" t="str">
        <f t="shared" si="81"/>
        <v/>
      </c>
    </row>
    <row r="650" spans="1:10" x14ac:dyDescent="0.2">
      <c r="A650" s="18" t="str">
        <f t="shared" si="82"/>
        <v/>
      </c>
      <c r="B650" s="55" t="str">
        <f t="shared" si="78"/>
        <v/>
      </c>
      <c r="C650" s="58" t="str">
        <f t="shared" si="79"/>
        <v/>
      </c>
      <c r="D650" s="96"/>
      <c r="E650" s="97"/>
      <c r="F650" s="19" t="str">
        <f t="shared" si="80"/>
        <v/>
      </c>
      <c r="G650" s="19" t="str">
        <f t="shared" si="83"/>
        <v/>
      </c>
      <c r="H650" s="19" t="str">
        <f t="shared" ca="1" si="84"/>
        <v/>
      </c>
      <c r="I650" s="70" t="str">
        <f t="shared" si="85"/>
        <v/>
      </c>
      <c r="J650" s="19" t="str">
        <f t="shared" si="81"/>
        <v/>
      </c>
    </row>
    <row r="651" spans="1:10" x14ac:dyDescent="0.2">
      <c r="A651" s="18" t="str">
        <f t="shared" si="82"/>
        <v/>
      </c>
      <c r="B651" s="55" t="str">
        <f t="shared" si="78"/>
        <v/>
      </c>
      <c r="C651" s="58" t="str">
        <f t="shared" si="79"/>
        <v/>
      </c>
      <c r="D651" s="96"/>
      <c r="E651" s="97"/>
      <c r="F651" s="19" t="str">
        <f t="shared" si="80"/>
        <v/>
      </c>
      <c r="G651" s="19" t="str">
        <f t="shared" si="83"/>
        <v/>
      </c>
      <c r="H651" s="19" t="str">
        <f t="shared" ca="1" si="84"/>
        <v/>
      </c>
      <c r="I651" s="70" t="str">
        <f t="shared" si="85"/>
        <v/>
      </c>
      <c r="J651" s="19" t="str">
        <f t="shared" si="81"/>
        <v/>
      </c>
    </row>
    <row r="652" spans="1:10" x14ac:dyDescent="0.2">
      <c r="A652" s="18" t="str">
        <f t="shared" si="82"/>
        <v/>
      </c>
      <c r="B652" s="55" t="str">
        <f t="shared" si="78"/>
        <v/>
      </c>
      <c r="C652" s="58" t="str">
        <f t="shared" si="79"/>
        <v/>
      </c>
      <c r="D652" s="96"/>
      <c r="E652" s="97"/>
      <c r="F652" s="19" t="str">
        <f t="shared" si="80"/>
        <v/>
      </c>
      <c r="G652" s="19" t="str">
        <f t="shared" si="83"/>
        <v/>
      </c>
      <c r="H652" s="19" t="str">
        <f t="shared" ca="1" si="84"/>
        <v/>
      </c>
      <c r="I652" s="70" t="str">
        <f t="shared" si="85"/>
        <v/>
      </c>
      <c r="J652" s="19" t="str">
        <f t="shared" si="81"/>
        <v/>
      </c>
    </row>
    <row r="653" spans="1:10" x14ac:dyDescent="0.2">
      <c r="A653" s="18" t="str">
        <f t="shared" si="82"/>
        <v/>
      </c>
      <c r="B653" s="55" t="str">
        <f t="shared" si="78"/>
        <v/>
      </c>
      <c r="C653" s="58" t="str">
        <f t="shared" si="79"/>
        <v/>
      </c>
      <c r="D653" s="96"/>
      <c r="E653" s="97"/>
      <c r="F653" s="19" t="str">
        <f t="shared" si="80"/>
        <v/>
      </c>
      <c r="G653" s="19" t="str">
        <f t="shared" si="83"/>
        <v/>
      </c>
      <c r="H653" s="19" t="str">
        <f t="shared" ca="1" si="84"/>
        <v/>
      </c>
      <c r="I653" s="70" t="str">
        <f t="shared" si="85"/>
        <v/>
      </c>
      <c r="J653" s="19" t="str">
        <f t="shared" si="81"/>
        <v/>
      </c>
    </row>
    <row r="654" spans="1:10" x14ac:dyDescent="0.2">
      <c r="A654" s="18" t="str">
        <f t="shared" si="82"/>
        <v/>
      </c>
      <c r="B654" s="55" t="str">
        <f t="shared" si="78"/>
        <v/>
      </c>
      <c r="C654" s="58" t="str">
        <f t="shared" si="79"/>
        <v/>
      </c>
      <c r="D654" s="96"/>
      <c r="E654" s="97"/>
      <c r="F654" s="19" t="str">
        <f t="shared" si="80"/>
        <v/>
      </c>
      <c r="G654" s="19" t="str">
        <f t="shared" si="83"/>
        <v/>
      </c>
      <c r="H654" s="19" t="str">
        <f t="shared" ca="1" si="84"/>
        <v/>
      </c>
      <c r="I654" s="70" t="str">
        <f t="shared" si="85"/>
        <v/>
      </c>
      <c r="J654" s="19" t="str">
        <f t="shared" si="81"/>
        <v/>
      </c>
    </row>
    <row r="655" spans="1:10" x14ac:dyDescent="0.2">
      <c r="A655" s="18" t="str">
        <f t="shared" si="82"/>
        <v/>
      </c>
      <c r="B655" s="55" t="str">
        <f t="shared" si="78"/>
        <v/>
      </c>
      <c r="C655" s="58" t="str">
        <f t="shared" si="79"/>
        <v/>
      </c>
      <c r="D655" s="96"/>
      <c r="E655" s="97"/>
      <c r="F655" s="19" t="str">
        <f t="shared" si="80"/>
        <v/>
      </c>
      <c r="G655" s="19" t="str">
        <f t="shared" si="83"/>
        <v/>
      </c>
      <c r="H655" s="19" t="str">
        <f t="shared" ca="1" si="84"/>
        <v/>
      </c>
      <c r="I655" s="70" t="str">
        <f t="shared" si="85"/>
        <v/>
      </c>
      <c r="J655" s="19" t="str">
        <f t="shared" si="81"/>
        <v/>
      </c>
    </row>
    <row r="656" spans="1:10" x14ac:dyDescent="0.2">
      <c r="A656" s="18" t="str">
        <f t="shared" si="82"/>
        <v/>
      </c>
      <c r="B656" s="55" t="str">
        <f t="shared" si="78"/>
        <v/>
      </c>
      <c r="C656" s="58" t="str">
        <f t="shared" si="79"/>
        <v/>
      </c>
      <c r="D656" s="96"/>
      <c r="E656" s="97"/>
      <c r="F656" s="19" t="str">
        <f t="shared" si="80"/>
        <v/>
      </c>
      <c r="G656" s="19" t="str">
        <f t="shared" si="83"/>
        <v/>
      </c>
      <c r="H656" s="19" t="str">
        <f t="shared" ca="1" si="84"/>
        <v/>
      </c>
      <c r="I656" s="70" t="str">
        <f t="shared" si="85"/>
        <v/>
      </c>
      <c r="J656" s="19" t="str">
        <f t="shared" si="81"/>
        <v/>
      </c>
    </row>
    <row r="657" spans="1:10" x14ac:dyDescent="0.2">
      <c r="A657" s="18" t="str">
        <f t="shared" si="82"/>
        <v/>
      </c>
      <c r="B657" s="55" t="str">
        <f t="shared" si="78"/>
        <v/>
      </c>
      <c r="C657" s="58" t="str">
        <f t="shared" si="79"/>
        <v/>
      </c>
      <c r="D657" s="96"/>
      <c r="E657" s="97"/>
      <c r="F657" s="19" t="str">
        <f t="shared" si="80"/>
        <v/>
      </c>
      <c r="G657" s="19" t="str">
        <f t="shared" si="83"/>
        <v/>
      </c>
      <c r="H657" s="19" t="str">
        <f t="shared" ca="1" si="84"/>
        <v/>
      </c>
      <c r="I657" s="70" t="str">
        <f t="shared" si="85"/>
        <v/>
      </c>
      <c r="J657" s="19" t="str">
        <f t="shared" si="81"/>
        <v/>
      </c>
    </row>
    <row r="658" spans="1:10" x14ac:dyDescent="0.2">
      <c r="A658" s="18" t="str">
        <f t="shared" si="82"/>
        <v/>
      </c>
      <c r="B658" s="55" t="str">
        <f t="shared" si="78"/>
        <v/>
      </c>
      <c r="C658" s="58" t="str">
        <f t="shared" si="79"/>
        <v/>
      </c>
      <c r="D658" s="96"/>
      <c r="E658" s="97"/>
      <c r="F658" s="19" t="str">
        <f t="shared" si="80"/>
        <v/>
      </c>
      <c r="G658" s="19" t="str">
        <f t="shared" si="83"/>
        <v/>
      </c>
      <c r="H658" s="19" t="str">
        <f t="shared" ca="1" si="84"/>
        <v/>
      </c>
      <c r="I658" s="70" t="str">
        <f t="shared" si="85"/>
        <v/>
      </c>
      <c r="J658" s="19" t="str">
        <f t="shared" si="81"/>
        <v/>
      </c>
    </row>
    <row r="659" spans="1:10" x14ac:dyDescent="0.2">
      <c r="A659" s="18" t="str">
        <f t="shared" si="82"/>
        <v/>
      </c>
      <c r="B659" s="55" t="str">
        <f t="shared" si="78"/>
        <v/>
      </c>
      <c r="C659" s="58" t="str">
        <f t="shared" si="79"/>
        <v/>
      </c>
      <c r="D659" s="96"/>
      <c r="E659" s="97"/>
      <c r="F659" s="19" t="str">
        <f t="shared" si="80"/>
        <v/>
      </c>
      <c r="G659" s="19" t="str">
        <f t="shared" si="83"/>
        <v/>
      </c>
      <c r="H659" s="19" t="str">
        <f t="shared" ca="1" si="84"/>
        <v/>
      </c>
      <c r="I659" s="70" t="str">
        <f t="shared" si="85"/>
        <v/>
      </c>
      <c r="J659" s="19" t="str">
        <f t="shared" si="81"/>
        <v/>
      </c>
    </row>
    <row r="660" spans="1:10" x14ac:dyDescent="0.2">
      <c r="A660" s="18" t="str">
        <f t="shared" si="82"/>
        <v/>
      </c>
      <c r="B660" s="55" t="str">
        <f t="shared" si="78"/>
        <v/>
      </c>
      <c r="C660" s="58" t="str">
        <f t="shared" si="79"/>
        <v/>
      </c>
      <c r="D660" s="96"/>
      <c r="E660" s="97"/>
      <c r="F660" s="19" t="str">
        <f t="shared" si="80"/>
        <v/>
      </c>
      <c r="G660" s="19" t="str">
        <f t="shared" si="83"/>
        <v/>
      </c>
      <c r="H660" s="19" t="str">
        <f t="shared" ca="1" si="84"/>
        <v/>
      </c>
      <c r="I660" s="70" t="str">
        <f t="shared" si="85"/>
        <v/>
      </c>
      <c r="J660" s="19" t="str">
        <f t="shared" si="81"/>
        <v/>
      </c>
    </row>
    <row r="661" spans="1:10" x14ac:dyDescent="0.2">
      <c r="A661" s="18" t="str">
        <f t="shared" si="82"/>
        <v/>
      </c>
      <c r="B661" s="55" t="str">
        <f t="shared" si="78"/>
        <v/>
      </c>
      <c r="C661" s="58" t="str">
        <f t="shared" si="79"/>
        <v/>
      </c>
      <c r="D661" s="96"/>
      <c r="E661" s="97"/>
      <c r="F661" s="19" t="str">
        <f t="shared" si="80"/>
        <v/>
      </c>
      <c r="G661" s="19" t="str">
        <f t="shared" si="83"/>
        <v/>
      </c>
      <c r="H661" s="19" t="str">
        <f t="shared" ca="1" si="84"/>
        <v/>
      </c>
      <c r="I661" s="70" t="str">
        <f t="shared" si="85"/>
        <v/>
      </c>
      <c r="J661" s="19" t="str">
        <f t="shared" si="81"/>
        <v/>
      </c>
    </row>
    <row r="662" spans="1:10" x14ac:dyDescent="0.2">
      <c r="A662" s="18" t="str">
        <f t="shared" si="82"/>
        <v/>
      </c>
      <c r="B662" s="55" t="str">
        <f t="shared" si="78"/>
        <v/>
      </c>
      <c r="C662" s="58" t="str">
        <f t="shared" si="79"/>
        <v/>
      </c>
      <c r="D662" s="96"/>
      <c r="E662" s="97"/>
      <c r="F662" s="19" t="str">
        <f t="shared" si="80"/>
        <v/>
      </c>
      <c r="G662" s="19" t="str">
        <f t="shared" si="83"/>
        <v/>
      </c>
      <c r="H662" s="19" t="str">
        <f t="shared" ca="1" si="84"/>
        <v/>
      </c>
      <c r="I662" s="70" t="str">
        <f t="shared" si="85"/>
        <v/>
      </c>
      <c r="J662" s="19" t="str">
        <f t="shared" si="81"/>
        <v/>
      </c>
    </row>
    <row r="663" spans="1:10" x14ac:dyDescent="0.2">
      <c r="A663" s="18" t="str">
        <f t="shared" si="82"/>
        <v/>
      </c>
      <c r="B663" s="55" t="str">
        <f t="shared" si="78"/>
        <v/>
      </c>
      <c r="C663" s="58" t="str">
        <f t="shared" si="79"/>
        <v/>
      </c>
      <c r="D663" s="96"/>
      <c r="E663" s="97"/>
      <c r="F663" s="19" t="str">
        <f t="shared" si="80"/>
        <v/>
      </c>
      <c r="G663" s="19" t="str">
        <f t="shared" si="83"/>
        <v/>
      </c>
      <c r="H663" s="19" t="str">
        <f t="shared" ca="1" si="84"/>
        <v/>
      </c>
      <c r="I663" s="70" t="str">
        <f t="shared" si="85"/>
        <v/>
      </c>
      <c r="J663" s="19" t="str">
        <f t="shared" si="81"/>
        <v/>
      </c>
    </row>
    <row r="664" spans="1:10" x14ac:dyDescent="0.2">
      <c r="A664" s="18" t="str">
        <f t="shared" si="82"/>
        <v/>
      </c>
      <c r="B664" s="55" t="str">
        <f t="shared" si="78"/>
        <v/>
      </c>
      <c r="C664" s="58" t="str">
        <f t="shared" si="79"/>
        <v/>
      </c>
      <c r="D664" s="96"/>
      <c r="E664" s="97"/>
      <c r="F664" s="19" t="str">
        <f t="shared" si="80"/>
        <v/>
      </c>
      <c r="G664" s="19" t="str">
        <f t="shared" si="83"/>
        <v/>
      </c>
      <c r="H664" s="19" t="str">
        <f t="shared" ca="1" si="84"/>
        <v/>
      </c>
      <c r="I664" s="70" t="str">
        <f t="shared" si="85"/>
        <v/>
      </c>
      <c r="J664" s="19" t="str">
        <f t="shared" si="81"/>
        <v/>
      </c>
    </row>
    <row r="665" spans="1:10" x14ac:dyDescent="0.2">
      <c r="A665" s="18" t="str">
        <f t="shared" si="82"/>
        <v/>
      </c>
      <c r="B665" s="55" t="str">
        <f t="shared" si="78"/>
        <v/>
      </c>
      <c r="C665" s="58" t="str">
        <f t="shared" si="79"/>
        <v/>
      </c>
      <c r="D665" s="96"/>
      <c r="E665" s="97"/>
      <c r="F665" s="19" t="str">
        <f t="shared" si="80"/>
        <v/>
      </c>
      <c r="G665" s="19" t="str">
        <f t="shared" si="83"/>
        <v/>
      </c>
      <c r="H665" s="19" t="str">
        <f t="shared" ca="1" si="84"/>
        <v/>
      </c>
      <c r="I665" s="70" t="str">
        <f t="shared" si="85"/>
        <v/>
      </c>
      <c r="J665" s="19" t="str">
        <f t="shared" si="81"/>
        <v/>
      </c>
    </row>
    <row r="666" spans="1:10" x14ac:dyDescent="0.2">
      <c r="A666" s="18" t="str">
        <f t="shared" si="82"/>
        <v/>
      </c>
      <c r="B666" s="55" t="str">
        <f t="shared" si="78"/>
        <v/>
      </c>
      <c r="C666" s="58" t="str">
        <f t="shared" si="79"/>
        <v/>
      </c>
      <c r="D666" s="96"/>
      <c r="E666" s="97"/>
      <c r="F666" s="19" t="str">
        <f t="shared" si="80"/>
        <v/>
      </c>
      <c r="G666" s="19" t="str">
        <f t="shared" si="83"/>
        <v/>
      </c>
      <c r="H666" s="19" t="str">
        <f t="shared" ca="1" si="84"/>
        <v/>
      </c>
      <c r="I666" s="70" t="str">
        <f t="shared" si="85"/>
        <v/>
      </c>
      <c r="J666" s="19" t="str">
        <f t="shared" si="81"/>
        <v/>
      </c>
    </row>
    <row r="667" spans="1:10" x14ac:dyDescent="0.2">
      <c r="A667" s="18" t="str">
        <f t="shared" si="82"/>
        <v/>
      </c>
      <c r="B667" s="55" t="str">
        <f t="shared" si="78"/>
        <v/>
      </c>
      <c r="C667" s="58" t="str">
        <f t="shared" si="79"/>
        <v/>
      </c>
      <c r="D667" s="96"/>
      <c r="E667" s="97"/>
      <c r="F667" s="19" t="str">
        <f t="shared" si="80"/>
        <v/>
      </c>
      <c r="G667" s="19" t="str">
        <f t="shared" si="83"/>
        <v/>
      </c>
      <c r="H667" s="19" t="str">
        <f t="shared" ca="1" si="84"/>
        <v/>
      </c>
      <c r="I667" s="70" t="str">
        <f t="shared" si="85"/>
        <v/>
      </c>
      <c r="J667" s="19" t="str">
        <f t="shared" si="81"/>
        <v/>
      </c>
    </row>
    <row r="668" spans="1:10" x14ac:dyDescent="0.2">
      <c r="A668" s="18" t="str">
        <f t="shared" si="82"/>
        <v/>
      </c>
      <c r="B668" s="55" t="str">
        <f t="shared" si="78"/>
        <v/>
      </c>
      <c r="C668" s="58" t="str">
        <f t="shared" si="79"/>
        <v/>
      </c>
      <c r="D668" s="96"/>
      <c r="E668" s="97"/>
      <c r="F668" s="19" t="str">
        <f t="shared" si="80"/>
        <v/>
      </c>
      <c r="G668" s="19" t="str">
        <f t="shared" si="83"/>
        <v/>
      </c>
      <c r="H668" s="19" t="str">
        <f t="shared" ca="1" si="84"/>
        <v/>
      </c>
      <c r="I668" s="70" t="str">
        <f t="shared" si="85"/>
        <v/>
      </c>
      <c r="J668" s="19" t="str">
        <f t="shared" si="81"/>
        <v/>
      </c>
    </row>
    <row r="669" spans="1:10" x14ac:dyDescent="0.2">
      <c r="A669" s="18" t="str">
        <f t="shared" si="82"/>
        <v/>
      </c>
      <c r="B669" s="55" t="str">
        <f t="shared" si="78"/>
        <v/>
      </c>
      <c r="C669" s="58" t="str">
        <f t="shared" si="79"/>
        <v/>
      </c>
      <c r="D669" s="96"/>
      <c r="E669" s="97"/>
      <c r="F669" s="19" t="str">
        <f t="shared" si="80"/>
        <v/>
      </c>
      <c r="G669" s="19" t="str">
        <f t="shared" si="83"/>
        <v/>
      </c>
      <c r="H669" s="19" t="str">
        <f t="shared" ca="1" si="84"/>
        <v/>
      </c>
      <c r="I669" s="70" t="str">
        <f t="shared" si="85"/>
        <v/>
      </c>
      <c r="J669" s="19" t="str">
        <f t="shared" si="81"/>
        <v/>
      </c>
    </row>
    <row r="670" spans="1:10" x14ac:dyDescent="0.2">
      <c r="A670" s="18" t="str">
        <f t="shared" si="82"/>
        <v/>
      </c>
      <c r="B670" s="55" t="str">
        <f t="shared" si="78"/>
        <v/>
      </c>
      <c r="C670" s="58" t="str">
        <f t="shared" si="79"/>
        <v/>
      </c>
      <c r="D670" s="96"/>
      <c r="E670" s="97"/>
      <c r="F670" s="19" t="str">
        <f t="shared" si="80"/>
        <v/>
      </c>
      <c r="G670" s="19" t="str">
        <f t="shared" si="83"/>
        <v/>
      </c>
      <c r="H670" s="19" t="str">
        <f t="shared" ca="1" si="84"/>
        <v/>
      </c>
      <c r="I670" s="70" t="str">
        <f t="shared" si="85"/>
        <v/>
      </c>
      <c r="J670" s="19" t="str">
        <f t="shared" si="81"/>
        <v/>
      </c>
    </row>
    <row r="671" spans="1:10" x14ac:dyDescent="0.2">
      <c r="A671" s="18" t="str">
        <f t="shared" si="82"/>
        <v/>
      </c>
      <c r="B671" s="55" t="str">
        <f t="shared" si="78"/>
        <v/>
      </c>
      <c r="C671" s="58" t="str">
        <f t="shared" si="79"/>
        <v/>
      </c>
      <c r="D671" s="96"/>
      <c r="E671" s="97"/>
      <c r="F671" s="19" t="str">
        <f t="shared" si="80"/>
        <v/>
      </c>
      <c r="G671" s="19" t="str">
        <f t="shared" si="83"/>
        <v/>
      </c>
      <c r="H671" s="19" t="str">
        <f t="shared" ca="1" si="84"/>
        <v/>
      </c>
      <c r="I671" s="70" t="str">
        <f t="shared" si="85"/>
        <v/>
      </c>
      <c r="J671" s="19" t="str">
        <f t="shared" si="81"/>
        <v/>
      </c>
    </row>
    <row r="672" spans="1:10" x14ac:dyDescent="0.2">
      <c r="A672" s="18" t="str">
        <f t="shared" si="82"/>
        <v/>
      </c>
      <c r="B672" s="55" t="str">
        <f t="shared" si="78"/>
        <v/>
      </c>
      <c r="C672" s="58" t="str">
        <f t="shared" si="79"/>
        <v/>
      </c>
      <c r="D672" s="96"/>
      <c r="E672" s="97"/>
      <c r="F672" s="19" t="str">
        <f t="shared" si="80"/>
        <v/>
      </c>
      <c r="G672" s="19" t="str">
        <f t="shared" si="83"/>
        <v/>
      </c>
      <c r="H672" s="19" t="str">
        <f t="shared" ca="1" si="84"/>
        <v/>
      </c>
      <c r="I672" s="70" t="str">
        <f t="shared" si="85"/>
        <v/>
      </c>
      <c r="J672" s="19" t="str">
        <f t="shared" si="81"/>
        <v/>
      </c>
    </row>
    <row r="673" spans="1:10" x14ac:dyDescent="0.2">
      <c r="A673" s="18" t="str">
        <f t="shared" si="82"/>
        <v/>
      </c>
      <c r="B673" s="55" t="str">
        <f t="shared" si="78"/>
        <v/>
      </c>
      <c r="C673" s="58" t="str">
        <f t="shared" si="79"/>
        <v/>
      </c>
      <c r="D673" s="96"/>
      <c r="E673" s="97"/>
      <c r="F673" s="19" t="str">
        <f t="shared" si="80"/>
        <v/>
      </c>
      <c r="G673" s="19" t="str">
        <f t="shared" si="83"/>
        <v/>
      </c>
      <c r="H673" s="19" t="str">
        <f t="shared" ca="1" si="84"/>
        <v/>
      </c>
      <c r="I673" s="70" t="str">
        <f t="shared" si="85"/>
        <v/>
      </c>
      <c r="J673" s="19" t="str">
        <f t="shared" si="81"/>
        <v/>
      </c>
    </row>
    <row r="674" spans="1:10" x14ac:dyDescent="0.2">
      <c r="A674" s="18" t="str">
        <f t="shared" si="82"/>
        <v/>
      </c>
      <c r="B674" s="55" t="str">
        <f t="shared" si="78"/>
        <v/>
      </c>
      <c r="C674" s="58" t="str">
        <f t="shared" si="79"/>
        <v/>
      </c>
      <c r="D674" s="96"/>
      <c r="E674" s="97"/>
      <c r="F674" s="19" t="str">
        <f t="shared" si="80"/>
        <v/>
      </c>
      <c r="G674" s="19" t="str">
        <f t="shared" si="83"/>
        <v/>
      </c>
      <c r="H674" s="19" t="str">
        <f t="shared" ca="1" si="84"/>
        <v/>
      </c>
      <c r="I674" s="70" t="str">
        <f t="shared" si="85"/>
        <v/>
      </c>
      <c r="J674" s="19" t="str">
        <f t="shared" si="81"/>
        <v/>
      </c>
    </row>
    <row r="675" spans="1:10" x14ac:dyDescent="0.2">
      <c r="A675" s="18" t="str">
        <f t="shared" si="82"/>
        <v/>
      </c>
      <c r="B675" s="55" t="str">
        <f t="shared" si="78"/>
        <v/>
      </c>
      <c r="C675" s="58" t="str">
        <f t="shared" si="79"/>
        <v/>
      </c>
      <c r="D675" s="96"/>
      <c r="E675" s="97"/>
      <c r="F675" s="19" t="str">
        <f t="shared" si="80"/>
        <v/>
      </c>
      <c r="G675" s="19" t="str">
        <f t="shared" si="83"/>
        <v/>
      </c>
      <c r="H675" s="19" t="str">
        <f t="shared" ca="1" si="84"/>
        <v/>
      </c>
      <c r="I675" s="70" t="str">
        <f t="shared" si="85"/>
        <v/>
      </c>
      <c r="J675" s="19" t="str">
        <f t="shared" si="81"/>
        <v/>
      </c>
    </row>
    <row r="676" spans="1:10" x14ac:dyDescent="0.2">
      <c r="A676" s="18" t="str">
        <f t="shared" si="82"/>
        <v/>
      </c>
      <c r="B676" s="55" t="str">
        <f t="shared" si="78"/>
        <v/>
      </c>
      <c r="C676" s="58" t="str">
        <f t="shared" si="79"/>
        <v/>
      </c>
      <c r="D676" s="96"/>
      <c r="E676" s="97"/>
      <c r="F676" s="19" t="str">
        <f t="shared" si="80"/>
        <v/>
      </c>
      <c r="G676" s="19" t="str">
        <f t="shared" si="83"/>
        <v/>
      </c>
      <c r="H676" s="19" t="str">
        <f t="shared" ca="1" si="84"/>
        <v/>
      </c>
      <c r="I676" s="70" t="str">
        <f t="shared" si="85"/>
        <v/>
      </c>
      <c r="J676" s="19" t="str">
        <f t="shared" si="81"/>
        <v/>
      </c>
    </row>
    <row r="677" spans="1:10" x14ac:dyDescent="0.2">
      <c r="A677" s="18" t="str">
        <f t="shared" si="82"/>
        <v/>
      </c>
      <c r="B677" s="55" t="str">
        <f t="shared" si="78"/>
        <v/>
      </c>
      <c r="C677" s="58" t="str">
        <f t="shared" si="79"/>
        <v/>
      </c>
      <c r="D677" s="96"/>
      <c r="E677" s="97"/>
      <c r="F677" s="19" t="str">
        <f t="shared" si="80"/>
        <v/>
      </c>
      <c r="G677" s="19" t="str">
        <f t="shared" si="83"/>
        <v/>
      </c>
      <c r="H677" s="19" t="str">
        <f t="shared" ca="1" si="84"/>
        <v/>
      </c>
      <c r="I677" s="70" t="str">
        <f t="shared" si="85"/>
        <v/>
      </c>
      <c r="J677" s="19" t="str">
        <f t="shared" si="81"/>
        <v/>
      </c>
    </row>
    <row r="678" spans="1:10" x14ac:dyDescent="0.2">
      <c r="A678" s="18" t="str">
        <f t="shared" si="82"/>
        <v/>
      </c>
      <c r="B678" s="55" t="str">
        <f t="shared" si="78"/>
        <v/>
      </c>
      <c r="C678" s="58" t="str">
        <f t="shared" si="79"/>
        <v/>
      </c>
      <c r="D678" s="96"/>
      <c r="E678" s="97"/>
      <c r="F678" s="19" t="str">
        <f t="shared" si="80"/>
        <v/>
      </c>
      <c r="G678" s="19" t="str">
        <f t="shared" si="83"/>
        <v/>
      </c>
      <c r="H678" s="19" t="str">
        <f t="shared" ca="1" si="84"/>
        <v/>
      </c>
      <c r="I678" s="70" t="str">
        <f t="shared" si="85"/>
        <v/>
      </c>
      <c r="J678" s="19" t="str">
        <f t="shared" si="81"/>
        <v/>
      </c>
    </row>
    <row r="679" spans="1:10" x14ac:dyDescent="0.2">
      <c r="A679" s="18" t="str">
        <f t="shared" si="82"/>
        <v/>
      </c>
      <c r="B679" s="55" t="str">
        <f t="shared" si="78"/>
        <v/>
      </c>
      <c r="C679" s="58" t="str">
        <f t="shared" si="79"/>
        <v/>
      </c>
      <c r="D679" s="96"/>
      <c r="E679" s="97"/>
      <c r="F679" s="19" t="str">
        <f t="shared" si="80"/>
        <v/>
      </c>
      <c r="G679" s="19" t="str">
        <f t="shared" si="83"/>
        <v/>
      </c>
      <c r="H679" s="19" t="str">
        <f t="shared" ca="1" si="84"/>
        <v/>
      </c>
      <c r="I679" s="70" t="str">
        <f t="shared" si="85"/>
        <v/>
      </c>
      <c r="J679" s="19" t="str">
        <f t="shared" si="81"/>
        <v/>
      </c>
    </row>
    <row r="680" spans="1:10" x14ac:dyDescent="0.2">
      <c r="A680" s="18" t="str">
        <f t="shared" si="82"/>
        <v/>
      </c>
      <c r="B680" s="55" t="str">
        <f t="shared" si="78"/>
        <v/>
      </c>
      <c r="C680" s="58" t="str">
        <f t="shared" si="79"/>
        <v/>
      </c>
      <c r="D680" s="96"/>
      <c r="E680" s="97"/>
      <c r="F680" s="19" t="str">
        <f t="shared" si="80"/>
        <v/>
      </c>
      <c r="G680" s="19" t="str">
        <f t="shared" si="83"/>
        <v/>
      </c>
      <c r="H680" s="19" t="str">
        <f t="shared" ca="1" si="84"/>
        <v/>
      </c>
      <c r="I680" s="70" t="str">
        <f t="shared" si="85"/>
        <v/>
      </c>
      <c r="J680" s="19" t="str">
        <f t="shared" si="81"/>
        <v/>
      </c>
    </row>
    <row r="681" spans="1:10" x14ac:dyDescent="0.2">
      <c r="A681" s="18" t="str">
        <f t="shared" si="82"/>
        <v/>
      </c>
      <c r="B681" s="55" t="str">
        <f t="shared" si="78"/>
        <v/>
      </c>
      <c r="C681" s="58" t="str">
        <f t="shared" si="79"/>
        <v/>
      </c>
      <c r="D681" s="96"/>
      <c r="E681" s="97"/>
      <c r="F681" s="19" t="str">
        <f t="shared" si="80"/>
        <v/>
      </c>
      <c r="G681" s="19" t="str">
        <f t="shared" si="83"/>
        <v/>
      </c>
      <c r="H681" s="19" t="str">
        <f t="shared" ca="1" si="84"/>
        <v/>
      </c>
      <c r="I681" s="70" t="str">
        <f t="shared" si="85"/>
        <v/>
      </c>
      <c r="J681" s="19" t="str">
        <f t="shared" si="81"/>
        <v/>
      </c>
    </row>
    <row r="682" spans="1:10" x14ac:dyDescent="0.2">
      <c r="A682" s="18" t="str">
        <f t="shared" si="82"/>
        <v/>
      </c>
      <c r="B682" s="55" t="str">
        <f t="shared" si="78"/>
        <v/>
      </c>
      <c r="C682" s="58" t="str">
        <f t="shared" si="79"/>
        <v/>
      </c>
      <c r="D682" s="96"/>
      <c r="E682" s="97"/>
      <c r="F682" s="19" t="str">
        <f t="shared" si="80"/>
        <v/>
      </c>
      <c r="G682" s="19" t="str">
        <f t="shared" si="83"/>
        <v/>
      </c>
      <c r="H682" s="19" t="str">
        <f t="shared" ca="1" si="84"/>
        <v/>
      </c>
      <c r="I682" s="70" t="str">
        <f t="shared" si="85"/>
        <v/>
      </c>
      <c r="J682" s="19" t="str">
        <f t="shared" si="81"/>
        <v/>
      </c>
    </row>
    <row r="683" spans="1:10" x14ac:dyDescent="0.2">
      <c r="A683" s="18" t="str">
        <f t="shared" si="82"/>
        <v/>
      </c>
      <c r="B683" s="55" t="str">
        <f t="shared" si="78"/>
        <v/>
      </c>
      <c r="C683" s="58" t="str">
        <f t="shared" si="79"/>
        <v/>
      </c>
      <c r="D683" s="96"/>
      <c r="E683" s="97"/>
      <c r="F683" s="19" t="str">
        <f t="shared" si="80"/>
        <v/>
      </c>
      <c r="G683" s="19" t="str">
        <f t="shared" si="83"/>
        <v/>
      </c>
      <c r="H683" s="19" t="str">
        <f t="shared" ca="1" si="84"/>
        <v/>
      </c>
      <c r="I683" s="70" t="str">
        <f t="shared" si="85"/>
        <v/>
      </c>
      <c r="J683" s="19" t="str">
        <f t="shared" si="81"/>
        <v/>
      </c>
    </row>
    <row r="684" spans="1:10" x14ac:dyDescent="0.2">
      <c r="A684" s="18" t="str">
        <f t="shared" si="82"/>
        <v/>
      </c>
      <c r="B684" s="55" t="str">
        <f t="shared" si="78"/>
        <v/>
      </c>
      <c r="C684" s="58" t="str">
        <f t="shared" si="79"/>
        <v/>
      </c>
      <c r="D684" s="96"/>
      <c r="E684" s="97"/>
      <c r="F684" s="19" t="str">
        <f t="shared" si="80"/>
        <v/>
      </c>
      <c r="G684" s="19" t="str">
        <f t="shared" si="83"/>
        <v/>
      </c>
      <c r="H684" s="19" t="str">
        <f t="shared" ca="1" si="84"/>
        <v/>
      </c>
      <c r="I684" s="70" t="str">
        <f t="shared" si="85"/>
        <v/>
      </c>
      <c r="J684" s="19" t="str">
        <f t="shared" si="81"/>
        <v/>
      </c>
    </row>
    <row r="685" spans="1:10" x14ac:dyDescent="0.2">
      <c r="A685" s="18" t="str">
        <f t="shared" si="82"/>
        <v/>
      </c>
      <c r="B685" s="55" t="str">
        <f t="shared" si="78"/>
        <v/>
      </c>
      <c r="C685" s="58" t="str">
        <f t="shared" si="79"/>
        <v/>
      </c>
      <c r="D685" s="96"/>
      <c r="E685" s="97"/>
      <c r="F685" s="19" t="str">
        <f t="shared" si="80"/>
        <v/>
      </c>
      <c r="G685" s="19" t="str">
        <f t="shared" si="83"/>
        <v/>
      </c>
      <c r="H685" s="19" t="str">
        <f t="shared" ca="1" si="84"/>
        <v/>
      </c>
      <c r="I685" s="70" t="str">
        <f t="shared" si="85"/>
        <v/>
      </c>
      <c r="J685" s="19" t="str">
        <f t="shared" si="81"/>
        <v/>
      </c>
    </row>
    <row r="686" spans="1:10" x14ac:dyDescent="0.2">
      <c r="A686" s="18" t="str">
        <f t="shared" si="82"/>
        <v/>
      </c>
      <c r="B686" s="55" t="str">
        <f t="shared" si="78"/>
        <v/>
      </c>
      <c r="C686" s="58" t="str">
        <f t="shared" si="79"/>
        <v/>
      </c>
      <c r="D686" s="96"/>
      <c r="E686" s="97"/>
      <c r="F686" s="19" t="str">
        <f t="shared" si="80"/>
        <v/>
      </c>
      <c r="G686" s="19" t="str">
        <f t="shared" si="83"/>
        <v/>
      </c>
      <c r="H686" s="19" t="str">
        <f t="shared" ca="1" si="84"/>
        <v/>
      </c>
      <c r="I686" s="70" t="str">
        <f t="shared" si="85"/>
        <v/>
      </c>
      <c r="J686" s="19" t="str">
        <f t="shared" si="81"/>
        <v/>
      </c>
    </row>
    <row r="687" spans="1:10" x14ac:dyDescent="0.2">
      <c r="A687" s="18" t="str">
        <f t="shared" si="82"/>
        <v/>
      </c>
      <c r="B687" s="55" t="str">
        <f t="shared" si="78"/>
        <v/>
      </c>
      <c r="C687" s="58" t="str">
        <f t="shared" si="79"/>
        <v/>
      </c>
      <c r="D687" s="96"/>
      <c r="E687" s="97"/>
      <c r="F687" s="19" t="str">
        <f t="shared" si="80"/>
        <v/>
      </c>
      <c r="G687" s="19" t="str">
        <f t="shared" si="83"/>
        <v/>
      </c>
      <c r="H687" s="19" t="str">
        <f t="shared" ca="1" si="84"/>
        <v/>
      </c>
      <c r="I687" s="70" t="str">
        <f t="shared" si="85"/>
        <v/>
      </c>
      <c r="J687" s="19" t="str">
        <f t="shared" si="81"/>
        <v/>
      </c>
    </row>
    <row r="688" spans="1:10" x14ac:dyDescent="0.2">
      <c r="A688" s="18" t="str">
        <f t="shared" si="82"/>
        <v/>
      </c>
      <c r="B688" s="55" t="str">
        <f t="shared" si="78"/>
        <v/>
      </c>
      <c r="C688" s="58" t="str">
        <f t="shared" si="79"/>
        <v/>
      </c>
      <c r="D688" s="96"/>
      <c r="E688" s="97"/>
      <c r="F688" s="19" t="str">
        <f t="shared" si="80"/>
        <v/>
      </c>
      <c r="G688" s="19" t="str">
        <f t="shared" si="83"/>
        <v/>
      </c>
      <c r="H688" s="19" t="str">
        <f t="shared" ca="1" si="84"/>
        <v/>
      </c>
      <c r="I688" s="70" t="str">
        <f t="shared" si="85"/>
        <v/>
      </c>
      <c r="J688" s="19" t="str">
        <f t="shared" si="81"/>
        <v/>
      </c>
    </row>
    <row r="689" spans="1:10" x14ac:dyDescent="0.2">
      <c r="A689" s="18" t="str">
        <f t="shared" si="82"/>
        <v/>
      </c>
      <c r="B689" s="55" t="str">
        <f t="shared" si="78"/>
        <v/>
      </c>
      <c r="C689" s="58" t="str">
        <f t="shared" si="79"/>
        <v/>
      </c>
      <c r="D689" s="96"/>
      <c r="E689" s="97"/>
      <c r="F689" s="19" t="str">
        <f t="shared" si="80"/>
        <v/>
      </c>
      <c r="G689" s="19" t="str">
        <f t="shared" si="83"/>
        <v/>
      </c>
      <c r="H689" s="19" t="str">
        <f t="shared" ca="1" si="84"/>
        <v/>
      </c>
      <c r="I689" s="70" t="str">
        <f t="shared" si="85"/>
        <v/>
      </c>
      <c r="J689" s="19" t="str">
        <f t="shared" si="81"/>
        <v/>
      </c>
    </row>
    <row r="690" spans="1:10" x14ac:dyDescent="0.2">
      <c r="A690" s="18" t="str">
        <f t="shared" si="82"/>
        <v/>
      </c>
      <c r="B690" s="55" t="str">
        <f t="shared" si="78"/>
        <v/>
      </c>
      <c r="C690" s="58" t="str">
        <f t="shared" si="79"/>
        <v/>
      </c>
      <c r="D690" s="96"/>
      <c r="E690" s="97"/>
      <c r="F690" s="19" t="str">
        <f t="shared" si="80"/>
        <v/>
      </c>
      <c r="G690" s="19" t="str">
        <f t="shared" si="83"/>
        <v/>
      </c>
      <c r="H690" s="19" t="str">
        <f t="shared" ca="1" si="84"/>
        <v/>
      </c>
      <c r="I690" s="70" t="str">
        <f t="shared" si="85"/>
        <v/>
      </c>
      <c r="J690" s="19" t="str">
        <f t="shared" si="81"/>
        <v/>
      </c>
    </row>
    <row r="691" spans="1:10" x14ac:dyDescent="0.2">
      <c r="A691" s="18" t="str">
        <f t="shared" si="82"/>
        <v/>
      </c>
      <c r="B691" s="55" t="str">
        <f t="shared" si="78"/>
        <v/>
      </c>
      <c r="C691" s="58" t="str">
        <f t="shared" si="79"/>
        <v/>
      </c>
      <c r="D691" s="96"/>
      <c r="E691" s="97"/>
      <c r="F691" s="19" t="str">
        <f t="shared" si="80"/>
        <v/>
      </c>
      <c r="G691" s="19" t="str">
        <f t="shared" si="83"/>
        <v/>
      </c>
      <c r="H691" s="19" t="str">
        <f t="shared" ca="1" si="84"/>
        <v/>
      </c>
      <c r="I691" s="70" t="str">
        <f t="shared" si="85"/>
        <v/>
      </c>
      <c r="J691" s="19" t="str">
        <f t="shared" si="81"/>
        <v/>
      </c>
    </row>
    <row r="692" spans="1:10" x14ac:dyDescent="0.2">
      <c r="A692" s="18" t="str">
        <f t="shared" si="82"/>
        <v/>
      </c>
      <c r="B692" s="55" t="str">
        <f t="shared" si="78"/>
        <v/>
      </c>
      <c r="C692" s="58" t="str">
        <f t="shared" si="79"/>
        <v/>
      </c>
      <c r="D692" s="96"/>
      <c r="E692" s="97"/>
      <c r="F692" s="19" t="str">
        <f t="shared" si="80"/>
        <v/>
      </c>
      <c r="G692" s="19" t="str">
        <f t="shared" si="83"/>
        <v/>
      </c>
      <c r="H692" s="19" t="str">
        <f t="shared" ca="1" si="84"/>
        <v/>
      </c>
      <c r="I692" s="70" t="str">
        <f t="shared" si="85"/>
        <v/>
      </c>
      <c r="J692" s="19" t="str">
        <f t="shared" si="81"/>
        <v/>
      </c>
    </row>
    <row r="693" spans="1:10" x14ac:dyDescent="0.2">
      <c r="A693" s="18" t="str">
        <f t="shared" si="82"/>
        <v/>
      </c>
      <c r="B693" s="55" t="str">
        <f t="shared" si="78"/>
        <v/>
      </c>
      <c r="C693" s="58" t="str">
        <f t="shared" si="79"/>
        <v/>
      </c>
      <c r="D693" s="96"/>
      <c r="E693" s="97"/>
      <c r="F693" s="19" t="str">
        <f t="shared" si="80"/>
        <v/>
      </c>
      <c r="G693" s="19" t="str">
        <f t="shared" si="83"/>
        <v/>
      </c>
      <c r="H693" s="19" t="str">
        <f t="shared" ca="1" si="84"/>
        <v/>
      </c>
      <c r="I693" s="70" t="str">
        <f t="shared" si="85"/>
        <v/>
      </c>
      <c r="J693" s="19" t="str">
        <f t="shared" si="81"/>
        <v/>
      </c>
    </row>
    <row r="694" spans="1:10" x14ac:dyDescent="0.2">
      <c r="A694" s="18" t="str">
        <f t="shared" si="82"/>
        <v/>
      </c>
      <c r="B694" s="55" t="str">
        <f t="shared" si="78"/>
        <v/>
      </c>
      <c r="C694" s="58" t="str">
        <f t="shared" si="79"/>
        <v/>
      </c>
      <c r="D694" s="96"/>
      <c r="E694" s="97"/>
      <c r="F694" s="19" t="str">
        <f t="shared" si="80"/>
        <v/>
      </c>
      <c r="G694" s="19" t="str">
        <f t="shared" si="83"/>
        <v/>
      </c>
      <c r="H694" s="19" t="str">
        <f t="shared" ca="1" si="84"/>
        <v/>
      </c>
      <c r="I694" s="70" t="str">
        <f t="shared" si="85"/>
        <v/>
      </c>
      <c r="J694" s="19" t="str">
        <f t="shared" si="81"/>
        <v/>
      </c>
    </row>
    <row r="695" spans="1:10" x14ac:dyDescent="0.2">
      <c r="A695" s="18" t="str">
        <f t="shared" si="82"/>
        <v/>
      </c>
      <c r="B695" s="55" t="str">
        <f t="shared" si="78"/>
        <v/>
      </c>
      <c r="C695" s="58" t="str">
        <f t="shared" si="79"/>
        <v/>
      </c>
      <c r="D695" s="96"/>
      <c r="E695" s="97"/>
      <c r="F695" s="19" t="str">
        <f t="shared" si="80"/>
        <v/>
      </c>
      <c r="G695" s="19" t="str">
        <f t="shared" si="83"/>
        <v/>
      </c>
      <c r="H695" s="19" t="str">
        <f t="shared" ca="1" si="84"/>
        <v/>
      </c>
      <c r="I695" s="70" t="str">
        <f t="shared" si="85"/>
        <v/>
      </c>
      <c r="J695" s="19" t="str">
        <f t="shared" si="81"/>
        <v/>
      </c>
    </row>
    <row r="696" spans="1:10" x14ac:dyDescent="0.2">
      <c r="A696" s="18" t="str">
        <f t="shared" si="82"/>
        <v/>
      </c>
      <c r="B696" s="55" t="str">
        <f t="shared" si="78"/>
        <v/>
      </c>
      <c r="C696" s="58" t="str">
        <f t="shared" si="79"/>
        <v/>
      </c>
      <c r="D696" s="96"/>
      <c r="E696" s="97"/>
      <c r="F696" s="19" t="str">
        <f t="shared" si="80"/>
        <v/>
      </c>
      <c r="G696" s="19" t="str">
        <f t="shared" si="83"/>
        <v/>
      </c>
      <c r="H696" s="19" t="str">
        <f t="shared" ca="1" si="84"/>
        <v/>
      </c>
      <c r="I696" s="70" t="str">
        <f t="shared" si="85"/>
        <v/>
      </c>
      <c r="J696" s="19" t="str">
        <f t="shared" si="81"/>
        <v/>
      </c>
    </row>
    <row r="697" spans="1:10" x14ac:dyDescent="0.2">
      <c r="A697" s="18" t="str">
        <f t="shared" si="82"/>
        <v/>
      </c>
      <c r="B697" s="55" t="str">
        <f t="shared" si="78"/>
        <v/>
      </c>
      <c r="C697" s="58" t="str">
        <f t="shared" si="79"/>
        <v/>
      </c>
      <c r="D697" s="96"/>
      <c r="E697" s="97"/>
      <c r="F697" s="19" t="str">
        <f t="shared" si="80"/>
        <v/>
      </c>
      <c r="G697" s="19" t="str">
        <f t="shared" si="83"/>
        <v/>
      </c>
      <c r="H697" s="19" t="str">
        <f t="shared" ca="1" si="84"/>
        <v/>
      </c>
      <c r="I697" s="70" t="str">
        <f t="shared" si="85"/>
        <v/>
      </c>
      <c r="J697" s="19" t="str">
        <f t="shared" si="81"/>
        <v/>
      </c>
    </row>
    <row r="698" spans="1:10" x14ac:dyDescent="0.2">
      <c r="A698" s="18" t="str">
        <f t="shared" si="82"/>
        <v/>
      </c>
      <c r="B698" s="55" t="str">
        <f t="shared" si="78"/>
        <v/>
      </c>
      <c r="C698" s="58" t="str">
        <f t="shared" si="79"/>
        <v/>
      </c>
      <c r="D698" s="96"/>
      <c r="E698" s="97"/>
      <c r="F698" s="19" t="str">
        <f t="shared" si="80"/>
        <v/>
      </c>
      <c r="G698" s="19" t="str">
        <f t="shared" si="83"/>
        <v/>
      </c>
      <c r="H698" s="19" t="str">
        <f t="shared" ca="1" si="84"/>
        <v/>
      </c>
      <c r="I698" s="70" t="str">
        <f t="shared" si="85"/>
        <v/>
      </c>
      <c r="J698" s="19" t="str">
        <f t="shared" si="81"/>
        <v/>
      </c>
    </row>
    <row r="699" spans="1:10" x14ac:dyDescent="0.2">
      <c r="A699" s="18" t="str">
        <f t="shared" si="82"/>
        <v/>
      </c>
      <c r="B699" s="55" t="str">
        <f t="shared" si="78"/>
        <v/>
      </c>
      <c r="C699" s="58" t="str">
        <f t="shared" si="79"/>
        <v/>
      </c>
      <c r="D699" s="96"/>
      <c r="E699" s="97"/>
      <c r="F699" s="19" t="str">
        <f t="shared" si="80"/>
        <v/>
      </c>
      <c r="G699" s="19" t="str">
        <f t="shared" si="83"/>
        <v/>
      </c>
      <c r="H699" s="19" t="str">
        <f t="shared" ca="1" si="84"/>
        <v/>
      </c>
      <c r="I699" s="70" t="str">
        <f t="shared" si="85"/>
        <v/>
      </c>
      <c r="J699" s="19" t="str">
        <f t="shared" si="81"/>
        <v/>
      </c>
    </row>
    <row r="700" spans="1:10" x14ac:dyDescent="0.2">
      <c r="A700" s="18" t="str">
        <f t="shared" si="82"/>
        <v/>
      </c>
      <c r="B700" s="55" t="str">
        <f t="shared" si="78"/>
        <v/>
      </c>
      <c r="C700" s="58" t="str">
        <f t="shared" si="79"/>
        <v/>
      </c>
      <c r="D700" s="96"/>
      <c r="E700" s="97"/>
      <c r="F700" s="19" t="str">
        <f t="shared" si="80"/>
        <v/>
      </c>
      <c r="G700" s="19" t="str">
        <f t="shared" si="83"/>
        <v/>
      </c>
      <c r="H700" s="19" t="str">
        <f t="shared" ca="1" si="84"/>
        <v/>
      </c>
      <c r="I700" s="70" t="str">
        <f t="shared" si="85"/>
        <v/>
      </c>
      <c r="J700" s="19" t="str">
        <f t="shared" si="81"/>
        <v/>
      </c>
    </row>
    <row r="701" spans="1:10" x14ac:dyDescent="0.2">
      <c r="A701" s="18" t="str">
        <f t="shared" si="82"/>
        <v/>
      </c>
      <c r="B701" s="55" t="str">
        <f t="shared" ref="B701:B764" si="86">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58" t="str">
        <f t="shared" ref="C701:C764" si="87">IF(A701="","",IF(roundOpt,IF(OR(A701=nper,payment&gt;ROUND((1+rate)*J700,2)),ROUND((1+rate)*J700,2),payment),IF(OR(A701=nper,payment&gt;(1+rate)*J700),(1+rate)*J700,payment)))</f>
        <v/>
      </c>
      <c r="D701" s="96"/>
      <c r="E701" s="97"/>
      <c r="F701" s="19" t="str">
        <f t="shared" ref="F701:F764" si="88">IF(NOT(ISBLANK(E701)),IF(A701="","",IF(AND(A701=1,pmtType=1),0,IF(roundOpt,ROUND(rate*J700,2),rate*J700))),"")</f>
        <v/>
      </c>
      <c r="G701" s="19" t="str">
        <f t="shared" si="83"/>
        <v/>
      </c>
      <c r="H701" s="19" t="str">
        <f t="shared" ca="1" si="84"/>
        <v/>
      </c>
      <c r="I701" s="70" t="str">
        <f t="shared" si="85"/>
        <v/>
      </c>
      <c r="J701" s="19" t="str">
        <f t="shared" ref="J701:J764" si="89">IF(NOT(ISBLANK(E701)),J700-I701,"")</f>
        <v/>
      </c>
    </row>
    <row r="702" spans="1:10" x14ac:dyDescent="0.2">
      <c r="A702" s="18" t="str">
        <f t="shared" ref="A702:A765" si="90">IF(NOT(ISBLANK(E701)),IF(J701="","",IF(roundOpt,IF(OR(A701&gt;=nper,ROUND(J701,2)&lt;=0),"",A701+1),IF(OR(A701&gt;=nper,J701&lt;=0),"",A701+1))),"")</f>
        <v/>
      </c>
      <c r="B702" s="55" t="str">
        <f t="shared" si="86"/>
        <v/>
      </c>
      <c r="C702" s="58" t="str">
        <f t="shared" si="87"/>
        <v/>
      </c>
      <c r="D702" s="96"/>
      <c r="E702" s="97"/>
      <c r="F702" s="19" t="str">
        <f t="shared" si="88"/>
        <v/>
      </c>
      <c r="G702" s="19" t="str">
        <f t="shared" ref="G702:G765" si="91">IF(NOT(ISBLANK(E702)),MIN(F702+H701,E702),"")</f>
        <v/>
      </c>
      <c r="H702" s="19" t="str">
        <f t="shared" ref="H702:H765" ca="1" si="92">IF(NOT(ISBLANK(E702)),OFFSET(H702,-1,0,1,1)+F702-G702,"")</f>
        <v/>
      </c>
      <c r="I702" s="70" t="str">
        <f t="shared" ref="I702:I765" si="93">IF(NOT(ISBLANK(E702)),E702-G702,"")</f>
        <v/>
      </c>
      <c r="J702" s="19" t="str">
        <f t="shared" si="89"/>
        <v/>
      </c>
    </row>
    <row r="703" spans="1:10" x14ac:dyDescent="0.2">
      <c r="A703" s="18" t="str">
        <f t="shared" si="90"/>
        <v/>
      </c>
      <c r="B703" s="55" t="str">
        <f t="shared" si="86"/>
        <v/>
      </c>
      <c r="C703" s="58" t="str">
        <f t="shared" si="87"/>
        <v/>
      </c>
      <c r="D703" s="96"/>
      <c r="E703" s="97"/>
      <c r="F703" s="19" t="str">
        <f t="shared" si="88"/>
        <v/>
      </c>
      <c r="G703" s="19" t="str">
        <f t="shared" si="91"/>
        <v/>
      </c>
      <c r="H703" s="19" t="str">
        <f t="shared" ca="1" si="92"/>
        <v/>
      </c>
      <c r="I703" s="70" t="str">
        <f t="shared" si="93"/>
        <v/>
      </c>
      <c r="J703" s="19" t="str">
        <f t="shared" si="89"/>
        <v/>
      </c>
    </row>
    <row r="704" spans="1:10" x14ac:dyDescent="0.2">
      <c r="A704" s="18" t="str">
        <f t="shared" si="90"/>
        <v/>
      </c>
      <c r="B704" s="55" t="str">
        <f t="shared" si="86"/>
        <v/>
      </c>
      <c r="C704" s="58" t="str">
        <f t="shared" si="87"/>
        <v/>
      </c>
      <c r="D704" s="96"/>
      <c r="E704" s="97"/>
      <c r="F704" s="19" t="str">
        <f t="shared" si="88"/>
        <v/>
      </c>
      <c r="G704" s="19" t="str">
        <f t="shared" si="91"/>
        <v/>
      </c>
      <c r="H704" s="19" t="str">
        <f t="shared" ca="1" si="92"/>
        <v/>
      </c>
      <c r="I704" s="70" t="str">
        <f t="shared" si="93"/>
        <v/>
      </c>
      <c r="J704" s="19" t="str">
        <f t="shared" si="89"/>
        <v/>
      </c>
    </row>
    <row r="705" spans="1:10" x14ac:dyDescent="0.2">
      <c r="A705" s="18" t="str">
        <f t="shared" si="90"/>
        <v/>
      </c>
      <c r="B705" s="55" t="str">
        <f t="shared" si="86"/>
        <v/>
      </c>
      <c r="C705" s="58" t="str">
        <f t="shared" si="87"/>
        <v/>
      </c>
      <c r="D705" s="96"/>
      <c r="E705" s="97"/>
      <c r="F705" s="19" t="str">
        <f t="shared" si="88"/>
        <v/>
      </c>
      <c r="G705" s="19" t="str">
        <f t="shared" si="91"/>
        <v/>
      </c>
      <c r="H705" s="19" t="str">
        <f t="shared" ca="1" si="92"/>
        <v/>
      </c>
      <c r="I705" s="70" t="str">
        <f t="shared" si="93"/>
        <v/>
      </c>
      <c r="J705" s="19" t="str">
        <f t="shared" si="89"/>
        <v/>
      </c>
    </row>
    <row r="706" spans="1:10" x14ac:dyDescent="0.2">
      <c r="A706" s="18" t="str">
        <f t="shared" si="90"/>
        <v/>
      </c>
      <c r="B706" s="55" t="str">
        <f t="shared" si="86"/>
        <v/>
      </c>
      <c r="C706" s="58" t="str">
        <f t="shared" si="87"/>
        <v/>
      </c>
      <c r="D706" s="96"/>
      <c r="E706" s="97"/>
      <c r="F706" s="19" t="str">
        <f t="shared" si="88"/>
        <v/>
      </c>
      <c r="G706" s="19" t="str">
        <f t="shared" si="91"/>
        <v/>
      </c>
      <c r="H706" s="19" t="str">
        <f t="shared" ca="1" si="92"/>
        <v/>
      </c>
      <c r="I706" s="70" t="str">
        <f t="shared" si="93"/>
        <v/>
      </c>
      <c r="J706" s="19" t="str">
        <f t="shared" si="89"/>
        <v/>
      </c>
    </row>
    <row r="707" spans="1:10" x14ac:dyDescent="0.2">
      <c r="A707" s="18" t="str">
        <f t="shared" si="90"/>
        <v/>
      </c>
      <c r="B707" s="55" t="str">
        <f t="shared" si="86"/>
        <v/>
      </c>
      <c r="C707" s="58" t="str">
        <f t="shared" si="87"/>
        <v/>
      </c>
      <c r="D707" s="96"/>
      <c r="E707" s="97"/>
      <c r="F707" s="19" t="str">
        <f t="shared" si="88"/>
        <v/>
      </c>
      <c r="G707" s="19" t="str">
        <f t="shared" si="91"/>
        <v/>
      </c>
      <c r="H707" s="19" t="str">
        <f t="shared" ca="1" si="92"/>
        <v/>
      </c>
      <c r="I707" s="70" t="str">
        <f t="shared" si="93"/>
        <v/>
      </c>
      <c r="J707" s="19" t="str">
        <f t="shared" si="89"/>
        <v/>
      </c>
    </row>
    <row r="708" spans="1:10" x14ac:dyDescent="0.2">
      <c r="A708" s="18" t="str">
        <f t="shared" si="90"/>
        <v/>
      </c>
      <c r="B708" s="55" t="str">
        <f t="shared" si="86"/>
        <v/>
      </c>
      <c r="C708" s="58" t="str">
        <f t="shared" si="87"/>
        <v/>
      </c>
      <c r="D708" s="96"/>
      <c r="E708" s="97"/>
      <c r="F708" s="19" t="str">
        <f t="shared" si="88"/>
        <v/>
      </c>
      <c r="G708" s="19" t="str">
        <f t="shared" si="91"/>
        <v/>
      </c>
      <c r="H708" s="19" t="str">
        <f t="shared" ca="1" si="92"/>
        <v/>
      </c>
      <c r="I708" s="70" t="str">
        <f t="shared" si="93"/>
        <v/>
      </c>
      <c r="J708" s="19" t="str">
        <f t="shared" si="89"/>
        <v/>
      </c>
    </row>
    <row r="709" spans="1:10" x14ac:dyDescent="0.2">
      <c r="A709" s="18" t="str">
        <f t="shared" si="90"/>
        <v/>
      </c>
      <c r="B709" s="55" t="str">
        <f t="shared" si="86"/>
        <v/>
      </c>
      <c r="C709" s="58" t="str">
        <f t="shared" si="87"/>
        <v/>
      </c>
      <c r="D709" s="96"/>
      <c r="E709" s="97"/>
      <c r="F709" s="19" t="str">
        <f t="shared" si="88"/>
        <v/>
      </c>
      <c r="G709" s="19" t="str">
        <f t="shared" si="91"/>
        <v/>
      </c>
      <c r="H709" s="19" t="str">
        <f t="shared" ca="1" si="92"/>
        <v/>
      </c>
      <c r="I709" s="70" t="str">
        <f t="shared" si="93"/>
        <v/>
      </c>
      <c r="J709" s="19" t="str">
        <f t="shared" si="89"/>
        <v/>
      </c>
    </row>
    <row r="710" spans="1:10" x14ac:dyDescent="0.2">
      <c r="A710" s="18" t="str">
        <f t="shared" si="90"/>
        <v/>
      </c>
      <c r="B710" s="55" t="str">
        <f t="shared" si="86"/>
        <v/>
      </c>
      <c r="C710" s="58" t="str">
        <f t="shared" si="87"/>
        <v/>
      </c>
      <c r="D710" s="96"/>
      <c r="E710" s="97"/>
      <c r="F710" s="19" t="str">
        <f t="shared" si="88"/>
        <v/>
      </c>
      <c r="G710" s="19" t="str">
        <f t="shared" si="91"/>
        <v/>
      </c>
      <c r="H710" s="19" t="str">
        <f t="shared" ca="1" si="92"/>
        <v/>
      </c>
      <c r="I710" s="70" t="str">
        <f t="shared" si="93"/>
        <v/>
      </c>
      <c r="J710" s="19" t="str">
        <f t="shared" si="89"/>
        <v/>
      </c>
    </row>
    <row r="711" spans="1:10" x14ac:dyDescent="0.2">
      <c r="A711" s="18" t="str">
        <f t="shared" si="90"/>
        <v/>
      </c>
      <c r="B711" s="55" t="str">
        <f t="shared" si="86"/>
        <v/>
      </c>
      <c r="C711" s="58" t="str">
        <f t="shared" si="87"/>
        <v/>
      </c>
      <c r="D711" s="96"/>
      <c r="E711" s="97"/>
      <c r="F711" s="19" t="str">
        <f t="shared" si="88"/>
        <v/>
      </c>
      <c r="G711" s="19" t="str">
        <f t="shared" si="91"/>
        <v/>
      </c>
      <c r="H711" s="19" t="str">
        <f t="shared" ca="1" si="92"/>
        <v/>
      </c>
      <c r="I711" s="70" t="str">
        <f t="shared" si="93"/>
        <v/>
      </c>
      <c r="J711" s="19" t="str">
        <f t="shared" si="89"/>
        <v/>
      </c>
    </row>
    <row r="712" spans="1:10" x14ac:dyDescent="0.2">
      <c r="A712" s="18" t="str">
        <f t="shared" si="90"/>
        <v/>
      </c>
      <c r="B712" s="55" t="str">
        <f t="shared" si="86"/>
        <v/>
      </c>
      <c r="C712" s="58" t="str">
        <f t="shared" si="87"/>
        <v/>
      </c>
      <c r="D712" s="96"/>
      <c r="E712" s="97"/>
      <c r="F712" s="19" t="str">
        <f t="shared" si="88"/>
        <v/>
      </c>
      <c r="G712" s="19" t="str">
        <f t="shared" si="91"/>
        <v/>
      </c>
      <c r="H712" s="19" t="str">
        <f t="shared" ca="1" si="92"/>
        <v/>
      </c>
      <c r="I712" s="70" t="str">
        <f t="shared" si="93"/>
        <v/>
      </c>
      <c r="J712" s="19" t="str">
        <f t="shared" si="89"/>
        <v/>
      </c>
    </row>
    <row r="713" spans="1:10" x14ac:dyDescent="0.2">
      <c r="A713" s="18" t="str">
        <f t="shared" si="90"/>
        <v/>
      </c>
      <c r="B713" s="55" t="str">
        <f t="shared" si="86"/>
        <v/>
      </c>
      <c r="C713" s="58" t="str">
        <f t="shared" si="87"/>
        <v/>
      </c>
      <c r="D713" s="96"/>
      <c r="E713" s="97"/>
      <c r="F713" s="19" t="str">
        <f t="shared" si="88"/>
        <v/>
      </c>
      <c r="G713" s="19" t="str">
        <f t="shared" si="91"/>
        <v/>
      </c>
      <c r="H713" s="19" t="str">
        <f t="shared" ca="1" si="92"/>
        <v/>
      </c>
      <c r="I713" s="70" t="str">
        <f t="shared" si="93"/>
        <v/>
      </c>
      <c r="J713" s="19" t="str">
        <f t="shared" si="89"/>
        <v/>
      </c>
    </row>
    <row r="714" spans="1:10" x14ac:dyDescent="0.2">
      <c r="A714" s="18" t="str">
        <f t="shared" si="90"/>
        <v/>
      </c>
      <c r="B714" s="55" t="str">
        <f t="shared" si="86"/>
        <v/>
      </c>
      <c r="C714" s="58" t="str">
        <f t="shared" si="87"/>
        <v/>
      </c>
      <c r="D714" s="96"/>
      <c r="E714" s="97"/>
      <c r="F714" s="19" t="str">
        <f t="shared" si="88"/>
        <v/>
      </c>
      <c r="G714" s="19" t="str">
        <f t="shared" si="91"/>
        <v/>
      </c>
      <c r="H714" s="19" t="str">
        <f t="shared" ca="1" si="92"/>
        <v/>
      </c>
      <c r="I714" s="70" t="str">
        <f t="shared" si="93"/>
        <v/>
      </c>
      <c r="J714" s="19" t="str">
        <f t="shared" si="89"/>
        <v/>
      </c>
    </row>
    <row r="715" spans="1:10" x14ac:dyDescent="0.2">
      <c r="A715" s="18" t="str">
        <f t="shared" si="90"/>
        <v/>
      </c>
      <c r="B715" s="55" t="str">
        <f t="shared" si="86"/>
        <v/>
      </c>
      <c r="C715" s="58" t="str">
        <f t="shared" si="87"/>
        <v/>
      </c>
      <c r="D715" s="96"/>
      <c r="E715" s="97"/>
      <c r="F715" s="19" t="str">
        <f t="shared" si="88"/>
        <v/>
      </c>
      <c r="G715" s="19" t="str">
        <f t="shared" si="91"/>
        <v/>
      </c>
      <c r="H715" s="19" t="str">
        <f t="shared" ca="1" si="92"/>
        <v/>
      </c>
      <c r="I715" s="70" t="str">
        <f t="shared" si="93"/>
        <v/>
      </c>
      <c r="J715" s="19" t="str">
        <f t="shared" si="89"/>
        <v/>
      </c>
    </row>
    <row r="716" spans="1:10" x14ac:dyDescent="0.2">
      <c r="A716" s="18" t="str">
        <f t="shared" si="90"/>
        <v/>
      </c>
      <c r="B716" s="55" t="str">
        <f t="shared" si="86"/>
        <v/>
      </c>
      <c r="C716" s="58" t="str">
        <f t="shared" si="87"/>
        <v/>
      </c>
      <c r="D716" s="96"/>
      <c r="E716" s="97"/>
      <c r="F716" s="19" t="str">
        <f t="shared" si="88"/>
        <v/>
      </c>
      <c r="G716" s="19" t="str">
        <f t="shared" si="91"/>
        <v/>
      </c>
      <c r="H716" s="19" t="str">
        <f t="shared" ca="1" si="92"/>
        <v/>
      </c>
      <c r="I716" s="70" t="str">
        <f t="shared" si="93"/>
        <v/>
      </c>
      <c r="J716" s="19" t="str">
        <f t="shared" si="89"/>
        <v/>
      </c>
    </row>
    <row r="717" spans="1:10" x14ac:dyDescent="0.2">
      <c r="A717" s="18" t="str">
        <f t="shared" si="90"/>
        <v/>
      </c>
      <c r="B717" s="55" t="str">
        <f t="shared" si="86"/>
        <v/>
      </c>
      <c r="C717" s="58" t="str">
        <f t="shared" si="87"/>
        <v/>
      </c>
      <c r="D717" s="96"/>
      <c r="E717" s="97"/>
      <c r="F717" s="19" t="str">
        <f t="shared" si="88"/>
        <v/>
      </c>
      <c r="G717" s="19" t="str">
        <f t="shared" si="91"/>
        <v/>
      </c>
      <c r="H717" s="19" t="str">
        <f t="shared" ca="1" si="92"/>
        <v/>
      </c>
      <c r="I717" s="70" t="str">
        <f t="shared" si="93"/>
        <v/>
      </c>
      <c r="J717" s="19" t="str">
        <f t="shared" si="89"/>
        <v/>
      </c>
    </row>
    <row r="718" spans="1:10" x14ac:dyDescent="0.2">
      <c r="A718" s="18" t="str">
        <f t="shared" si="90"/>
        <v/>
      </c>
      <c r="B718" s="55" t="str">
        <f t="shared" si="86"/>
        <v/>
      </c>
      <c r="C718" s="58" t="str">
        <f t="shared" si="87"/>
        <v/>
      </c>
      <c r="D718" s="96"/>
      <c r="E718" s="97"/>
      <c r="F718" s="19" t="str">
        <f t="shared" si="88"/>
        <v/>
      </c>
      <c r="G718" s="19" t="str">
        <f t="shared" si="91"/>
        <v/>
      </c>
      <c r="H718" s="19" t="str">
        <f t="shared" ca="1" si="92"/>
        <v/>
      </c>
      <c r="I718" s="70" t="str">
        <f t="shared" si="93"/>
        <v/>
      </c>
      <c r="J718" s="19" t="str">
        <f t="shared" si="89"/>
        <v/>
      </c>
    </row>
    <row r="719" spans="1:10" x14ac:dyDescent="0.2">
      <c r="A719" s="18" t="str">
        <f t="shared" si="90"/>
        <v/>
      </c>
      <c r="B719" s="55" t="str">
        <f t="shared" si="86"/>
        <v/>
      </c>
      <c r="C719" s="58" t="str">
        <f t="shared" si="87"/>
        <v/>
      </c>
      <c r="D719" s="96"/>
      <c r="E719" s="97"/>
      <c r="F719" s="19" t="str">
        <f t="shared" si="88"/>
        <v/>
      </c>
      <c r="G719" s="19" t="str">
        <f t="shared" si="91"/>
        <v/>
      </c>
      <c r="H719" s="19" t="str">
        <f t="shared" ca="1" si="92"/>
        <v/>
      </c>
      <c r="I719" s="70" t="str">
        <f t="shared" si="93"/>
        <v/>
      </c>
      <c r="J719" s="19" t="str">
        <f t="shared" si="89"/>
        <v/>
      </c>
    </row>
    <row r="720" spans="1:10" x14ac:dyDescent="0.2">
      <c r="A720" s="18" t="str">
        <f t="shared" si="90"/>
        <v/>
      </c>
      <c r="B720" s="55" t="str">
        <f t="shared" si="86"/>
        <v/>
      </c>
      <c r="C720" s="58" t="str">
        <f t="shared" si="87"/>
        <v/>
      </c>
      <c r="D720" s="96"/>
      <c r="E720" s="97"/>
      <c r="F720" s="19" t="str">
        <f t="shared" si="88"/>
        <v/>
      </c>
      <c r="G720" s="19" t="str">
        <f t="shared" si="91"/>
        <v/>
      </c>
      <c r="H720" s="19" t="str">
        <f t="shared" ca="1" si="92"/>
        <v/>
      </c>
      <c r="I720" s="70" t="str">
        <f t="shared" si="93"/>
        <v/>
      </c>
      <c r="J720" s="19" t="str">
        <f t="shared" si="89"/>
        <v/>
      </c>
    </row>
    <row r="721" spans="1:10" x14ac:dyDescent="0.2">
      <c r="A721" s="18" t="str">
        <f t="shared" si="90"/>
        <v/>
      </c>
      <c r="B721" s="55" t="str">
        <f t="shared" si="86"/>
        <v/>
      </c>
      <c r="C721" s="58" t="str">
        <f t="shared" si="87"/>
        <v/>
      </c>
      <c r="D721" s="96"/>
      <c r="E721" s="97"/>
      <c r="F721" s="19" t="str">
        <f t="shared" si="88"/>
        <v/>
      </c>
      <c r="G721" s="19" t="str">
        <f t="shared" si="91"/>
        <v/>
      </c>
      <c r="H721" s="19" t="str">
        <f t="shared" ca="1" si="92"/>
        <v/>
      </c>
      <c r="I721" s="70" t="str">
        <f t="shared" si="93"/>
        <v/>
      </c>
      <c r="J721" s="19" t="str">
        <f t="shared" si="89"/>
        <v/>
      </c>
    </row>
    <row r="722" spans="1:10" x14ac:dyDescent="0.2">
      <c r="A722" s="18" t="str">
        <f t="shared" si="90"/>
        <v/>
      </c>
      <c r="B722" s="55" t="str">
        <f t="shared" si="86"/>
        <v/>
      </c>
      <c r="C722" s="58" t="str">
        <f t="shared" si="87"/>
        <v/>
      </c>
      <c r="D722" s="96"/>
      <c r="E722" s="97"/>
      <c r="F722" s="19" t="str">
        <f t="shared" si="88"/>
        <v/>
      </c>
      <c r="G722" s="19" t="str">
        <f t="shared" si="91"/>
        <v/>
      </c>
      <c r="H722" s="19" t="str">
        <f t="shared" ca="1" si="92"/>
        <v/>
      </c>
      <c r="I722" s="70" t="str">
        <f t="shared" si="93"/>
        <v/>
      </c>
      <c r="J722" s="19" t="str">
        <f t="shared" si="89"/>
        <v/>
      </c>
    </row>
    <row r="723" spans="1:10" x14ac:dyDescent="0.2">
      <c r="A723" s="18" t="str">
        <f t="shared" si="90"/>
        <v/>
      </c>
      <c r="B723" s="55" t="str">
        <f t="shared" si="86"/>
        <v/>
      </c>
      <c r="C723" s="58" t="str">
        <f t="shared" si="87"/>
        <v/>
      </c>
      <c r="D723" s="96"/>
      <c r="E723" s="97"/>
      <c r="F723" s="19" t="str">
        <f t="shared" si="88"/>
        <v/>
      </c>
      <c r="G723" s="19" t="str">
        <f t="shared" si="91"/>
        <v/>
      </c>
      <c r="H723" s="19" t="str">
        <f t="shared" ca="1" si="92"/>
        <v/>
      </c>
      <c r="I723" s="70" t="str">
        <f t="shared" si="93"/>
        <v/>
      </c>
      <c r="J723" s="19" t="str">
        <f t="shared" si="89"/>
        <v/>
      </c>
    </row>
    <row r="724" spans="1:10" x14ac:dyDescent="0.2">
      <c r="A724" s="18" t="str">
        <f t="shared" si="90"/>
        <v/>
      </c>
      <c r="B724" s="55" t="str">
        <f t="shared" si="86"/>
        <v/>
      </c>
      <c r="C724" s="58" t="str">
        <f t="shared" si="87"/>
        <v/>
      </c>
      <c r="D724" s="96"/>
      <c r="E724" s="97"/>
      <c r="F724" s="19" t="str">
        <f t="shared" si="88"/>
        <v/>
      </c>
      <c r="G724" s="19" t="str">
        <f t="shared" si="91"/>
        <v/>
      </c>
      <c r="H724" s="19" t="str">
        <f t="shared" ca="1" si="92"/>
        <v/>
      </c>
      <c r="I724" s="70" t="str">
        <f t="shared" si="93"/>
        <v/>
      </c>
      <c r="J724" s="19" t="str">
        <f t="shared" si="89"/>
        <v/>
      </c>
    </row>
    <row r="725" spans="1:10" x14ac:dyDescent="0.2">
      <c r="A725" s="18" t="str">
        <f t="shared" si="90"/>
        <v/>
      </c>
      <c r="B725" s="55" t="str">
        <f t="shared" si="86"/>
        <v/>
      </c>
      <c r="C725" s="58" t="str">
        <f t="shared" si="87"/>
        <v/>
      </c>
      <c r="D725" s="96"/>
      <c r="E725" s="97"/>
      <c r="F725" s="19" t="str">
        <f t="shared" si="88"/>
        <v/>
      </c>
      <c r="G725" s="19" t="str">
        <f t="shared" si="91"/>
        <v/>
      </c>
      <c r="H725" s="19" t="str">
        <f t="shared" ca="1" si="92"/>
        <v/>
      </c>
      <c r="I725" s="70" t="str">
        <f t="shared" si="93"/>
        <v/>
      </c>
      <c r="J725" s="19" t="str">
        <f t="shared" si="89"/>
        <v/>
      </c>
    </row>
    <row r="726" spans="1:10" x14ac:dyDescent="0.2">
      <c r="A726" s="18" t="str">
        <f t="shared" si="90"/>
        <v/>
      </c>
      <c r="B726" s="55" t="str">
        <f t="shared" si="86"/>
        <v/>
      </c>
      <c r="C726" s="58" t="str">
        <f t="shared" si="87"/>
        <v/>
      </c>
      <c r="D726" s="96"/>
      <c r="E726" s="97"/>
      <c r="F726" s="19" t="str">
        <f t="shared" si="88"/>
        <v/>
      </c>
      <c r="G726" s="19" t="str">
        <f t="shared" si="91"/>
        <v/>
      </c>
      <c r="H726" s="19" t="str">
        <f t="shared" ca="1" si="92"/>
        <v/>
      </c>
      <c r="I726" s="70" t="str">
        <f t="shared" si="93"/>
        <v/>
      </c>
      <c r="J726" s="19" t="str">
        <f t="shared" si="89"/>
        <v/>
      </c>
    </row>
    <row r="727" spans="1:10" x14ac:dyDescent="0.2">
      <c r="A727" s="18" t="str">
        <f t="shared" si="90"/>
        <v/>
      </c>
      <c r="B727" s="55" t="str">
        <f t="shared" si="86"/>
        <v/>
      </c>
      <c r="C727" s="58" t="str">
        <f t="shared" si="87"/>
        <v/>
      </c>
      <c r="D727" s="96"/>
      <c r="E727" s="97"/>
      <c r="F727" s="19" t="str">
        <f t="shared" si="88"/>
        <v/>
      </c>
      <c r="G727" s="19" t="str">
        <f t="shared" si="91"/>
        <v/>
      </c>
      <c r="H727" s="19" t="str">
        <f t="shared" ca="1" si="92"/>
        <v/>
      </c>
      <c r="I727" s="70" t="str">
        <f t="shared" si="93"/>
        <v/>
      </c>
      <c r="J727" s="19" t="str">
        <f t="shared" si="89"/>
        <v/>
      </c>
    </row>
    <row r="728" spans="1:10" x14ac:dyDescent="0.2">
      <c r="A728" s="18" t="str">
        <f t="shared" si="90"/>
        <v/>
      </c>
      <c r="B728" s="55" t="str">
        <f t="shared" si="86"/>
        <v/>
      </c>
      <c r="C728" s="58" t="str">
        <f t="shared" si="87"/>
        <v/>
      </c>
      <c r="D728" s="96"/>
      <c r="E728" s="97"/>
      <c r="F728" s="19" t="str">
        <f t="shared" si="88"/>
        <v/>
      </c>
      <c r="G728" s="19" t="str">
        <f t="shared" si="91"/>
        <v/>
      </c>
      <c r="H728" s="19" t="str">
        <f t="shared" ca="1" si="92"/>
        <v/>
      </c>
      <c r="I728" s="70" t="str">
        <f t="shared" si="93"/>
        <v/>
      </c>
      <c r="J728" s="19" t="str">
        <f t="shared" si="89"/>
        <v/>
      </c>
    </row>
    <row r="729" spans="1:10" x14ac:dyDescent="0.2">
      <c r="A729" s="18" t="str">
        <f t="shared" si="90"/>
        <v/>
      </c>
      <c r="B729" s="55" t="str">
        <f t="shared" si="86"/>
        <v/>
      </c>
      <c r="C729" s="58" t="str">
        <f t="shared" si="87"/>
        <v/>
      </c>
      <c r="D729" s="96"/>
      <c r="E729" s="97"/>
      <c r="F729" s="19" t="str">
        <f t="shared" si="88"/>
        <v/>
      </c>
      <c r="G729" s="19" t="str">
        <f t="shared" si="91"/>
        <v/>
      </c>
      <c r="H729" s="19" t="str">
        <f t="shared" ca="1" si="92"/>
        <v/>
      </c>
      <c r="I729" s="70" t="str">
        <f t="shared" si="93"/>
        <v/>
      </c>
      <c r="J729" s="19" t="str">
        <f t="shared" si="89"/>
        <v/>
      </c>
    </row>
    <row r="730" spans="1:10" x14ac:dyDescent="0.2">
      <c r="A730" s="18" t="str">
        <f t="shared" si="90"/>
        <v/>
      </c>
      <c r="B730" s="55" t="str">
        <f t="shared" si="86"/>
        <v/>
      </c>
      <c r="C730" s="58" t="str">
        <f t="shared" si="87"/>
        <v/>
      </c>
      <c r="D730" s="96"/>
      <c r="E730" s="97"/>
      <c r="F730" s="19" t="str">
        <f t="shared" si="88"/>
        <v/>
      </c>
      <c r="G730" s="19" t="str">
        <f t="shared" si="91"/>
        <v/>
      </c>
      <c r="H730" s="19" t="str">
        <f t="shared" ca="1" si="92"/>
        <v/>
      </c>
      <c r="I730" s="70" t="str">
        <f t="shared" si="93"/>
        <v/>
      </c>
      <c r="J730" s="19" t="str">
        <f t="shared" si="89"/>
        <v/>
      </c>
    </row>
    <row r="731" spans="1:10" x14ac:dyDescent="0.2">
      <c r="A731" s="18" t="str">
        <f t="shared" si="90"/>
        <v/>
      </c>
      <c r="B731" s="55" t="str">
        <f t="shared" si="86"/>
        <v/>
      </c>
      <c r="C731" s="58" t="str">
        <f t="shared" si="87"/>
        <v/>
      </c>
      <c r="D731" s="96"/>
      <c r="E731" s="97"/>
      <c r="F731" s="19" t="str">
        <f t="shared" si="88"/>
        <v/>
      </c>
      <c r="G731" s="19" t="str">
        <f t="shared" si="91"/>
        <v/>
      </c>
      <c r="H731" s="19" t="str">
        <f t="shared" ca="1" si="92"/>
        <v/>
      </c>
      <c r="I731" s="70" t="str">
        <f t="shared" si="93"/>
        <v/>
      </c>
      <c r="J731" s="19" t="str">
        <f t="shared" si="89"/>
        <v/>
      </c>
    </row>
    <row r="732" spans="1:10" x14ac:dyDescent="0.2">
      <c r="A732" s="18" t="str">
        <f t="shared" si="90"/>
        <v/>
      </c>
      <c r="B732" s="55" t="str">
        <f t="shared" si="86"/>
        <v/>
      </c>
      <c r="C732" s="58" t="str">
        <f t="shared" si="87"/>
        <v/>
      </c>
      <c r="D732" s="96"/>
      <c r="E732" s="97"/>
      <c r="F732" s="19" t="str">
        <f t="shared" si="88"/>
        <v/>
      </c>
      <c r="G732" s="19" t="str">
        <f t="shared" si="91"/>
        <v/>
      </c>
      <c r="H732" s="19" t="str">
        <f t="shared" ca="1" si="92"/>
        <v/>
      </c>
      <c r="I732" s="70" t="str">
        <f t="shared" si="93"/>
        <v/>
      </c>
      <c r="J732" s="19" t="str">
        <f t="shared" si="89"/>
        <v/>
      </c>
    </row>
    <row r="733" spans="1:10" x14ac:dyDescent="0.2">
      <c r="A733" s="18" t="str">
        <f t="shared" si="90"/>
        <v/>
      </c>
      <c r="B733" s="55" t="str">
        <f t="shared" si="86"/>
        <v/>
      </c>
      <c r="C733" s="58" t="str">
        <f t="shared" si="87"/>
        <v/>
      </c>
      <c r="D733" s="96"/>
      <c r="E733" s="97"/>
      <c r="F733" s="19" t="str">
        <f t="shared" si="88"/>
        <v/>
      </c>
      <c r="G733" s="19" t="str">
        <f t="shared" si="91"/>
        <v/>
      </c>
      <c r="H733" s="19" t="str">
        <f t="shared" ca="1" si="92"/>
        <v/>
      </c>
      <c r="I733" s="70" t="str">
        <f t="shared" si="93"/>
        <v/>
      </c>
      <c r="J733" s="19" t="str">
        <f t="shared" si="89"/>
        <v/>
      </c>
    </row>
    <row r="734" spans="1:10" x14ac:dyDescent="0.2">
      <c r="A734" s="18" t="str">
        <f t="shared" si="90"/>
        <v/>
      </c>
      <c r="B734" s="55" t="str">
        <f t="shared" si="86"/>
        <v/>
      </c>
      <c r="C734" s="58" t="str">
        <f t="shared" si="87"/>
        <v/>
      </c>
      <c r="D734" s="96"/>
      <c r="E734" s="97"/>
      <c r="F734" s="19" t="str">
        <f t="shared" si="88"/>
        <v/>
      </c>
      <c r="G734" s="19" t="str">
        <f t="shared" si="91"/>
        <v/>
      </c>
      <c r="H734" s="19" t="str">
        <f t="shared" ca="1" si="92"/>
        <v/>
      </c>
      <c r="I734" s="70" t="str">
        <f t="shared" si="93"/>
        <v/>
      </c>
      <c r="J734" s="19" t="str">
        <f t="shared" si="89"/>
        <v/>
      </c>
    </row>
    <row r="735" spans="1:10" x14ac:dyDescent="0.2">
      <c r="A735" s="18" t="str">
        <f t="shared" si="90"/>
        <v/>
      </c>
      <c r="B735" s="55" t="str">
        <f t="shared" si="86"/>
        <v/>
      </c>
      <c r="C735" s="58" t="str">
        <f t="shared" si="87"/>
        <v/>
      </c>
      <c r="D735" s="96"/>
      <c r="E735" s="97"/>
      <c r="F735" s="19" t="str">
        <f t="shared" si="88"/>
        <v/>
      </c>
      <c r="G735" s="19" t="str">
        <f t="shared" si="91"/>
        <v/>
      </c>
      <c r="H735" s="19" t="str">
        <f t="shared" ca="1" si="92"/>
        <v/>
      </c>
      <c r="I735" s="70" t="str">
        <f t="shared" si="93"/>
        <v/>
      </c>
      <c r="J735" s="19" t="str">
        <f t="shared" si="89"/>
        <v/>
      </c>
    </row>
    <row r="736" spans="1:10" x14ac:dyDescent="0.2">
      <c r="A736" s="18" t="str">
        <f t="shared" si="90"/>
        <v/>
      </c>
      <c r="B736" s="55" t="str">
        <f t="shared" si="86"/>
        <v/>
      </c>
      <c r="C736" s="58" t="str">
        <f t="shared" si="87"/>
        <v/>
      </c>
      <c r="D736" s="96"/>
      <c r="E736" s="97"/>
      <c r="F736" s="19" t="str">
        <f t="shared" si="88"/>
        <v/>
      </c>
      <c r="G736" s="19" t="str">
        <f t="shared" si="91"/>
        <v/>
      </c>
      <c r="H736" s="19" t="str">
        <f t="shared" ca="1" si="92"/>
        <v/>
      </c>
      <c r="I736" s="70" t="str">
        <f t="shared" si="93"/>
        <v/>
      </c>
      <c r="J736" s="19" t="str">
        <f t="shared" si="89"/>
        <v/>
      </c>
    </row>
    <row r="737" spans="1:10" x14ac:dyDescent="0.2">
      <c r="A737" s="18" t="str">
        <f t="shared" si="90"/>
        <v/>
      </c>
      <c r="B737" s="55" t="str">
        <f t="shared" si="86"/>
        <v/>
      </c>
      <c r="C737" s="58" t="str">
        <f t="shared" si="87"/>
        <v/>
      </c>
      <c r="D737" s="96"/>
      <c r="E737" s="97"/>
      <c r="F737" s="19" t="str">
        <f t="shared" si="88"/>
        <v/>
      </c>
      <c r="G737" s="19" t="str">
        <f t="shared" si="91"/>
        <v/>
      </c>
      <c r="H737" s="19" t="str">
        <f t="shared" ca="1" si="92"/>
        <v/>
      </c>
      <c r="I737" s="70" t="str">
        <f t="shared" si="93"/>
        <v/>
      </c>
      <c r="J737" s="19" t="str">
        <f t="shared" si="89"/>
        <v/>
      </c>
    </row>
    <row r="738" spans="1:10" x14ac:dyDescent="0.2">
      <c r="A738" s="18" t="str">
        <f t="shared" si="90"/>
        <v/>
      </c>
      <c r="B738" s="55" t="str">
        <f t="shared" si="86"/>
        <v/>
      </c>
      <c r="C738" s="58" t="str">
        <f t="shared" si="87"/>
        <v/>
      </c>
      <c r="D738" s="96"/>
      <c r="E738" s="97"/>
      <c r="F738" s="19" t="str">
        <f t="shared" si="88"/>
        <v/>
      </c>
      <c r="G738" s="19" t="str">
        <f t="shared" si="91"/>
        <v/>
      </c>
      <c r="H738" s="19" t="str">
        <f t="shared" ca="1" si="92"/>
        <v/>
      </c>
      <c r="I738" s="70" t="str">
        <f t="shared" si="93"/>
        <v/>
      </c>
      <c r="J738" s="19" t="str">
        <f t="shared" si="89"/>
        <v/>
      </c>
    </row>
    <row r="739" spans="1:10" x14ac:dyDescent="0.2">
      <c r="A739" s="18" t="str">
        <f t="shared" si="90"/>
        <v/>
      </c>
      <c r="B739" s="55" t="str">
        <f t="shared" si="86"/>
        <v/>
      </c>
      <c r="C739" s="58" t="str">
        <f t="shared" si="87"/>
        <v/>
      </c>
      <c r="D739" s="96"/>
      <c r="E739" s="97"/>
      <c r="F739" s="19" t="str">
        <f t="shared" si="88"/>
        <v/>
      </c>
      <c r="G739" s="19" t="str">
        <f t="shared" si="91"/>
        <v/>
      </c>
      <c r="H739" s="19" t="str">
        <f t="shared" ca="1" si="92"/>
        <v/>
      </c>
      <c r="I739" s="70" t="str">
        <f t="shared" si="93"/>
        <v/>
      </c>
      <c r="J739" s="19" t="str">
        <f t="shared" si="89"/>
        <v/>
      </c>
    </row>
    <row r="740" spans="1:10" x14ac:dyDescent="0.2">
      <c r="A740" s="18" t="str">
        <f t="shared" si="90"/>
        <v/>
      </c>
      <c r="B740" s="55" t="str">
        <f t="shared" si="86"/>
        <v/>
      </c>
      <c r="C740" s="58" t="str">
        <f t="shared" si="87"/>
        <v/>
      </c>
      <c r="D740" s="96"/>
      <c r="E740" s="97"/>
      <c r="F740" s="19" t="str">
        <f t="shared" si="88"/>
        <v/>
      </c>
      <c r="G740" s="19" t="str">
        <f t="shared" si="91"/>
        <v/>
      </c>
      <c r="H740" s="19" t="str">
        <f t="shared" ca="1" si="92"/>
        <v/>
      </c>
      <c r="I740" s="70" t="str">
        <f t="shared" si="93"/>
        <v/>
      </c>
      <c r="J740" s="19" t="str">
        <f t="shared" si="89"/>
        <v/>
      </c>
    </row>
    <row r="741" spans="1:10" x14ac:dyDescent="0.2">
      <c r="A741" s="18" t="str">
        <f t="shared" si="90"/>
        <v/>
      </c>
      <c r="B741" s="55" t="str">
        <f t="shared" si="86"/>
        <v/>
      </c>
      <c r="C741" s="58" t="str">
        <f t="shared" si="87"/>
        <v/>
      </c>
      <c r="D741" s="96"/>
      <c r="E741" s="97"/>
      <c r="F741" s="19" t="str">
        <f t="shared" si="88"/>
        <v/>
      </c>
      <c r="G741" s="19" t="str">
        <f t="shared" si="91"/>
        <v/>
      </c>
      <c r="H741" s="19" t="str">
        <f t="shared" ca="1" si="92"/>
        <v/>
      </c>
      <c r="I741" s="70" t="str">
        <f t="shared" si="93"/>
        <v/>
      </c>
      <c r="J741" s="19" t="str">
        <f t="shared" si="89"/>
        <v/>
      </c>
    </row>
    <row r="742" spans="1:10" x14ac:dyDescent="0.2">
      <c r="A742" s="18" t="str">
        <f t="shared" si="90"/>
        <v/>
      </c>
      <c r="B742" s="55" t="str">
        <f t="shared" si="86"/>
        <v/>
      </c>
      <c r="C742" s="58" t="str">
        <f t="shared" si="87"/>
        <v/>
      </c>
      <c r="D742" s="96"/>
      <c r="E742" s="97"/>
      <c r="F742" s="19" t="str">
        <f t="shared" si="88"/>
        <v/>
      </c>
      <c r="G742" s="19" t="str">
        <f t="shared" si="91"/>
        <v/>
      </c>
      <c r="H742" s="19" t="str">
        <f t="shared" ca="1" si="92"/>
        <v/>
      </c>
      <c r="I742" s="70" t="str">
        <f t="shared" si="93"/>
        <v/>
      </c>
      <c r="J742" s="19" t="str">
        <f t="shared" si="89"/>
        <v/>
      </c>
    </row>
    <row r="743" spans="1:10" x14ac:dyDescent="0.2">
      <c r="A743" s="18" t="str">
        <f t="shared" si="90"/>
        <v/>
      </c>
      <c r="B743" s="55" t="str">
        <f t="shared" si="86"/>
        <v/>
      </c>
      <c r="C743" s="58" t="str">
        <f t="shared" si="87"/>
        <v/>
      </c>
      <c r="D743" s="96"/>
      <c r="E743" s="97"/>
      <c r="F743" s="19" t="str">
        <f t="shared" si="88"/>
        <v/>
      </c>
      <c r="G743" s="19" t="str">
        <f t="shared" si="91"/>
        <v/>
      </c>
      <c r="H743" s="19" t="str">
        <f t="shared" ca="1" si="92"/>
        <v/>
      </c>
      <c r="I743" s="70" t="str">
        <f t="shared" si="93"/>
        <v/>
      </c>
      <c r="J743" s="19" t="str">
        <f t="shared" si="89"/>
        <v/>
      </c>
    </row>
    <row r="744" spans="1:10" x14ac:dyDescent="0.2">
      <c r="A744" s="18" t="str">
        <f t="shared" si="90"/>
        <v/>
      </c>
      <c r="B744" s="55" t="str">
        <f t="shared" si="86"/>
        <v/>
      </c>
      <c r="C744" s="58" t="str">
        <f t="shared" si="87"/>
        <v/>
      </c>
      <c r="D744" s="96"/>
      <c r="E744" s="97"/>
      <c r="F744" s="19" t="str">
        <f t="shared" si="88"/>
        <v/>
      </c>
      <c r="G744" s="19" t="str">
        <f t="shared" si="91"/>
        <v/>
      </c>
      <c r="H744" s="19" t="str">
        <f t="shared" ca="1" si="92"/>
        <v/>
      </c>
      <c r="I744" s="70" t="str">
        <f t="shared" si="93"/>
        <v/>
      </c>
      <c r="J744" s="19" t="str">
        <f t="shared" si="89"/>
        <v/>
      </c>
    </row>
    <row r="745" spans="1:10" x14ac:dyDescent="0.2">
      <c r="A745" s="18" t="str">
        <f t="shared" si="90"/>
        <v/>
      </c>
      <c r="B745" s="55" t="str">
        <f t="shared" si="86"/>
        <v/>
      </c>
      <c r="C745" s="58" t="str">
        <f t="shared" si="87"/>
        <v/>
      </c>
      <c r="D745" s="96"/>
      <c r="E745" s="97"/>
      <c r="F745" s="19" t="str">
        <f t="shared" si="88"/>
        <v/>
      </c>
      <c r="G745" s="19" t="str">
        <f t="shared" si="91"/>
        <v/>
      </c>
      <c r="H745" s="19" t="str">
        <f t="shared" ca="1" si="92"/>
        <v/>
      </c>
      <c r="I745" s="70" t="str">
        <f t="shared" si="93"/>
        <v/>
      </c>
      <c r="J745" s="19" t="str">
        <f t="shared" si="89"/>
        <v/>
      </c>
    </row>
    <row r="746" spans="1:10" x14ac:dyDescent="0.2">
      <c r="A746" s="18" t="str">
        <f t="shared" si="90"/>
        <v/>
      </c>
      <c r="B746" s="55" t="str">
        <f t="shared" si="86"/>
        <v/>
      </c>
      <c r="C746" s="58" t="str">
        <f t="shared" si="87"/>
        <v/>
      </c>
      <c r="D746" s="96"/>
      <c r="E746" s="97"/>
      <c r="F746" s="19" t="str">
        <f t="shared" si="88"/>
        <v/>
      </c>
      <c r="G746" s="19" t="str">
        <f t="shared" si="91"/>
        <v/>
      </c>
      <c r="H746" s="19" t="str">
        <f t="shared" ca="1" si="92"/>
        <v/>
      </c>
      <c r="I746" s="70" t="str">
        <f t="shared" si="93"/>
        <v/>
      </c>
      <c r="J746" s="19" t="str">
        <f t="shared" si="89"/>
        <v/>
      </c>
    </row>
    <row r="747" spans="1:10" x14ac:dyDescent="0.2">
      <c r="A747" s="18" t="str">
        <f t="shared" si="90"/>
        <v/>
      </c>
      <c r="B747" s="55" t="str">
        <f t="shared" si="86"/>
        <v/>
      </c>
      <c r="C747" s="58" t="str">
        <f t="shared" si="87"/>
        <v/>
      </c>
      <c r="D747" s="96"/>
      <c r="E747" s="97"/>
      <c r="F747" s="19" t="str">
        <f t="shared" si="88"/>
        <v/>
      </c>
      <c r="G747" s="19" t="str">
        <f t="shared" si="91"/>
        <v/>
      </c>
      <c r="H747" s="19" t="str">
        <f t="shared" ca="1" si="92"/>
        <v/>
      </c>
      <c r="I747" s="70" t="str">
        <f t="shared" si="93"/>
        <v/>
      </c>
      <c r="J747" s="19" t="str">
        <f t="shared" si="89"/>
        <v/>
      </c>
    </row>
    <row r="748" spans="1:10" x14ac:dyDescent="0.2">
      <c r="A748" s="18" t="str">
        <f t="shared" si="90"/>
        <v/>
      </c>
      <c r="B748" s="55" t="str">
        <f t="shared" si="86"/>
        <v/>
      </c>
      <c r="C748" s="58" t="str">
        <f t="shared" si="87"/>
        <v/>
      </c>
      <c r="D748" s="96"/>
      <c r="E748" s="97"/>
      <c r="F748" s="19" t="str">
        <f t="shared" si="88"/>
        <v/>
      </c>
      <c r="G748" s="19" t="str">
        <f t="shared" si="91"/>
        <v/>
      </c>
      <c r="H748" s="19" t="str">
        <f t="shared" ca="1" si="92"/>
        <v/>
      </c>
      <c r="I748" s="70" t="str">
        <f t="shared" si="93"/>
        <v/>
      </c>
      <c r="J748" s="19" t="str">
        <f t="shared" si="89"/>
        <v/>
      </c>
    </row>
    <row r="749" spans="1:10" x14ac:dyDescent="0.2">
      <c r="A749" s="18" t="str">
        <f t="shared" si="90"/>
        <v/>
      </c>
      <c r="B749" s="55" t="str">
        <f t="shared" si="86"/>
        <v/>
      </c>
      <c r="C749" s="58" t="str">
        <f t="shared" si="87"/>
        <v/>
      </c>
      <c r="D749" s="96"/>
      <c r="E749" s="97"/>
      <c r="F749" s="19" t="str">
        <f t="shared" si="88"/>
        <v/>
      </c>
      <c r="G749" s="19" t="str">
        <f t="shared" si="91"/>
        <v/>
      </c>
      <c r="H749" s="19" t="str">
        <f t="shared" ca="1" si="92"/>
        <v/>
      </c>
      <c r="I749" s="70" t="str">
        <f t="shared" si="93"/>
        <v/>
      </c>
      <c r="J749" s="19" t="str">
        <f t="shared" si="89"/>
        <v/>
      </c>
    </row>
    <row r="750" spans="1:10" x14ac:dyDescent="0.2">
      <c r="A750" s="18" t="str">
        <f t="shared" si="90"/>
        <v/>
      </c>
      <c r="B750" s="55" t="str">
        <f t="shared" si="86"/>
        <v/>
      </c>
      <c r="C750" s="58" t="str">
        <f t="shared" si="87"/>
        <v/>
      </c>
      <c r="D750" s="96"/>
      <c r="E750" s="97"/>
      <c r="F750" s="19" t="str">
        <f t="shared" si="88"/>
        <v/>
      </c>
      <c r="G750" s="19" t="str">
        <f t="shared" si="91"/>
        <v/>
      </c>
      <c r="H750" s="19" t="str">
        <f t="shared" ca="1" si="92"/>
        <v/>
      </c>
      <c r="I750" s="70" t="str">
        <f t="shared" si="93"/>
        <v/>
      </c>
      <c r="J750" s="19" t="str">
        <f t="shared" si="89"/>
        <v/>
      </c>
    </row>
    <row r="751" spans="1:10" x14ac:dyDescent="0.2">
      <c r="A751" s="18" t="str">
        <f t="shared" si="90"/>
        <v/>
      </c>
      <c r="B751" s="55" t="str">
        <f t="shared" si="86"/>
        <v/>
      </c>
      <c r="C751" s="58" t="str">
        <f t="shared" si="87"/>
        <v/>
      </c>
      <c r="D751" s="96"/>
      <c r="E751" s="97"/>
      <c r="F751" s="19" t="str">
        <f t="shared" si="88"/>
        <v/>
      </c>
      <c r="G751" s="19" t="str">
        <f t="shared" si="91"/>
        <v/>
      </c>
      <c r="H751" s="19" t="str">
        <f t="shared" ca="1" si="92"/>
        <v/>
      </c>
      <c r="I751" s="70" t="str">
        <f t="shared" si="93"/>
        <v/>
      </c>
      <c r="J751" s="19" t="str">
        <f t="shared" si="89"/>
        <v/>
      </c>
    </row>
    <row r="752" spans="1:10" x14ac:dyDescent="0.2">
      <c r="A752" s="18" t="str">
        <f t="shared" si="90"/>
        <v/>
      </c>
      <c r="B752" s="55" t="str">
        <f t="shared" si="86"/>
        <v/>
      </c>
      <c r="C752" s="58" t="str">
        <f t="shared" si="87"/>
        <v/>
      </c>
      <c r="D752" s="96"/>
      <c r="E752" s="97"/>
      <c r="F752" s="19" t="str">
        <f t="shared" si="88"/>
        <v/>
      </c>
      <c r="G752" s="19" t="str">
        <f t="shared" si="91"/>
        <v/>
      </c>
      <c r="H752" s="19" t="str">
        <f t="shared" ca="1" si="92"/>
        <v/>
      </c>
      <c r="I752" s="70" t="str">
        <f t="shared" si="93"/>
        <v/>
      </c>
      <c r="J752" s="19" t="str">
        <f t="shared" si="89"/>
        <v/>
      </c>
    </row>
    <row r="753" spans="1:10" x14ac:dyDescent="0.2">
      <c r="A753" s="18" t="str">
        <f t="shared" si="90"/>
        <v/>
      </c>
      <c r="B753" s="55" t="str">
        <f t="shared" si="86"/>
        <v/>
      </c>
      <c r="C753" s="58" t="str">
        <f t="shared" si="87"/>
        <v/>
      </c>
      <c r="D753" s="96"/>
      <c r="E753" s="97"/>
      <c r="F753" s="19" t="str">
        <f t="shared" si="88"/>
        <v/>
      </c>
      <c r="G753" s="19" t="str">
        <f t="shared" si="91"/>
        <v/>
      </c>
      <c r="H753" s="19" t="str">
        <f t="shared" ca="1" si="92"/>
        <v/>
      </c>
      <c r="I753" s="70" t="str">
        <f t="shared" si="93"/>
        <v/>
      </c>
      <c r="J753" s="19" t="str">
        <f t="shared" si="89"/>
        <v/>
      </c>
    </row>
    <row r="754" spans="1:10" x14ac:dyDescent="0.2">
      <c r="A754" s="18" t="str">
        <f t="shared" si="90"/>
        <v/>
      </c>
      <c r="B754" s="55" t="str">
        <f t="shared" si="86"/>
        <v/>
      </c>
      <c r="C754" s="58" t="str">
        <f t="shared" si="87"/>
        <v/>
      </c>
      <c r="D754" s="96"/>
      <c r="E754" s="97"/>
      <c r="F754" s="19" t="str">
        <f t="shared" si="88"/>
        <v/>
      </c>
      <c r="G754" s="19" t="str">
        <f t="shared" si="91"/>
        <v/>
      </c>
      <c r="H754" s="19" t="str">
        <f t="shared" ca="1" si="92"/>
        <v/>
      </c>
      <c r="I754" s="70" t="str">
        <f t="shared" si="93"/>
        <v/>
      </c>
      <c r="J754" s="19" t="str">
        <f t="shared" si="89"/>
        <v/>
      </c>
    </row>
    <row r="755" spans="1:10" x14ac:dyDescent="0.2">
      <c r="A755" s="18" t="str">
        <f t="shared" si="90"/>
        <v/>
      </c>
      <c r="B755" s="55" t="str">
        <f t="shared" si="86"/>
        <v/>
      </c>
      <c r="C755" s="58" t="str">
        <f t="shared" si="87"/>
        <v/>
      </c>
      <c r="D755" s="96"/>
      <c r="E755" s="97"/>
      <c r="F755" s="19" t="str">
        <f t="shared" si="88"/>
        <v/>
      </c>
      <c r="G755" s="19" t="str">
        <f t="shared" si="91"/>
        <v/>
      </c>
      <c r="H755" s="19" t="str">
        <f t="shared" ca="1" si="92"/>
        <v/>
      </c>
      <c r="I755" s="70" t="str">
        <f t="shared" si="93"/>
        <v/>
      </c>
      <c r="J755" s="19" t="str">
        <f t="shared" si="89"/>
        <v/>
      </c>
    </row>
    <row r="756" spans="1:10" x14ac:dyDescent="0.2">
      <c r="A756" s="18" t="str">
        <f t="shared" si="90"/>
        <v/>
      </c>
      <c r="B756" s="55" t="str">
        <f t="shared" si="86"/>
        <v/>
      </c>
      <c r="C756" s="58" t="str">
        <f t="shared" si="87"/>
        <v/>
      </c>
      <c r="D756" s="96"/>
      <c r="E756" s="97"/>
      <c r="F756" s="19" t="str">
        <f t="shared" si="88"/>
        <v/>
      </c>
      <c r="G756" s="19" t="str">
        <f t="shared" si="91"/>
        <v/>
      </c>
      <c r="H756" s="19" t="str">
        <f t="shared" ca="1" si="92"/>
        <v/>
      </c>
      <c r="I756" s="70" t="str">
        <f t="shared" si="93"/>
        <v/>
      </c>
      <c r="J756" s="19" t="str">
        <f t="shared" si="89"/>
        <v/>
      </c>
    </row>
    <row r="757" spans="1:10" x14ac:dyDescent="0.2">
      <c r="A757" s="18" t="str">
        <f t="shared" si="90"/>
        <v/>
      </c>
      <c r="B757" s="55" t="str">
        <f t="shared" si="86"/>
        <v/>
      </c>
      <c r="C757" s="58" t="str">
        <f t="shared" si="87"/>
        <v/>
      </c>
      <c r="D757" s="96"/>
      <c r="E757" s="97"/>
      <c r="F757" s="19" t="str">
        <f t="shared" si="88"/>
        <v/>
      </c>
      <c r="G757" s="19" t="str">
        <f t="shared" si="91"/>
        <v/>
      </c>
      <c r="H757" s="19" t="str">
        <f t="shared" ca="1" si="92"/>
        <v/>
      </c>
      <c r="I757" s="70" t="str">
        <f t="shared" si="93"/>
        <v/>
      </c>
      <c r="J757" s="19" t="str">
        <f t="shared" si="89"/>
        <v/>
      </c>
    </row>
    <row r="758" spans="1:10" x14ac:dyDescent="0.2">
      <c r="A758" s="18" t="str">
        <f t="shared" si="90"/>
        <v/>
      </c>
      <c r="B758" s="55" t="str">
        <f t="shared" si="86"/>
        <v/>
      </c>
      <c r="C758" s="58" t="str">
        <f t="shared" si="87"/>
        <v/>
      </c>
      <c r="D758" s="96"/>
      <c r="E758" s="97"/>
      <c r="F758" s="19" t="str">
        <f t="shared" si="88"/>
        <v/>
      </c>
      <c r="G758" s="19" t="str">
        <f t="shared" si="91"/>
        <v/>
      </c>
      <c r="H758" s="19" t="str">
        <f t="shared" ca="1" si="92"/>
        <v/>
      </c>
      <c r="I758" s="70" t="str">
        <f t="shared" si="93"/>
        <v/>
      </c>
      <c r="J758" s="19" t="str">
        <f t="shared" si="89"/>
        <v/>
      </c>
    </row>
    <row r="759" spans="1:10" x14ac:dyDescent="0.2">
      <c r="A759" s="18" t="str">
        <f t="shared" si="90"/>
        <v/>
      </c>
      <c r="B759" s="55" t="str">
        <f t="shared" si="86"/>
        <v/>
      </c>
      <c r="C759" s="58" t="str">
        <f t="shared" si="87"/>
        <v/>
      </c>
      <c r="D759" s="96"/>
      <c r="E759" s="97"/>
      <c r="F759" s="19" t="str">
        <f t="shared" si="88"/>
        <v/>
      </c>
      <c r="G759" s="19" t="str">
        <f t="shared" si="91"/>
        <v/>
      </c>
      <c r="H759" s="19" t="str">
        <f t="shared" ca="1" si="92"/>
        <v/>
      </c>
      <c r="I759" s="70" t="str">
        <f t="shared" si="93"/>
        <v/>
      </c>
      <c r="J759" s="19" t="str">
        <f t="shared" si="89"/>
        <v/>
      </c>
    </row>
    <row r="760" spans="1:10" x14ac:dyDescent="0.2">
      <c r="A760" s="18" t="str">
        <f t="shared" si="90"/>
        <v/>
      </c>
      <c r="B760" s="55" t="str">
        <f t="shared" si="86"/>
        <v/>
      </c>
      <c r="C760" s="58" t="str">
        <f t="shared" si="87"/>
        <v/>
      </c>
      <c r="D760" s="96"/>
      <c r="E760" s="97"/>
      <c r="F760" s="19" t="str">
        <f t="shared" si="88"/>
        <v/>
      </c>
      <c r="G760" s="19" t="str">
        <f t="shared" si="91"/>
        <v/>
      </c>
      <c r="H760" s="19" t="str">
        <f t="shared" ca="1" si="92"/>
        <v/>
      </c>
      <c r="I760" s="70" t="str">
        <f t="shared" si="93"/>
        <v/>
      </c>
      <c r="J760" s="19" t="str">
        <f t="shared" si="89"/>
        <v/>
      </c>
    </row>
    <row r="761" spans="1:10" x14ac:dyDescent="0.2">
      <c r="A761" s="18" t="str">
        <f t="shared" si="90"/>
        <v/>
      </c>
      <c r="B761" s="55" t="str">
        <f t="shared" si="86"/>
        <v/>
      </c>
      <c r="C761" s="58" t="str">
        <f t="shared" si="87"/>
        <v/>
      </c>
      <c r="D761" s="96"/>
      <c r="E761" s="97"/>
      <c r="F761" s="19" t="str">
        <f t="shared" si="88"/>
        <v/>
      </c>
      <c r="G761" s="19" t="str">
        <f t="shared" si="91"/>
        <v/>
      </c>
      <c r="H761" s="19" t="str">
        <f t="shared" ca="1" si="92"/>
        <v/>
      </c>
      <c r="I761" s="70" t="str">
        <f t="shared" si="93"/>
        <v/>
      </c>
      <c r="J761" s="19" t="str">
        <f t="shared" si="89"/>
        <v/>
      </c>
    </row>
    <row r="762" spans="1:10" x14ac:dyDescent="0.2">
      <c r="A762" s="18" t="str">
        <f t="shared" si="90"/>
        <v/>
      </c>
      <c r="B762" s="55" t="str">
        <f t="shared" si="86"/>
        <v/>
      </c>
      <c r="C762" s="58" t="str">
        <f t="shared" si="87"/>
        <v/>
      </c>
      <c r="D762" s="96"/>
      <c r="E762" s="97"/>
      <c r="F762" s="19" t="str">
        <f t="shared" si="88"/>
        <v/>
      </c>
      <c r="G762" s="19" t="str">
        <f t="shared" si="91"/>
        <v/>
      </c>
      <c r="H762" s="19" t="str">
        <f t="shared" ca="1" si="92"/>
        <v/>
      </c>
      <c r="I762" s="70" t="str">
        <f t="shared" si="93"/>
        <v/>
      </c>
      <c r="J762" s="19" t="str">
        <f t="shared" si="89"/>
        <v/>
      </c>
    </row>
    <row r="763" spans="1:10" x14ac:dyDescent="0.2">
      <c r="A763" s="18" t="str">
        <f t="shared" si="90"/>
        <v/>
      </c>
      <c r="B763" s="55" t="str">
        <f t="shared" si="86"/>
        <v/>
      </c>
      <c r="C763" s="58" t="str">
        <f t="shared" si="87"/>
        <v/>
      </c>
      <c r="D763" s="96"/>
      <c r="E763" s="97"/>
      <c r="F763" s="19" t="str">
        <f t="shared" si="88"/>
        <v/>
      </c>
      <c r="G763" s="19" t="str">
        <f t="shared" si="91"/>
        <v/>
      </c>
      <c r="H763" s="19" t="str">
        <f t="shared" ca="1" si="92"/>
        <v/>
      </c>
      <c r="I763" s="70" t="str">
        <f t="shared" si="93"/>
        <v/>
      </c>
      <c r="J763" s="19" t="str">
        <f t="shared" si="89"/>
        <v/>
      </c>
    </row>
    <row r="764" spans="1:10" x14ac:dyDescent="0.2">
      <c r="A764" s="18" t="str">
        <f t="shared" si="90"/>
        <v/>
      </c>
      <c r="B764" s="55" t="str">
        <f t="shared" si="86"/>
        <v/>
      </c>
      <c r="C764" s="58" t="str">
        <f t="shared" si="87"/>
        <v/>
      </c>
      <c r="D764" s="96"/>
      <c r="E764" s="97"/>
      <c r="F764" s="19" t="str">
        <f t="shared" si="88"/>
        <v/>
      </c>
      <c r="G764" s="19" t="str">
        <f t="shared" si="91"/>
        <v/>
      </c>
      <c r="H764" s="19" t="str">
        <f t="shared" ca="1" si="92"/>
        <v/>
      </c>
      <c r="I764" s="70" t="str">
        <f t="shared" si="93"/>
        <v/>
      </c>
      <c r="J764" s="19" t="str">
        <f t="shared" si="89"/>
        <v/>
      </c>
    </row>
    <row r="765" spans="1:10" x14ac:dyDescent="0.2">
      <c r="A765" s="18" t="str">
        <f t="shared" si="90"/>
        <v/>
      </c>
      <c r="B765" s="55" t="str">
        <f t="shared" ref="B765:B828" si="94">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58" t="str">
        <f t="shared" ref="C765:C828" si="95">IF(A765="","",IF(roundOpt,IF(OR(A765=nper,payment&gt;ROUND((1+rate)*J764,2)),ROUND((1+rate)*J764,2),payment),IF(OR(A765=nper,payment&gt;(1+rate)*J764),(1+rate)*J764,payment)))</f>
        <v/>
      </c>
      <c r="D765" s="96"/>
      <c r="E765" s="97"/>
      <c r="F765" s="19" t="str">
        <f t="shared" ref="F765:F828" si="96">IF(NOT(ISBLANK(E765)),IF(A765="","",IF(AND(A765=1,pmtType=1),0,IF(roundOpt,ROUND(rate*J764,2),rate*J764))),"")</f>
        <v/>
      </c>
      <c r="G765" s="19" t="str">
        <f t="shared" si="91"/>
        <v/>
      </c>
      <c r="H765" s="19" t="str">
        <f t="shared" ca="1" si="92"/>
        <v/>
      </c>
      <c r="I765" s="70" t="str">
        <f t="shared" si="93"/>
        <v/>
      </c>
      <c r="J765" s="19" t="str">
        <f t="shared" ref="J765:J828" si="97">IF(NOT(ISBLANK(E765)),J764-I765,"")</f>
        <v/>
      </c>
    </row>
    <row r="766" spans="1:10" x14ac:dyDescent="0.2">
      <c r="A766" s="18" t="str">
        <f t="shared" ref="A766:A829" si="98">IF(NOT(ISBLANK(E765)),IF(J765="","",IF(roundOpt,IF(OR(A765&gt;=nper,ROUND(J765,2)&lt;=0),"",A765+1),IF(OR(A765&gt;=nper,J765&lt;=0),"",A765+1))),"")</f>
        <v/>
      </c>
      <c r="B766" s="55" t="str">
        <f t="shared" si="94"/>
        <v/>
      </c>
      <c r="C766" s="58" t="str">
        <f t="shared" si="95"/>
        <v/>
      </c>
      <c r="D766" s="96"/>
      <c r="E766" s="97"/>
      <c r="F766" s="19" t="str">
        <f t="shared" si="96"/>
        <v/>
      </c>
      <c r="G766" s="19" t="str">
        <f t="shared" ref="G766:G829" si="99">IF(NOT(ISBLANK(E766)),MIN(F766+H765,E766),"")</f>
        <v/>
      </c>
      <c r="H766" s="19" t="str">
        <f t="shared" ref="H766:H829" ca="1" si="100">IF(NOT(ISBLANK(E766)),OFFSET(H766,-1,0,1,1)+F766-G766,"")</f>
        <v/>
      </c>
      <c r="I766" s="70" t="str">
        <f t="shared" ref="I766:I829" si="101">IF(NOT(ISBLANK(E766)),E766-G766,"")</f>
        <v/>
      </c>
      <c r="J766" s="19" t="str">
        <f t="shared" si="97"/>
        <v/>
      </c>
    </row>
    <row r="767" spans="1:10" x14ac:dyDescent="0.2">
      <c r="A767" s="18" t="str">
        <f t="shared" si="98"/>
        <v/>
      </c>
      <c r="B767" s="55" t="str">
        <f t="shared" si="94"/>
        <v/>
      </c>
      <c r="C767" s="58" t="str">
        <f t="shared" si="95"/>
        <v/>
      </c>
      <c r="D767" s="96"/>
      <c r="E767" s="97"/>
      <c r="F767" s="19" t="str">
        <f t="shared" si="96"/>
        <v/>
      </c>
      <c r="G767" s="19" t="str">
        <f t="shared" si="99"/>
        <v/>
      </c>
      <c r="H767" s="19" t="str">
        <f t="shared" ca="1" si="100"/>
        <v/>
      </c>
      <c r="I767" s="70" t="str">
        <f t="shared" si="101"/>
        <v/>
      </c>
      <c r="J767" s="19" t="str">
        <f t="shared" si="97"/>
        <v/>
      </c>
    </row>
    <row r="768" spans="1:10" x14ac:dyDescent="0.2">
      <c r="A768" s="18" t="str">
        <f t="shared" si="98"/>
        <v/>
      </c>
      <c r="B768" s="55" t="str">
        <f t="shared" si="94"/>
        <v/>
      </c>
      <c r="C768" s="58" t="str">
        <f t="shared" si="95"/>
        <v/>
      </c>
      <c r="D768" s="96"/>
      <c r="E768" s="97"/>
      <c r="F768" s="19" t="str">
        <f t="shared" si="96"/>
        <v/>
      </c>
      <c r="G768" s="19" t="str">
        <f t="shared" si="99"/>
        <v/>
      </c>
      <c r="H768" s="19" t="str">
        <f t="shared" ca="1" si="100"/>
        <v/>
      </c>
      <c r="I768" s="70" t="str">
        <f t="shared" si="101"/>
        <v/>
      </c>
      <c r="J768" s="19" t="str">
        <f t="shared" si="97"/>
        <v/>
      </c>
    </row>
    <row r="769" spans="1:10" x14ac:dyDescent="0.2">
      <c r="A769" s="18" t="str">
        <f t="shared" si="98"/>
        <v/>
      </c>
      <c r="B769" s="55" t="str">
        <f t="shared" si="94"/>
        <v/>
      </c>
      <c r="C769" s="58" t="str">
        <f t="shared" si="95"/>
        <v/>
      </c>
      <c r="D769" s="96"/>
      <c r="E769" s="97"/>
      <c r="F769" s="19" t="str">
        <f t="shared" si="96"/>
        <v/>
      </c>
      <c r="G769" s="19" t="str">
        <f t="shared" si="99"/>
        <v/>
      </c>
      <c r="H769" s="19" t="str">
        <f t="shared" ca="1" si="100"/>
        <v/>
      </c>
      <c r="I769" s="70" t="str">
        <f t="shared" si="101"/>
        <v/>
      </c>
      <c r="J769" s="19" t="str">
        <f t="shared" si="97"/>
        <v/>
      </c>
    </row>
    <row r="770" spans="1:10" x14ac:dyDescent="0.2">
      <c r="A770" s="18" t="str">
        <f t="shared" si="98"/>
        <v/>
      </c>
      <c r="B770" s="55" t="str">
        <f t="shared" si="94"/>
        <v/>
      </c>
      <c r="C770" s="58" t="str">
        <f t="shared" si="95"/>
        <v/>
      </c>
      <c r="D770" s="96"/>
      <c r="E770" s="97"/>
      <c r="F770" s="19" t="str">
        <f t="shared" si="96"/>
        <v/>
      </c>
      <c r="G770" s="19" t="str">
        <f t="shared" si="99"/>
        <v/>
      </c>
      <c r="H770" s="19" t="str">
        <f t="shared" ca="1" si="100"/>
        <v/>
      </c>
      <c r="I770" s="70" t="str">
        <f t="shared" si="101"/>
        <v/>
      </c>
      <c r="J770" s="19" t="str">
        <f t="shared" si="97"/>
        <v/>
      </c>
    </row>
    <row r="771" spans="1:10" x14ac:dyDescent="0.2">
      <c r="A771" s="18" t="str">
        <f t="shared" si="98"/>
        <v/>
      </c>
      <c r="B771" s="55" t="str">
        <f t="shared" si="94"/>
        <v/>
      </c>
      <c r="C771" s="58" t="str">
        <f t="shared" si="95"/>
        <v/>
      </c>
      <c r="D771" s="96"/>
      <c r="E771" s="97"/>
      <c r="F771" s="19" t="str">
        <f t="shared" si="96"/>
        <v/>
      </c>
      <c r="G771" s="19" t="str">
        <f t="shared" si="99"/>
        <v/>
      </c>
      <c r="H771" s="19" t="str">
        <f t="shared" ca="1" si="100"/>
        <v/>
      </c>
      <c r="I771" s="70" t="str">
        <f t="shared" si="101"/>
        <v/>
      </c>
      <c r="J771" s="19" t="str">
        <f t="shared" si="97"/>
        <v/>
      </c>
    </row>
    <row r="772" spans="1:10" x14ac:dyDescent="0.2">
      <c r="A772" s="18" t="str">
        <f t="shared" si="98"/>
        <v/>
      </c>
      <c r="B772" s="55" t="str">
        <f t="shared" si="94"/>
        <v/>
      </c>
      <c r="C772" s="58" t="str">
        <f t="shared" si="95"/>
        <v/>
      </c>
      <c r="D772" s="96"/>
      <c r="E772" s="97"/>
      <c r="F772" s="19" t="str">
        <f t="shared" si="96"/>
        <v/>
      </c>
      <c r="G772" s="19" t="str">
        <f t="shared" si="99"/>
        <v/>
      </c>
      <c r="H772" s="19" t="str">
        <f t="shared" ca="1" si="100"/>
        <v/>
      </c>
      <c r="I772" s="70" t="str">
        <f t="shared" si="101"/>
        <v/>
      </c>
      <c r="J772" s="19" t="str">
        <f t="shared" si="97"/>
        <v/>
      </c>
    </row>
    <row r="773" spans="1:10" x14ac:dyDescent="0.2">
      <c r="A773" s="18" t="str">
        <f t="shared" si="98"/>
        <v/>
      </c>
      <c r="B773" s="55" t="str">
        <f t="shared" si="94"/>
        <v/>
      </c>
      <c r="C773" s="58" t="str">
        <f t="shared" si="95"/>
        <v/>
      </c>
      <c r="D773" s="96"/>
      <c r="E773" s="97"/>
      <c r="F773" s="19" t="str">
        <f t="shared" si="96"/>
        <v/>
      </c>
      <c r="G773" s="19" t="str">
        <f t="shared" si="99"/>
        <v/>
      </c>
      <c r="H773" s="19" t="str">
        <f t="shared" ca="1" si="100"/>
        <v/>
      </c>
      <c r="I773" s="70" t="str">
        <f t="shared" si="101"/>
        <v/>
      </c>
      <c r="J773" s="19" t="str">
        <f t="shared" si="97"/>
        <v/>
      </c>
    </row>
    <row r="774" spans="1:10" x14ac:dyDescent="0.2">
      <c r="A774" s="18" t="str">
        <f t="shared" si="98"/>
        <v/>
      </c>
      <c r="B774" s="55" t="str">
        <f t="shared" si="94"/>
        <v/>
      </c>
      <c r="C774" s="58" t="str">
        <f t="shared" si="95"/>
        <v/>
      </c>
      <c r="D774" s="96"/>
      <c r="E774" s="97"/>
      <c r="F774" s="19" t="str">
        <f t="shared" si="96"/>
        <v/>
      </c>
      <c r="G774" s="19" t="str">
        <f t="shared" si="99"/>
        <v/>
      </c>
      <c r="H774" s="19" t="str">
        <f t="shared" ca="1" si="100"/>
        <v/>
      </c>
      <c r="I774" s="70" t="str">
        <f t="shared" si="101"/>
        <v/>
      </c>
      <c r="J774" s="19" t="str">
        <f t="shared" si="97"/>
        <v/>
      </c>
    </row>
    <row r="775" spans="1:10" x14ac:dyDescent="0.2">
      <c r="A775" s="18" t="str">
        <f t="shared" si="98"/>
        <v/>
      </c>
      <c r="B775" s="55" t="str">
        <f t="shared" si="94"/>
        <v/>
      </c>
      <c r="C775" s="58" t="str">
        <f t="shared" si="95"/>
        <v/>
      </c>
      <c r="D775" s="96"/>
      <c r="E775" s="97"/>
      <c r="F775" s="19" t="str">
        <f t="shared" si="96"/>
        <v/>
      </c>
      <c r="G775" s="19" t="str">
        <f t="shared" si="99"/>
        <v/>
      </c>
      <c r="H775" s="19" t="str">
        <f t="shared" ca="1" si="100"/>
        <v/>
      </c>
      <c r="I775" s="70" t="str">
        <f t="shared" si="101"/>
        <v/>
      </c>
      <c r="J775" s="19" t="str">
        <f t="shared" si="97"/>
        <v/>
      </c>
    </row>
    <row r="776" spans="1:10" x14ac:dyDescent="0.2">
      <c r="A776" s="18" t="str">
        <f t="shared" si="98"/>
        <v/>
      </c>
      <c r="B776" s="55" t="str">
        <f t="shared" si="94"/>
        <v/>
      </c>
      <c r="C776" s="58" t="str">
        <f t="shared" si="95"/>
        <v/>
      </c>
      <c r="D776" s="96"/>
      <c r="E776" s="97"/>
      <c r="F776" s="19" t="str">
        <f t="shared" si="96"/>
        <v/>
      </c>
      <c r="G776" s="19" t="str">
        <f t="shared" si="99"/>
        <v/>
      </c>
      <c r="H776" s="19" t="str">
        <f t="shared" ca="1" si="100"/>
        <v/>
      </c>
      <c r="I776" s="70" t="str">
        <f t="shared" si="101"/>
        <v/>
      </c>
      <c r="J776" s="19" t="str">
        <f t="shared" si="97"/>
        <v/>
      </c>
    </row>
    <row r="777" spans="1:10" x14ac:dyDescent="0.2">
      <c r="A777" s="18" t="str">
        <f t="shared" si="98"/>
        <v/>
      </c>
      <c r="B777" s="55" t="str">
        <f t="shared" si="94"/>
        <v/>
      </c>
      <c r="C777" s="58" t="str">
        <f t="shared" si="95"/>
        <v/>
      </c>
      <c r="D777" s="96"/>
      <c r="E777" s="97"/>
      <c r="F777" s="19" t="str">
        <f t="shared" si="96"/>
        <v/>
      </c>
      <c r="G777" s="19" t="str">
        <f t="shared" si="99"/>
        <v/>
      </c>
      <c r="H777" s="19" t="str">
        <f t="shared" ca="1" si="100"/>
        <v/>
      </c>
      <c r="I777" s="70" t="str">
        <f t="shared" si="101"/>
        <v/>
      </c>
      <c r="J777" s="19" t="str">
        <f t="shared" si="97"/>
        <v/>
      </c>
    </row>
    <row r="778" spans="1:10" x14ac:dyDescent="0.2">
      <c r="A778" s="18" t="str">
        <f t="shared" si="98"/>
        <v/>
      </c>
      <c r="B778" s="55" t="str">
        <f t="shared" si="94"/>
        <v/>
      </c>
      <c r="C778" s="58" t="str">
        <f t="shared" si="95"/>
        <v/>
      </c>
      <c r="D778" s="96"/>
      <c r="E778" s="97"/>
      <c r="F778" s="19" t="str">
        <f t="shared" si="96"/>
        <v/>
      </c>
      <c r="G778" s="19" t="str">
        <f t="shared" si="99"/>
        <v/>
      </c>
      <c r="H778" s="19" t="str">
        <f t="shared" ca="1" si="100"/>
        <v/>
      </c>
      <c r="I778" s="70" t="str">
        <f t="shared" si="101"/>
        <v/>
      </c>
      <c r="J778" s="19" t="str">
        <f t="shared" si="97"/>
        <v/>
      </c>
    </row>
    <row r="779" spans="1:10" x14ac:dyDescent="0.2">
      <c r="A779" s="18" t="str">
        <f t="shared" si="98"/>
        <v/>
      </c>
      <c r="B779" s="55" t="str">
        <f t="shared" si="94"/>
        <v/>
      </c>
      <c r="C779" s="58" t="str">
        <f t="shared" si="95"/>
        <v/>
      </c>
      <c r="D779" s="96"/>
      <c r="E779" s="97"/>
      <c r="F779" s="19" t="str">
        <f t="shared" si="96"/>
        <v/>
      </c>
      <c r="G779" s="19" t="str">
        <f t="shared" si="99"/>
        <v/>
      </c>
      <c r="H779" s="19" t="str">
        <f t="shared" ca="1" si="100"/>
        <v/>
      </c>
      <c r="I779" s="70" t="str">
        <f t="shared" si="101"/>
        <v/>
      </c>
      <c r="J779" s="19" t="str">
        <f t="shared" si="97"/>
        <v/>
      </c>
    </row>
    <row r="780" spans="1:10" x14ac:dyDescent="0.2">
      <c r="A780" s="18" t="str">
        <f t="shared" si="98"/>
        <v/>
      </c>
      <c r="B780" s="55" t="str">
        <f t="shared" si="94"/>
        <v/>
      </c>
      <c r="C780" s="58" t="str">
        <f t="shared" si="95"/>
        <v/>
      </c>
      <c r="D780" s="96"/>
      <c r="E780" s="97"/>
      <c r="F780" s="19" t="str">
        <f t="shared" si="96"/>
        <v/>
      </c>
      <c r="G780" s="19" t="str">
        <f t="shared" si="99"/>
        <v/>
      </c>
      <c r="H780" s="19" t="str">
        <f t="shared" ca="1" si="100"/>
        <v/>
      </c>
      <c r="I780" s="70" t="str">
        <f t="shared" si="101"/>
        <v/>
      </c>
      <c r="J780" s="19" t="str">
        <f t="shared" si="97"/>
        <v/>
      </c>
    </row>
    <row r="781" spans="1:10" x14ac:dyDescent="0.2">
      <c r="A781" s="18" t="str">
        <f t="shared" si="98"/>
        <v/>
      </c>
      <c r="B781" s="55" t="str">
        <f t="shared" si="94"/>
        <v/>
      </c>
      <c r="C781" s="58" t="str">
        <f t="shared" si="95"/>
        <v/>
      </c>
      <c r="D781" s="96"/>
      <c r="E781" s="97"/>
      <c r="F781" s="19" t="str">
        <f t="shared" si="96"/>
        <v/>
      </c>
      <c r="G781" s="19" t="str">
        <f t="shared" si="99"/>
        <v/>
      </c>
      <c r="H781" s="19" t="str">
        <f t="shared" ca="1" si="100"/>
        <v/>
      </c>
      <c r="I781" s="70" t="str">
        <f t="shared" si="101"/>
        <v/>
      </c>
      <c r="J781" s="19" t="str">
        <f t="shared" si="97"/>
        <v/>
      </c>
    </row>
    <row r="782" spans="1:10" x14ac:dyDescent="0.2">
      <c r="A782" s="18" t="str">
        <f t="shared" si="98"/>
        <v/>
      </c>
      <c r="B782" s="55" t="str">
        <f t="shared" si="94"/>
        <v/>
      </c>
      <c r="C782" s="58" t="str">
        <f t="shared" si="95"/>
        <v/>
      </c>
      <c r="D782" s="96"/>
      <c r="E782" s="97"/>
      <c r="F782" s="19" t="str">
        <f t="shared" si="96"/>
        <v/>
      </c>
      <c r="G782" s="19" t="str">
        <f t="shared" si="99"/>
        <v/>
      </c>
      <c r="H782" s="19" t="str">
        <f t="shared" ca="1" si="100"/>
        <v/>
      </c>
      <c r="I782" s="70" t="str">
        <f t="shared" si="101"/>
        <v/>
      </c>
      <c r="J782" s="19" t="str">
        <f t="shared" si="97"/>
        <v/>
      </c>
    </row>
    <row r="783" spans="1:10" x14ac:dyDescent="0.2">
      <c r="A783" s="18" t="str">
        <f t="shared" si="98"/>
        <v/>
      </c>
      <c r="B783" s="55" t="str">
        <f t="shared" si="94"/>
        <v/>
      </c>
      <c r="C783" s="58" t="str">
        <f t="shared" si="95"/>
        <v/>
      </c>
      <c r="D783" s="96"/>
      <c r="E783" s="97"/>
      <c r="F783" s="19" t="str">
        <f t="shared" si="96"/>
        <v/>
      </c>
      <c r="G783" s="19" t="str">
        <f t="shared" si="99"/>
        <v/>
      </c>
      <c r="H783" s="19" t="str">
        <f t="shared" ca="1" si="100"/>
        <v/>
      </c>
      <c r="I783" s="70" t="str">
        <f t="shared" si="101"/>
        <v/>
      </c>
      <c r="J783" s="19" t="str">
        <f t="shared" si="97"/>
        <v/>
      </c>
    </row>
    <row r="784" spans="1:10" x14ac:dyDescent="0.2">
      <c r="A784" s="18" t="str">
        <f t="shared" si="98"/>
        <v/>
      </c>
      <c r="B784" s="55" t="str">
        <f t="shared" si="94"/>
        <v/>
      </c>
      <c r="C784" s="58" t="str">
        <f t="shared" si="95"/>
        <v/>
      </c>
      <c r="D784" s="96"/>
      <c r="E784" s="97"/>
      <c r="F784" s="19" t="str">
        <f t="shared" si="96"/>
        <v/>
      </c>
      <c r="G784" s="19" t="str">
        <f t="shared" si="99"/>
        <v/>
      </c>
      <c r="H784" s="19" t="str">
        <f t="shared" ca="1" si="100"/>
        <v/>
      </c>
      <c r="I784" s="70" t="str">
        <f t="shared" si="101"/>
        <v/>
      </c>
      <c r="J784" s="19" t="str">
        <f t="shared" si="97"/>
        <v/>
      </c>
    </row>
    <row r="785" spans="1:10" x14ac:dyDescent="0.2">
      <c r="A785" s="18" t="str">
        <f t="shared" si="98"/>
        <v/>
      </c>
      <c r="B785" s="55" t="str">
        <f t="shared" si="94"/>
        <v/>
      </c>
      <c r="C785" s="58" t="str">
        <f t="shared" si="95"/>
        <v/>
      </c>
      <c r="D785" s="96"/>
      <c r="E785" s="97"/>
      <c r="F785" s="19" t="str">
        <f t="shared" si="96"/>
        <v/>
      </c>
      <c r="G785" s="19" t="str">
        <f t="shared" si="99"/>
        <v/>
      </c>
      <c r="H785" s="19" t="str">
        <f t="shared" ca="1" si="100"/>
        <v/>
      </c>
      <c r="I785" s="70" t="str">
        <f t="shared" si="101"/>
        <v/>
      </c>
      <c r="J785" s="19" t="str">
        <f t="shared" si="97"/>
        <v/>
      </c>
    </row>
    <row r="786" spans="1:10" x14ac:dyDescent="0.2">
      <c r="A786" s="18" t="str">
        <f t="shared" si="98"/>
        <v/>
      </c>
      <c r="B786" s="55" t="str">
        <f t="shared" si="94"/>
        <v/>
      </c>
      <c r="C786" s="58" t="str">
        <f t="shared" si="95"/>
        <v/>
      </c>
      <c r="D786" s="96"/>
      <c r="E786" s="97"/>
      <c r="F786" s="19" t="str">
        <f t="shared" si="96"/>
        <v/>
      </c>
      <c r="G786" s="19" t="str">
        <f t="shared" si="99"/>
        <v/>
      </c>
      <c r="H786" s="19" t="str">
        <f t="shared" ca="1" si="100"/>
        <v/>
      </c>
      <c r="I786" s="70" t="str">
        <f t="shared" si="101"/>
        <v/>
      </c>
      <c r="J786" s="19" t="str">
        <f t="shared" si="97"/>
        <v/>
      </c>
    </row>
    <row r="787" spans="1:10" x14ac:dyDescent="0.2">
      <c r="A787" s="18" t="str">
        <f t="shared" si="98"/>
        <v/>
      </c>
      <c r="B787" s="55" t="str">
        <f t="shared" si="94"/>
        <v/>
      </c>
      <c r="C787" s="58" t="str">
        <f t="shared" si="95"/>
        <v/>
      </c>
      <c r="D787" s="96"/>
      <c r="E787" s="97"/>
      <c r="F787" s="19" t="str">
        <f t="shared" si="96"/>
        <v/>
      </c>
      <c r="G787" s="19" t="str">
        <f t="shared" si="99"/>
        <v/>
      </c>
      <c r="H787" s="19" t="str">
        <f t="shared" ca="1" si="100"/>
        <v/>
      </c>
      <c r="I787" s="70" t="str">
        <f t="shared" si="101"/>
        <v/>
      </c>
      <c r="J787" s="19" t="str">
        <f t="shared" si="97"/>
        <v/>
      </c>
    </row>
    <row r="788" spans="1:10" x14ac:dyDescent="0.2">
      <c r="A788" s="18" t="str">
        <f t="shared" si="98"/>
        <v/>
      </c>
      <c r="B788" s="55" t="str">
        <f t="shared" si="94"/>
        <v/>
      </c>
      <c r="C788" s="58" t="str">
        <f t="shared" si="95"/>
        <v/>
      </c>
      <c r="D788" s="96"/>
      <c r="E788" s="97"/>
      <c r="F788" s="19" t="str">
        <f t="shared" si="96"/>
        <v/>
      </c>
      <c r="G788" s="19" t="str">
        <f t="shared" si="99"/>
        <v/>
      </c>
      <c r="H788" s="19" t="str">
        <f t="shared" ca="1" si="100"/>
        <v/>
      </c>
      <c r="I788" s="70" t="str">
        <f t="shared" si="101"/>
        <v/>
      </c>
      <c r="J788" s="19" t="str">
        <f t="shared" si="97"/>
        <v/>
      </c>
    </row>
    <row r="789" spans="1:10" x14ac:dyDescent="0.2">
      <c r="A789" s="18" t="str">
        <f t="shared" si="98"/>
        <v/>
      </c>
      <c r="B789" s="55" t="str">
        <f t="shared" si="94"/>
        <v/>
      </c>
      <c r="C789" s="58" t="str">
        <f t="shared" si="95"/>
        <v/>
      </c>
      <c r="D789" s="96"/>
      <c r="E789" s="97"/>
      <c r="F789" s="19" t="str">
        <f t="shared" si="96"/>
        <v/>
      </c>
      <c r="G789" s="19" t="str">
        <f t="shared" si="99"/>
        <v/>
      </c>
      <c r="H789" s="19" t="str">
        <f t="shared" ca="1" si="100"/>
        <v/>
      </c>
      <c r="I789" s="70" t="str">
        <f t="shared" si="101"/>
        <v/>
      </c>
      <c r="J789" s="19" t="str">
        <f t="shared" si="97"/>
        <v/>
      </c>
    </row>
    <row r="790" spans="1:10" x14ac:dyDescent="0.2">
      <c r="A790" s="18" t="str">
        <f t="shared" si="98"/>
        <v/>
      </c>
      <c r="B790" s="55" t="str">
        <f t="shared" si="94"/>
        <v/>
      </c>
      <c r="C790" s="58" t="str">
        <f t="shared" si="95"/>
        <v/>
      </c>
      <c r="D790" s="96"/>
      <c r="E790" s="97"/>
      <c r="F790" s="19" t="str">
        <f t="shared" si="96"/>
        <v/>
      </c>
      <c r="G790" s="19" t="str">
        <f t="shared" si="99"/>
        <v/>
      </c>
      <c r="H790" s="19" t="str">
        <f t="shared" ca="1" si="100"/>
        <v/>
      </c>
      <c r="I790" s="70" t="str">
        <f t="shared" si="101"/>
        <v/>
      </c>
      <c r="J790" s="19" t="str">
        <f t="shared" si="97"/>
        <v/>
      </c>
    </row>
    <row r="791" spans="1:10" x14ac:dyDescent="0.2">
      <c r="A791" s="18" t="str">
        <f t="shared" si="98"/>
        <v/>
      </c>
      <c r="B791" s="55" t="str">
        <f t="shared" si="94"/>
        <v/>
      </c>
      <c r="C791" s="58" t="str">
        <f t="shared" si="95"/>
        <v/>
      </c>
      <c r="D791" s="96"/>
      <c r="E791" s="97"/>
      <c r="F791" s="19" t="str">
        <f t="shared" si="96"/>
        <v/>
      </c>
      <c r="G791" s="19" t="str">
        <f t="shared" si="99"/>
        <v/>
      </c>
      <c r="H791" s="19" t="str">
        <f t="shared" ca="1" si="100"/>
        <v/>
      </c>
      <c r="I791" s="70" t="str">
        <f t="shared" si="101"/>
        <v/>
      </c>
      <c r="J791" s="19" t="str">
        <f t="shared" si="97"/>
        <v/>
      </c>
    </row>
    <row r="792" spans="1:10" x14ac:dyDescent="0.2">
      <c r="A792" s="18" t="str">
        <f t="shared" si="98"/>
        <v/>
      </c>
      <c r="B792" s="55" t="str">
        <f t="shared" si="94"/>
        <v/>
      </c>
      <c r="C792" s="58" t="str">
        <f t="shared" si="95"/>
        <v/>
      </c>
      <c r="D792" s="96"/>
      <c r="E792" s="97"/>
      <c r="F792" s="19" t="str">
        <f t="shared" si="96"/>
        <v/>
      </c>
      <c r="G792" s="19" t="str">
        <f t="shared" si="99"/>
        <v/>
      </c>
      <c r="H792" s="19" t="str">
        <f t="shared" ca="1" si="100"/>
        <v/>
      </c>
      <c r="I792" s="70" t="str">
        <f t="shared" si="101"/>
        <v/>
      </c>
      <c r="J792" s="19" t="str">
        <f t="shared" si="97"/>
        <v/>
      </c>
    </row>
    <row r="793" spans="1:10" x14ac:dyDescent="0.2">
      <c r="A793" s="18" t="str">
        <f t="shared" si="98"/>
        <v/>
      </c>
      <c r="B793" s="55" t="str">
        <f t="shared" si="94"/>
        <v/>
      </c>
      <c r="C793" s="58" t="str">
        <f t="shared" si="95"/>
        <v/>
      </c>
      <c r="D793" s="96"/>
      <c r="E793" s="97"/>
      <c r="F793" s="19" t="str">
        <f t="shared" si="96"/>
        <v/>
      </c>
      <c r="G793" s="19" t="str">
        <f t="shared" si="99"/>
        <v/>
      </c>
      <c r="H793" s="19" t="str">
        <f t="shared" ca="1" si="100"/>
        <v/>
      </c>
      <c r="I793" s="70" t="str">
        <f t="shared" si="101"/>
        <v/>
      </c>
      <c r="J793" s="19" t="str">
        <f t="shared" si="97"/>
        <v/>
      </c>
    </row>
    <row r="794" spans="1:10" x14ac:dyDescent="0.2">
      <c r="A794" s="18" t="str">
        <f t="shared" si="98"/>
        <v/>
      </c>
      <c r="B794" s="55" t="str">
        <f t="shared" si="94"/>
        <v/>
      </c>
      <c r="C794" s="58" t="str">
        <f t="shared" si="95"/>
        <v/>
      </c>
      <c r="D794" s="96"/>
      <c r="E794" s="97"/>
      <c r="F794" s="19" t="str">
        <f t="shared" si="96"/>
        <v/>
      </c>
      <c r="G794" s="19" t="str">
        <f t="shared" si="99"/>
        <v/>
      </c>
      <c r="H794" s="19" t="str">
        <f t="shared" ca="1" si="100"/>
        <v/>
      </c>
      <c r="I794" s="70" t="str">
        <f t="shared" si="101"/>
        <v/>
      </c>
      <c r="J794" s="19" t="str">
        <f t="shared" si="97"/>
        <v/>
      </c>
    </row>
    <row r="795" spans="1:10" x14ac:dyDescent="0.2">
      <c r="A795" s="18" t="str">
        <f t="shared" si="98"/>
        <v/>
      </c>
      <c r="B795" s="55" t="str">
        <f t="shared" si="94"/>
        <v/>
      </c>
      <c r="C795" s="58" t="str">
        <f t="shared" si="95"/>
        <v/>
      </c>
      <c r="D795" s="96"/>
      <c r="E795" s="97"/>
      <c r="F795" s="19" t="str">
        <f t="shared" si="96"/>
        <v/>
      </c>
      <c r="G795" s="19" t="str">
        <f t="shared" si="99"/>
        <v/>
      </c>
      <c r="H795" s="19" t="str">
        <f t="shared" ca="1" si="100"/>
        <v/>
      </c>
      <c r="I795" s="70" t="str">
        <f t="shared" si="101"/>
        <v/>
      </c>
      <c r="J795" s="19" t="str">
        <f t="shared" si="97"/>
        <v/>
      </c>
    </row>
    <row r="796" spans="1:10" x14ac:dyDescent="0.2">
      <c r="A796" s="18" t="str">
        <f t="shared" si="98"/>
        <v/>
      </c>
      <c r="B796" s="55" t="str">
        <f t="shared" si="94"/>
        <v/>
      </c>
      <c r="C796" s="58" t="str">
        <f t="shared" si="95"/>
        <v/>
      </c>
      <c r="D796" s="96"/>
      <c r="E796" s="97"/>
      <c r="F796" s="19" t="str">
        <f t="shared" si="96"/>
        <v/>
      </c>
      <c r="G796" s="19" t="str">
        <f t="shared" si="99"/>
        <v/>
      </c>
      <c r="H796" s="19" t="str">
        <f t="shared" ca="1" si="100"/>
        <v/>
      </c>
      <c r="I796" s="70" t="str">
        <f t="shared" si="101"/>
        <v/>
      </c>
      <c r="J796" s="19" t="str">
        <f t="shared" si="97"/>
        <v/>
      </c>
    </row>
    <row r="797" spans="1:10" x14ac:dyDescent="0.2">
      <c r="A797" s="18" t="str">
        <f t="shared" si="98"/>
        <v/>
      </c>
      <c r="B797" s="55" t="str">
        <f t="shared" si="94"/>
        <v/>
      </c>
      <c r="C797" s="58" t="str">
        <f t="shared" si="95"/>
        <v/>
      </c>
      <c r="D797" s="96"/>
      <c r="E797" s="97"/>
      <c r="F797" s="19" t="str">
        <f t="shared" si="96"/>
        <v/>
      </c>
      <c r="G797" s="19" t="str">
        <f t="shared" si="99"/>
        <v/>
      </c>
      <c r="H797" s="19" t="str">
        <f t="shared" ca="1" si="100"/>
        <v/>
      </c>
      <c r="I797" s="70" t="str">
        <f t="shared" si="101"/>
        <v/>
      </c>
      <c r="J797" s="19" t="str">
        <f t="shared" si="97"/>
        <v/>
      </c>
    </row>
    <row r="798" spans="1:10" x14ac:dyDescent="0.2">
      <c r="A798" s="18" t="str">
        <f t="shared" si="98"/>
        <v/>
      </c>
      <c r="B798" s="55" t="str">
        <f t="shared" si="94"/>
        <v/>
      </c>
      <c r="C798" s="58" t="str">
        <f t="shared" si="95"/>
        <v/>
      </c>
      <c r="D798" s="96"/>
      <c r="E798" s="97"/>
      <c r="F798" s="19" t="str">
        <f t="shared" si="96"/>
        <v/>
      </c>
      <c r="G798" s="19" t="str">
        <f t="shared" si="99"/>
        <v/>
      </c>
      <c r="H798" s="19" t="str">
        <f t="shared" ca="1" si="100"/>
        <v/>
      </c>
      <c r="I798" s="70" t="str">
        <f t="shared" si="101"/>
        <v/>
      </c>
      <c r="J798" s="19" t="str">
        <f t="shared" si="97"/>
        <v/>
      </c>
    </row>
    <row r="799" spans="1:10" x14ac:dyDescent="0.2">
      <c r="A799" s="18" t="str">
        <f t="shared" si="98"/>
        <v/>
      </c>
      <c r="B799" s="55" t="str">
        <f t="shared" si="94"/>
        <v/>
      </c>
      <c r="C799" s="58" t="str">
        <f t="shared" si="95"/>
        <v/>
      </c>
      <c r="D799" s="96"/>
      <c r="E799" s="97"/>
      <c r="F799" s="19" t="str">
        <f t="shared" si="96"/>
        <v/>
      </c>
      <c r="G799" s="19" t="str">
        <f t="shared" si="99"/>
        <v/>
      </c>
      <c r="H799" s="19" t="str">
        <f t="shared" ca="1" si="100"/>
        <v/>
      </c>
      <c r="I799" s="70" t="str">
        <f t="shared" si="101"/>
        <v/>
      </c>
      <c r="J799" s="19" t="str">
        <f t="shared" si="97"/>
        <v/>
      </c>
    </row>
    <row r="800" spans="1:10" x14ac:dyDescent="0.2">
      <c r="A800" s="18" t="str">
        <f t="shared" si="98"/>
        <v/>
      </c>
      <c r="B800" s="55" t="str">
        <f t="shared" si="94"/>
        <v/>
      </c>
      <c r="C800" s="58" t="str">
        <f t="shared" si="95"/>
        <v/>
      </c>
      <c r="D800" s="96"/>
      <c r="E800" s="97"/>
      <c r="F800" s="19" t="str">
        <f t="shared" si="96"/>
        <v/>
      </c>
      <c r="G800" s="19" t="str">
        <f t="shared" si="99"/>
        <v/>
      </c>
      <c r="H800" s="19" t="str">
        <f t="shared" ca="1" si="100"/>
        <v/>
      </c>
      <c r="I800" s="70" t="str">
        <f t="shared" si="101"/>
        <v/>
      </c>
      <c r="J800" s="19" t="str">
        <f t="shared" si="97"/>
        <v/>
      </c>
    </row>
    <row r="801" spans="1:10" x14ac:dyDescent="0.2">
      <c r="A801" s="18" t="str">
        <f t="shared" si="98"/>
        <v/>
      </c>
      <c r="B801" s="55" t="str">
        <f t="shared" si="94"/>
        <v/>
      </c>
      <c r="C801" s="58" t="str">
        <f t="shared" si="95"/>
        <v/>
      </c>
      <c r="D801" s="96"/>
      <c r="E801" s="97"/>
      <c r="F801" s="19" t="str">
        <f t="shared" si="96"/>
        <v/>
      </c>
      <c r="G801" s="19" t="str">
        <f t="shared" si="99"/>
        <v/>
      </c>
      <c r="H801" s="19" t="str">
        <f t="shared" ca="1" si="100"/>
        <v/>
      </c>
      <c r="I801" s="70" t="str">
        <f t="shared" si="101"/>
        <v/>
      </c>
      <c r="J801" s="19" t="str">
        <f t="shared" si="97"/>
        <v/>
      </c>
    </row>
    <row r="802" spans="1:10" x14ac:dyDescent="0.2">
      <c r="A802" s="18" t="str">
        <f t="shared" si="98"/>
        <v/>
      </c>
      <c r="B802" s="55" t="str">
        <f t="shared" si="94"/>
        <v/>
      </c>
      <c r="C802" s="58" t="str">
        <f t="shared" si="95"/>
        <v/>
      </c>
      <c r="D802" s="96"/>
      <c r="E802" s="97"/>
      <c r="F802" s="19" t="str">
        <f t="shared" si="96"/>
        <v/>
      </c>
      <c r="G802" s="19" t="str">
        <f t="shared" si="99"/>
        <v/>
      </c>
      <c r="H802" s="19" t="str">
        <f t="shared" ca="1" si="100"/>
        <v/>
      </c>
      <c r="I802" s="70" t="str">
        <f t="shared" si="101"/>
        <v/>
      </c>
      <c r="J802" s="19" t="str">
        <f t="shared" si="97"/>
        <v/>
      </c>
    </row>
    <row r="803" spans="1:10" x14ac:dyDescent="0.2">
      <c r="A803" s="18" t="str">
        <f t="shared" si="98"/>
        <v/>
      </c>
      <c r="B803" s="55" t="str">
        <f t="shared" si="94"/>
        <v/>
      </c>
      <c r="C803" s="58" t="str">
        <f t="shared" si="95"/>
        <v/>
      </c>
      <c r="D803" s="96"/>
      <c r="E803" s="97"/>
      <c r="F803" s="19" t="str">
        <f t="shared" si="96"/>
        <v/>
      </c>
      <c r="G803" s="19" t="str">
        <f t="shared" si="99"/>
        <v/>
      </c>
      <c r="H803" s="19" t="str">
        <f t="shared" ca="1" si="100"/>
        <v/>
      </c>
      <c r="I803" s="70" t="str">
        <f t="shared" si="101"/>
        <v/>
      </c>
      <c r="J803" s="19" t="str">
        <f t="shared" si="97"/>
        <v/>
      </c>
    </row>
    <row r="804" spans="1:10" x14ac:dyDescent="0.2">
      <c r="A804" s="18" t="str">
        <f t="shared" si="98"/>
        <v/>
      </c>
      <c r="B804" s="55" t="str">
        <f t="shared" si="94"/>
        <v/>
      </c>
      <c r="C804" s="58" t="str">
        <f t="shared" si="95"/>
        <v/>
      </c>
      <c r="D804" s="96"/>
      <c r="E804" s="97"/>
      <c r="F804" s="19" t="str">
        <f t="shared" si="96"/>
        <v/>
      </c>
      <c r="G804" s="19" t="str">
        <f t="shared" si="99"/>
        <v/>
      </c>
      <c r="H804" s="19" t="str">
        <f t="shared" ca="1" si="100"/>
        <v/>
      </c>
      <c r="I804" s="70" t="str">
        <f t="shared" si="101"/>
        <v/>
      </c>
      <c r="J804" s="19" t="str">
        <f t="shared" si="97"/>
        <v/>
      </c>
    </row>
    <row r="805" spans="1:10" x14ac:dyDescent="0.2">
      <c r="A805" s="18" t="str">
        <f t="shared" si="98"/>
        <v/>
      </c>
      <c r="B805" s="55" t="str">
        <f t="shared" si="94"/>
        <v/>
      </c>
      <c r="C805" s="58" t="str">
        <f t="shared" si="95"/>
        <v/>
      </c>
      <c r="D805" s="96"/>
      <c r="E805" s="97"/>
      <c r="F805" s="19" t="str">
        <f t="shared" si="96"/>
        <v/>
      </c>
      <c r="G805" s="19" t="str">
        <f t="shared" si="99"/>
        <v/>
      </c>
      <c r="H805" s="19" t="str">
        <f t="shared" ca="1" si="100"/>
        <v/>
      </c>
      <c r="I805" s="70" t="str">
        <f t="shared" si="101"/>
        <v/>
      </c>
      <c r="J805" s="19" t="str">
        <f t="shared" si="97"/>
        <v/>
      </c>
    </row>
    <row r="806" spans="1:10" x14ac:dyDescent="0.2">
      <c r="A806" s="18" t="str">
        <f t="shared" si="98"/>
        <v/>
      </c>
      <c r="B806" s="55" t="str">
        <f t="shared" si="94"/>
        <v/>
      </c>
      <c r="C806" s="58" t="str">
        <f t="shared" si="95"/>
        <v/>
      </c>
      <c r="D806" s="96"/>
      <c r="E806" s="97"/>
      <c r="F806" s="19" t="str">
        <f t="shared" si="96"/>
        <v/>
      </c>
      <c r="G806" s="19" t="str">
        <f t="shared" si="99"/>
        <v/>
      </c>
      <c r="H806" s="19" t="str">
        <f t="shared" ca="1" si="100"/>
        <v/>
      </c>
      <c r="I806" s="70" t="str">
        <f t="shared" si="101"/>
        <v/>
      </c>
      <c r="J806" s="19" t="str">
        <f t="shared" si="97"/>
        <v/>
      </c>
    </row>
    <row r="807" spans="1:10" x14ac:dyDescent="0.2">
      <c r="A807" s="18" t="str">
        <f t="shared" si="98"/>
        <v/>
      </c>
      <c r="B807" s="55" t="str">
        <f t="shared" si="94"/>
        <v/>
      </c>
      <c r="C807" s="58" t="str">
        <f t="shared" si="95"/>
        <v/>
      </c>
      <c r="D807" s="96"/>
      <c r="E807" s="97"/>
      <c r="F807" s="19" t="str">
        <f t="shared" si="96"/>
        <v/>
      </c>
      <c r="G807" s="19" t="str">
        <f t="shared" si="99"/>
        <v/>
      </c>
      <c r="H807" s="19" t="str">
        <f t="shared" ca="1" si="100"/>
        <v/>
      </c>
      <c r="I807" s="70" t="str">
        <f t="shared" si="101"/>
        <v/>
      </c>
      <c r="J807" s="19" t="str">
        <f t="shared" si="97"/>
        <v/>
      </c>
    </row>
    <row r="808" spans="1:10" x14ac:dyDescent="0.2">
      <c r="A808" s="18" t="str">
        <f t="shared" si="98"/>
        <v/>
      </c>
      <c r="B808" s="55" t="str">
        <f t="shared" si="94"/>
        <v/>
      </c>
      <c r="C808" s="58" t="str">
        <f t="shared" si="95"/>
        <v/>
      </c>
      <c r="D808" s="96"/>
      <c r="E808" s="97"/>
      <c r="F808" s="19" t="str">
        <f t="shared" si="96"/>
        <v/>
      </c>
      <c r="G808" s="19" t="str">
        <f t="shared" si="99"/>
        <v/>
      </c>
      <c r="H808" s="19" t="str">
        <f t="shared" ca="1" si="100"/>
        <v/>
      </c>
      <c r="I808" s="70" t="str">
        <f t="shared" si="101"/>
        <v/>
      </c>
      <c r="J808" s="19" t="str">
        <f t="shared" si="97"/>
        <v/>
      </c>
    </row>
    <row r="809" spans="1:10" x14ac:dyDescent="0.2">
      <c r="A809" s="18" t="str">
        <f t="shared" si="98"/>
        <v/>
      </c>
      <c r="B809" s="55" t="str">
        <f t="shared" si="94"/>
        <v/>
      </c>
      <c r="C809" s="58" t="str">
        <f t="shared" si="95"/>
        <v/>
      </c>
      <c r="D809" s="96"/>
      <c r="E809" s="97"/>
      <c r="F809" s="19" t="str">
        <f t="shared" si="96"/>
        <v/>
      </c>
      <c r="G809" s="19" t="str">
        <f t="shared" si="99"/>
        <v/>
      </c>
      <c r="H809" s="19" t="str">
        <f t="shared" ca="1" si="100"/>
        <v/>
      </c>
      <c r="I809" s="70" t="str">
        <f t="shared" si="101"/>
        <v/>
      </c>
      <c r="J809" s="19" t="str">
        <f t="shared" si="97"/>
        <v/>
      </c>
    </row>
    <row r="810" spans="1:10" x14ac:dyDescent="0.2">
      <c r="A810" s="18" t="str">
        <f t="shared" si="98"/>
        <v/>
      </c>
      <c r="B810" s="55" t="str">
        <f t="shared" si="94"/>
        <v/>
      </c>
      <c r="C810" s="58" t="str">
        <f t="shared" si="95"/>
        <v/>
      </c>
      <c r="D810" s="96"/>
      <c r="E810" s="97"/>
      <c r="F810" s="19" t="str">
        <f t="shared" si="96"/>
        <v/>
      </c>
      <c r="G810" s="19" t="str">
        <f t="shared" si="99"/>
        <v/>
      </c>
      <c r="H810" s="19" t="str">
        <f t="shared" ca="1" si="100"/>
        <v/>
      </c>
      <c r="I810" s="70" t="str">
        <f t="shared" si="101"/>
        <v/>
      </c>
      <c r="J810" s="19" t="str">
        <f t="shared" si="97"/>
        <v/>
      </c>
    </row>
    <row r="811" spans="1:10" x14ac:dyDescent="0.2">
      <c r="A811" s="18" t="str">
        <f t="shared" si="98"/>
        <v/>
      </c>
      <c r="B811" s="55" t="str">
        <f t="shared" si="94"/>
        <v/>
      </c>
      <c r="C811" s="58" t="str">
        <f t="shared" si="95"/>
        <v/>
      </c>
      <c r="D811" s="96"/>
      <c r="E811" s="97"/>
      <c r="F811" s="19" t="str">
        <f t="shared" si="96"/>
        <v/>
      </c>
      <c r="G811" s="19" t="str">
        <f t="shared" si="99"/>
        <v/>
      </c>
      <c r="H811" s="19" t="str">
        <f t="shared" ca="1" si="100"/>
        <v/>
      </c>
      <c r="I811" s="70" t="str">
        <f t="shared" si="101"/>
        <v/>
      </c>
      <c r="J811" s="19" t="str">
        <f t="shared" si="97"/>
        <v/>
      </c>
    </row>
    <row r="812" spans="1:10" x14ac:dyDescent="0.2">
      <c r="A812" s="18" t="str">
        <f t="shared" si="98"/>
        <v/>
      </c>
      <c r="B812" s="55" t="str">
        <f t="shared" si="94"/>
        <v/>
      </c>
      <c r="C812" s="58" t="str">
        <f t="shared" si="95"/>
        <v/>
      </c>
      <c r="D812" s="96"/>
      <c r="E812" s="97"/>
      <c r="F812" s="19" t="str">
        <f t="shared" si="96"/>
        <v/>
      </c>
      <c r="G812" s="19" t="str">
        <f t="shared" si="99"/>
        <v/>
      </c>
      <c r="H812" s="19" t="str">
        <f t="shared" ca="1" si="100"/>
        <v/>
      </c>
      <c r="I812" s="70" t="str">
        <f t="shared" si="101"/>
        <v/>
      </c>
      <c r="J812" s="19" t="str">
        <f t="shared" si="97"/>
        <v/>
      </c>
    </row>
    <row r="813" spans="1:10" x14ac:dyDescent="0.2">
      <c r="A813" s="18" t="str">
        <f t="shared" si="98"/>
        <v/>
      </c>
      <c r="B813" s="55" t="str">
        <f t="shared" si="94"/>
        <v/>
      </c>
      <c r="C813" s="58" t="str">
        <f t="shared" si="95"/>
        <v/>
      </c>
      <c r="D813" s="96"/>
      <c r="E813" s="97"/>
      <c r="F813" s="19" t="str">
        <f t="shared" si="96"/>
        <v/>
      </c>
      <c r="G813" s="19" t="str">
        <f t="shared" si="99"/>
        <v/>
      </c>
      <c r="H813" s="19" t="str">
        <f t="shared" ca="1" si="100"/>
        <v/>
      </c>
      <c r="I813" s="70" t="str">
        <f t="shared" si="101"/>
        <v/>
      </c>
      <c r="J813" s="19" t="str">
        <f t="shared" si="97"/>
        <v/>
      </c>
    </row>
    <row r="814" spans="1:10" x14ac:dyDescent="0.2">
      <c r="A814" s="18" t="str">
        <f t="shared" si="98"/>
        <v/>
      </c>
      <c r="B814" s="55" t="str">
        <f t="shared" si="94"/>
        <v/>
      </c>
      <c r="C814" s="58" t="str">
        <f t="shared" si="95"/>
        <v/>
      </c>
      <c r="D814" s="96"/>
      <c r="E814" s="97"/>
      <c r="F814" s="19" t="str">
        <f t="shared" si="96"/>
        <v/>
      </c>
      <c r="G814" s="19" t="str">
        <f t="shared" si="99"/>
        <v/>
      </c>
      <c r="H814" s="19" t="str">
        <f t="shared" ca="1" si="100"/>
        <v/>
      </c>
      <c r="I814" s="70" t="str">
        <f t="shared" si="101"/>
        <v/>
      </c>
      <c r="J814" s="19" t="str">
        <f t="shared" si="97"/>
        <v/>
      </c>
    </row>
    <row r="815" spans="1:10" x14ac:dyDescent="0.2">
      <c r="A815" s="18" t="str">
        <f t="shared" si="98"/>
        <v/>
      </c>
      <c r="B815" s="55" t="str">
        <f t="shared" si="94"/>
        <v/>
      </c>
      <c r="C815" s="58" t="str">
        <f t="shared" si="95"/>
        <v/>
      </c>
      <c r="D815" s="96"/>
      <c r="E815" s="97"/>
      <c r="F815" s="19" t="str">
        <f t="shared" si="96"/>
        <v/>
      </c>
      <c r="G815" s="19" t="str">
        <f t="shared" si="99"/>
        <v/>
      </c>
      <c r="H815" s="19" t="str">
        <f t="shared" ca="1" si="100"/>
        <v/>
      </c>
      <c r="I815" s="70" t="str">
        <f t="shared" si="101"/>
        <v/>
      </c>
      <c r="J815" s="19" t="str">
        <f t="shared" si="97"/>
        <v/>
      </c>
    </row>
    <row r="816" spans="1:10" x14ac:dyDescent="0.2">
      <c r="A816" s="18" t="str">
        <f t="shared" si="98"/>
        <v/>
      </c>
      <c r="B816" s="55" t="str">
        <f t="shared" si="94"/>
        <v/>
      </c>
      <c r="C816" s="58" t="str">
        <f t="shared" si="95"/>
        <v/>
      </c>
      <c r="D816" s="96"/>
      <c r="E816" s="97"/>
      <c r="F816" s="19" t="str">
        <f t="shared" si="96"/>
        <v/>
      </c>
      <c r="G816" s="19" t="str">
        <f t="shared" si="99"/>
        <v/>
      </c>
      <c r="H816" s="19" t="str">
        <f t="shared" ca="1" si="100"/>
        <v/>
      </c>
      <c r="I816" s="70" t="str">
        <f t="shared" si="101"/>
        <v/>
      </c>
      <c r="J816" s="19" t="str">
        <f t="shared" si="97"/>
        <v/>
      </c>
    </row>
    <row r="817" spans="1:10" x14ac:dyDescent="0.2">
      <c r="A817" s="18" t="str">
        <f t="shared" si="98"/>
        <v/>
      </c>
      <c r="B817" s="55" t="str">
        <f t="shared" si="94"/>
        <v/>
      </c>
      <c r="C817" s="58" t="str">
        <f t="shared" si="95"/>
        <v/>
      </c>
      <c r="D817" s="96"/>
      <c r="E817" s="97"/>
      <c r="F817" s="19" t="str">
        <f t="shared" si="96"/>
        <v/>
      </c>
      <c r="G817" s="19" t="str">
        <f t="shared" si="99"/>
        <v/>
      </c>
      <c r="H817" s="19" t="str">
        <f t="shared" ca="1" si="100"/>
        <v/>
      </c>
      <c r="I817" s="70" t="str">
        <f t="shared" si="101"/>
        <v/>
      </c>
      <c r="J817" s="19" t="str">
        <f t="shared" si="97"/>
        <v/>
      </c>
    </row>
    <row r="818" spans="1:10" x14ac:dyDescent="0.2">
      <c r="A818" s="18" t="str">
        <f t="shared" si="98"/>
        <v/>
      </c>
      <c r="B818" s="55" t="str">
        <f t="shared" si="94"/>
        <v/>
      </c>
      <c r="C818" s="58" t="str">
        <f t="shared" si="95"/>
        <v/>
      </c>
      <c r="D818" s="96"/>
      <c r="E818" s="97"/>
      <c r="F818" s="19" t="str">
        <f t="shared" si="96"/>
        <v/>
      </c>
      <c r="G818" s="19" t="str">
        <f t="shared" si="99"/>
        <v/>
      </c>
      <c r="H818" s="19" t="str">
        <f t="shared" ca="1" si="100"/>
        <v/>
      </c>
      <c r="I818" s="70" t="str">
        <f t="shared" si="101"/>
        <v/>
      </c>
      <c r="J818" s="19" t="str">
        <f t="shared" si="97"/>
        <v/>
      </c>
    </row>
    <row r="819" spans="1:10" x14ac:dyDescent="0.2">
      <c r="A819" s="18" t="str">
        <f t="shared" si="98"/>
        <v/>
      </c>
      <c r="B819" s="55" t="str">
        <f t="shared" si="94"/>
        <v/>
      </c>
      <c r="C819" s="58" t="str">
        <f t="shared" si="95"/>
        <v/>
      </c>
      <c r="D819" s="96"/>
      <c r="E819" s="97"/>
      <c r="F819" s="19" t="str">
        <f t="shared" si="96"/>
        <v/>
      </c>
      <c r="G819" s="19" t="str">
        <f t="shared" si="99"/>
        <v/>
      </c>
      <c r="H819" s="19" t="str">
        <f t="shared" ca="1" si="100"/>
        <v/>
      </c>
      <c r="I819" s="70" t="str">
        <f t="shared" si="101"/>
        <v/>
      </c>
      <c r="J819" s="19" t="str">
        <f t="shared" si="97"/>
        <v/>
      </c>
    </row>
    <row r="820" spans="1:10" x14ac:dyDescent="0.2">
      <c r="A820" s="18" t="str">
        <f t="shared" si="98"/>
        <v/>
      </c>
      <c r="B820" s="55" t="str">
        <f t="shared" si="94"/>
        <v/>
      </c>
      <c r="C820" s="58" t="str">
        <f t="shared" si="95"/>
        <v/>
      </c>
      <c r="D820" s="96"/>
      <c r="E820" s="97"/>
      <c r="F820" s="19" t="str">
        <f t="shared" si="96"/>
        <v/>
      </c>
      <c r="G820" s="19" t="str">
        <f t="shared" si="99"/>
        <v/>
      </c>
      <c r="H820" s="19" t="str">
        <f t="shared" ca="1" si="100"/>
        <v/>
      </c>
      <c r="I820" s="70" t="str">
        <f t="shared" si="101"/>
        <v/>
      </c>
      <c r="J820" s="19" t="str">
        <f t="shared" si="97"/>
        <v/>
      </c>
    </row>
    <row r="821" spans="1:10" x14ac:dyDescent="0.2">
      <c r="A821" s="18" t="str">
        <f t="shared" si="98"/>
        <v/>
      </c>
      <c r="B821" s="55" t="str">
        <f t="shared" si="94"/>
        <v/>
      </c>
      <c r="C821" s="58" t="str">
        <f t="shared" si="95"/>
        <v/>
      </c>
      <c r="D821" s="96"/>
      <c r="E821" s="97"/>
      <c r="F821" s="19" t="str">
        <f t="shared" si="96"/>
        <v/>
      </c>
      <c r="G821" s="19" t="str">
        <f t="shared" si="99"/>
        <v/>
      </c>
      <c r="H821" s="19" t="str">
        <f t="shared" ca="1" si="100"/>
        <v/>
      </c>
      <c r="I821" s="70" t="str">
        <f t="shared" si="101"/>
        <v/>
      </c>
      <c r="J821" s="19" t="str">
        <f t="shared" si="97"/>
        <v/>
      </c>
    </row>
    <row r="822" spans="1:10" x14ac:dyDescent="0.2">
      <c r="A822" s="18" t="str">
        <f t="shared" si="98"/>
        <v/>
      </c>
      <c r="B822" s="55" t="str">
        <f t="shared" si="94"/>
        <v/>
      </c>
      <c r="C822" s="58" t="str">
        <f t="shared" si="95"/>
        <v/>
      </c>
      <c r="D822" s="96"/>
      <c r="E822" s="97"/>
      <c r="F822" s="19" t="str">
        <f t="shared" si="96"/>
        <v/>
      </c>
      <c r="G822" s="19" t="str">
        <f t="shared" si="99"/>
        <v/>
      </c>
      <c r="H822" s="19" t="str">
        <f t="shared" ca="1" si="100"/>
        <v/>
      </c>
      <c r="I822" s="70" t="str">
        <f t="shared" si="101"/>
        <v/>
      </c>
      <c r="J822" s="19" t="str">
        <f t="shared" si="97"/>
        <v/>
      </c>
    </row>
    <row r="823" spans="1:10" x14ac:dyDescent="0.2">
      <c r="A823" s="18" t="str">
        <f t="shared" si="98"/>
        <v/>
      </c>
      <c r="B823" s="55" t="str">
        <f t="shared" si="94"/>
        <v/>
      </c>
      <c r="C823" s="58" t="str">
        <f t="shared" si="95"/>
        <v/>
      </c>
      <c r="D823" s="96"/>
      <c r="E823" s="97"/>
      <c r="F823" s="19" t="str">
        <f t="shared" si="96"/>
        <v/>
      </c>
      <c r="G823" s="19" t="str">
        <f t="shared" si="99"/>
        <v/>
      </c>
      <c r="H823" s="19" t="str">
        <f t="shared" ca="1" si="100"/>
        <v/>
      </c>
      <c r="I823" s="70" t="str">
        <f t="shared" si="101"/>
        <v/>
      </c>
      <c r="J823" s="19" t="str">
        <f t="shared" si="97"/>
        <v/>
      </c>
    </row>
    <row r="824" spans="1:10" x14ac:dyDescent="0.2">
      <c r="A824" s="18" t="str">
        <f t="shared" si="98"/>
        <v/>
      </c>
      <c r="B824" s="55" t="str">
        <f t="shared" si="94"/>
        <v/>
      </c>
      <c r="C824" s="58" t="str">
        <f t="shared" si="95"/>
        <v/>
      </c>
      <c r="D824" s="96"/>
      <c r="E824" s="97"/>
      <c r="F824" s="19" t="str">
        <f t="shared" si="96"/>
        <v/>
      </c>
      <c r="G824" s="19" t="str">
        <f t="shared" si="99"/>
        <v/>
      </c>
      <c r="H824" s="19" t="str">
        <f t="shared" ca="1" si="100"/>
        <v/>
      </c>
      <c r="I824" s="70" t="str">
        <f t="shared" si="101"/>
        <v/>
      </c>
      <c r="J824" s="19" t="str">
        <f t="shared" si="97"/>
        <v/>
      </c>
    </row>
    <row r="825" spans="1:10" x14ac:dyDescent="0.2">
      <c r="A825" s="18" t="str">
        <f t="shared" si="98"/>
        <v/>
      </c>
      <c r="B825" s="55" t="str">
        <f t="shared" si="94"/>
        <v/>
      </c>
      <c r="C825" s="58" t="str">
        <f t="shared" si="95"/>
        <v/>
      </c>
      <c r="D825" s="96"/>
      <c r="E825" s="97"/>
      <c r="F825" s="19" t="str">
        <f t="shared" si="96"/>
        <v/>
      </c>
      <c r="G825" s="19" t="str">
        <f t="shared" si="99"/>
        <v/>
      </c>
      <c r="H825" s="19" t="str">
        <f t="shared" ca="1" si="100"/>
        <v/>
      </c>
      <c r="I825" s="70" t="str">
        <f t="shared" si="101"/>
        <v/>
      </c>
      <c r="J825" s="19" t="str">
        <f t="shared" si="97"/>
        <v/>
      </c>
    </row>
    <row r="826" spans="1:10" x14ac:dyDescent="0.2">
      <c r="A826" s="18" t="str">
        <f t="shared" si="98"/>
        <v/>
      </c>
      <c r="B826" s="55" t="str">
        <f t="shared" si="94"/>
        <v/>
      </c>
      <c r="C826" s="58" t="str">
        <f t="shared" si="95"/>
        <v/>
      </c>
      <c r="D826" s="96"/>
      <c r="E826" s="97"/>
      <c r="F826" s="19" t="str">
        <f t="shared" si="96"/>
        <v/>
      </c>
      <c r="G826" s="19" t="str">
        <f t="shared" si="99"/>
        <v/>
      </c>
      <c r="H826" s="19" t="str">
        <f t="shared" ca="1" si="100"/>
        <v/>
      </c>
      <c r="I826" s="70" t="str">
        <f t="shared" si="101"/>
        <v/>
      </c>
      <c r="J826" s="19" t="str">
        <f t="shared" si="97"/>
        <v/>
      </c>
    </row>
    <row r="827" spans="1:10" x14ac:dyDescent="0.2">
      <c r="A827" s="18" t="str">
        <f t="shared" si="98"/>
        <v/>
      </c>
      <c r="B827" s="55" t="str">
        <f t="shared" si="94"/>
        <v/>
      </c>
      <c r="C827" s="58" t="str">
        <f t="shared" si="95"/>
        <v/>
      </c>
      <c r="D827" s="96"/>
      <c r="E827" s="97"/>
      <c r="F827" s="19" t="str">
        <f t="shared" si="96"/>
        <v/>
      </c>
      <c r="G827" s="19" t="str">
        <f t="shared" si="99"/>
        <v/>
      </c>
      <c r="H827" s="19" t="str">
        <f t="shared" ca="1" si="100"/>
        <v/>
      </c>
      <c r="I827" s="70" t="str">
        <f t="shared" si="101"/>
        <v/>
      </c>
      <c r="J827" s="19" t="str">
        <f t="shared" si="97"/>
        <v/>
      </c>
    </row>
    <row r="828" spans="1:10" x14ac:dyDescent="0.2">
      <c r="A828" s="18" t="str">
        <f t="shared" si="98"/>
        <v/>
      </c>
      <c r="B828" s="55" t="str">
        <f t="shared" si="94"/>
        <v/>
      </c>
      <c r="C828" s="58" t="str">
        <f t="shared" si="95"/>
        <v/>
      </c>
      <c r="D828" s="96"/>
      <c r="E828" s="97"/>
      <c r="F828" s="19" t="str">
        <f t="shared" si="96"/>
        <v/>
      </c>
      <c r="G828" s="19" t="str">
        <f t="shared" si="99"/>
        <v/>
      </c>
      <c r="H828" s="19" t="str">
        <f t="shared" ca="1" si="100"/>
        <v/>
      </c>
      <c r="I828" s="70" t="str">
        <f t="shared" si="101"/>
        <v/>
      </c>
      <c r="J828" s="19" t="str">
        <f t="shared" si="97"/>
        <v/>
      </c>
    </row>
    <row r="829" spans="1:10" x14ac:dyDescent="0.2">
      <c r="A829" s="18" t="str">
        <f t="shared" si="98"/>
        <v/>
      </c>
      <c r="B829" s="55" t="str">
        <f t="shared" ref="B829:B840" si="102">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58" t="str">
        <f t="shared" ref="C829:C840" si="103">IF(A829="","",IF(roundOpt,IF(OR(A829=nper,payment&gt;ROUND((1+rate)*J828,2)),ROUND((1+rate)*J828,2),payment),IF(OR(A829=nper,payment&gt;(1+rate)*J828),(1+rate)*J828,payment)))</f>
        <v/>
      </c>
      <c r="D829" s="96"/>
      <c r="E829" s="97"/>
      <c r="F829" s="19" t="str">
        <f t="shared" ref="F829:F840" si="104">IF(NOT(ISBLANK(E829)),IF(A829="","",IF(AND(A829=1,pmtType=1),0,IF(roundOpt,ROUND(rate*J828,2),rate*J828))),"")</f>
        <v/>
      </c>
      <c r="G829" s="19" t="str">
        <f t="shared" si="99"/>
        <v/>
      </c>
      <c r="H829" s="19" t="str">
        <f t="shared" ca="1" si="100"/>
        <v/>
      </c>
      <c r="I829" s="70" t="str">
        <f t="shared" si="101"/>
        <v/>
      </c>
      <c r="J829" s="19" t="str">
        <f t="shared" ref="J829:J840" si="105">IF(NOT(ISBLANK(E829)),J828-I829,"")</f>
        <v/>
      </c>
    </row>
    <row r="830" spans="1:10" x14ac:dyDescent="0.2">
      <c r="A830" s="18" t="str">
        <f t="shared" ref="A830:A840" si="106">IF(NOT(ISBLANK(E829)),IF(J829="","",IF(roundOpt,IF(OR(A829&gt;=nper,ROUND(J829,2)&lt;=0),"",A829+1),IF(OR(A829&gt;=nper,J829&lt;=0),"",A829+1))),"")</f>
        <v/>
      </c>
      <c r="B830" s="55" t="str">
        <f t="shared" si="102"/>
        <v/>
      </c>
      <c r="C830" s="58" t="str">
        <f t="shared" si="103"/>
        <v/>
      </c>
      <c r="D830" s="96"/>
      <c r="E830" s="97"/>
      <c r="F830" s="19" t="str">
        <f t="shared" si="104"/>
        <v/>
      </c>
      <c r="G830" s="19" t="str">
        <f t="shared" ref="G830:G840" si="107">IF(NOT(ISBLANK(E830)),MIN(F830+H829,E830),"")</f>
        <v/>
      </c>
      <c r="H830" s="19" t="str">
        <f t="shared" ref="H830:H840" ca="1" si="108">IF(NOT(ISBLANK(E830)),OFFSET(H830,-1,0,1,1)+F830-G830,"")</f>
        <v/>
      </c>
      <c r="I830" s="70" t="str">
        <f t="shared" ref="I830:I840" si="109">IF(NOT(ISBLANK(E830)),E830-G830,"")</f>
        <v/>
      </c>
      <c r="J830" s="19" t="str">
        <f t="shared" si="105"/>
        <v/>
      </c>
    </row>
    <row r="831" spans="1:10" x14ac:dyDescent="0.2">
      <c r="A831" s="18" t="str">
        <f t="shared" si="106"/>
        <v/>
      </c>
      <c r="B831" s="55" t="str">
        <f t="shared" si="102"/>
        <v/>
      </c>
      <c r="C831" s="58" t="str">
        <f t="shared" si="103"/>
        <v/>
      </c>
      <c r="D831" s="96"/>
      <c r="E831" s="97"/>
      <c r="F831" s="19" t="str">
        <f t="shared" si="104"/>
        <v/>
      </c>
      <c r="G831" s="19" t="str">
        <f t="shared" si="107"/>
        <v/>
      </c>
      <c r="H831" s="19" t="str">
        <f t="shared" ca="1" si="108"/>
        <v/>
      </c>
      <c r="I831" s="70" t="str">
        <f t="shared" si="109"/>
        <v/>
      </c>
      <c r="J831" s="19" t="str">
        <f t="shared" si="105"/>
        <v/>
      </c>
    </row>
    <row r="832" spans="1:10" x14ac:dyDescent="0.2">
      <c r="A832" s="18" t="str">
        <f t="shared" si="106"/>
        <v/>
      </c>
      <c r="B832" s="55" t="str">
        <f t="shared" si="102"/>
        <v/>
      </c>
      <c r="C832" s="58" t="str">
        <f t="shared" si="103"/>
        <v/>
      </c>
      <c r="D832" s="96"/>
      <c r="E832" s="97"/>
      <c r="F832" s="19" t="str">
        <f t="shared" si="104"/>
        <v/>
      </c>
      <c r="G832" s="19" t="str">
        <f t="shared" si="107"/>
        <v/>
      </c>
      <c r="H832" s="19" t="str">
        <f t="shared" ca="1" si="108"/>
        <v/>
      </c>
      <c r="I832" s="70" t="str">
        <f t="shared" si="109"/>
        <v/>
      </c>
      <c r="J832" s="19" t="str">
        <f t="shared" si="105"/>
        <v/>
      </c>
    </row>
    <row r="833" spans="1:10" x14ac:dyDescent="0.2">
      <c r="A833" s="18" t="str">
        <f t="shared" si="106"/>
        <v/>
      </c>
      <c r="B833" s="55" t="str">
        <f t="shared" si="102"/>
        <v/>
      </c>
      <c r="C833" s="58" t="str">
        <f t="shared" si="103"/>
        <v/>
      </c>
      <c r="D833" s="96"/>
      <c r="E833" s="97"/>
      <c r="F833" s="19" t="str">
        <f t="shared" si="104"/>
        <v/>
      </c>
      <c r="G833" s="19" t="str">
        <f t="shared" si="107"/>
        <v/>
      </c>
      <c r="H833" s="19" t="str">
        <f t="shared" ca="1" si="108"/>
        <v/>
      </c>
      <c r="I833" s="70" t="str">
        <f t="shared" si="109"/>
        <v/>
      </c>
      <c r="J833" s="19" t="str">
        <f t="shared" si="105"/>
        <v/>
      </c>
    </row>
    <row r="834" spans="1:10" x14ac:dyDescent="0.2">
      <c r="A834" s="18" t="str">
        <f t="shared" si="106"/>
        <v/>
      </c>
      <c r="B834" s="55" t="str">
        <f t="shared" si="102"/>
        <v/>
      </c>
      <c r="C834" s="58" t="str">
        <f t="shared" si="103"/>
        <v/>
      </c>
      <c r="D834" s="96"/>
      <c r="E834" s="97"/>
      <c r="F834" s="19" t="str">
        <f t="shared" si="104"/>
        <v/>
      </c>
      <c r="G834" s="19" t="str">
        <f t="shared" si="107"/>
        <v/>
      </c>
      <c r="H834" s="19" t="str">
        <f t="shared" ca="1" si="108"/>
        <v/>
      </c>
      <c r="I834" s="70" t="str">
        <f t="shared" si="109"/>
        <v/>
      </c>
      <c r="J834" s="19" t="str">
        <f t="shared" si="105"/>
        <v/>
      </c>
    </row>
    <row r="835" spans="1:10" x14ac:dyDescent="0.2">
      <c r="A835" s="18" t="str">
        <f t="shared" si="106"/>
        <v/>
      </c>
      <c r="B835" s="55" t="str">
        <f t="shared" si="102"/>
        <v/>
      </c>
      <c r="C835" s="58" t="str">
        <f t="shared" si="103"/>
        <v/>
      </c>
      <c r="D835" s="96"/>
      <c r="E835" s="97"/>
      <c r="F835" s="19" t="str">
        <f t="shared" si="104"/>
        <v/>
      </c>
      <c r="G835" s="19" t="str">
        <f t="shared" si="107"/>
        <v/>
      </c>
      <c r="H835" s="19" t="str">
        <f t="shared" ca="1" si="108"/>
        <v/>
      </c>
      <c r="I835" s="70" t="str">
        <f t="shared" si="109"/>
        <v/>
      </c>
      <c r="J835" s="19" t="str">
        <f t="shared" si="105"/>
        <v/>
      </c>
    </row>
    <row r="836" spans="1:10" x14ac:dyDescent="0.2">
      <c r="A836" s="18" t="str">
        <f t="shared" si="106"/>
        <v/>
      </c>
      <c r="B836" s="55" t="str">
        <f t="shared" si="102"/>
        <v/>
      </c>
      <c r="C836" s="58" t="str">
        <f t="shared" si="103"/>
        <v/>
      </c>
      <c r="D836" s="96"/>
      <c r="E836" s="97"/>
      <c r="F836" s="19" t="str">
        <f t="shared" si="104"/>
        <v/>
      </c>
      <c r="G836" s="19" t="str">
        <f t="shared" si="107"/>
        <v/>
      </c>
      <c r="H836" s="19" t="str">
        <f t="shared" ca="1" si="108"/>
        <v/>
      </c>
      <c r="I836" s="70" t="str">
        <f t="shared" si="109"/>
        <v/>
      </c>
      <c r="J836" s="19" t="str">
        <f t="shared" si="105"/>
        <v/>
      </c>
    </row>
    <row r="837" spans="1:10" x14ac:dyDescent="0.2">
      <c r="A837" s="18" t="str">
        <f t="shared" si="106"/>
        <v/>
      </c>
      <c r="B837" s="55" t="str">
        <f t="shared" si="102"/>
        <v/>
      </c>
      <c r="C837" s="58" t="str">
        <f t="shared" si="103"/>
        <v/>
      </c>
      <c r="D837" s="96"/>
      <c r="E837" s="97"/>
      <c r="F837" s="19" t="str">
        <f t="shared" si="104"/>
        <v/>
      </c>
      <c r="G837" s="19" t="str">
        <f t="shared" si="107"/>
        <v/>
      </c>
      <c r="H837" s="19" t="str">
        <f t="shared" ca="1" si="108"/>
        <v/>
      </c>
      <c r="I837" s="70" t="str">
        <f t="shared" si="109"/>
        <v/>
      </c>
      <c r="J837" s="19" t="str">
        <f t="shared" si="105"/>
        <v/>
      </c>
    </row>
    <row r="838" spans="1:10" x14ac:dyDescent="0.2">
      <c r="A838" s="18" t="str">
        <f t="shared" si="106"/>
        <v/>
      </c>
      <c r="B838" s="55" t="str">
        <f t="shared" si="102"/>
        <v/>
      </c>
      <c r="C838" s="58" t="str">
        <f t="shared" si="103"/>
        <v/>
      </c>
      <c r="D838" s="96"/>
      <c r="E838" s="97"/>
      <c r="F838" s="19" t="str">
        <f t="shared" si="104"/>
        <v/>
      </c>
      <c r="G838" s="19" t="str">
        <f t="shared" si="107"/>
        <v/>
      </c>
      <c r="H838" s="19" t="str">
        <f t="shared" ca="1" si="108"/>
        <v/>
      </c>
      <c r="I838" s="70" t="str">
        <f t="shared" si="109"/>
        <v/>
      </c>
      <c r="J838" s="19" t="str">
        <f t="shared" si="105"/>
        <v/>
      </c>
    </row>
    <row r="839" spans="1:10" x14ac:dyDescent="0.2">
      <c r="A839" s="18" t="str">
        <f t="shared" si="106"/>
        <v/>
      </c>
      <c r="B839" s="55" t="str">
        <f t="shared" si="102"/>
        <v/>
      </c>
      <c r="C839" s="58" t="str">
        <f t="shared" si="103"/>
        <v/>
      </c>
      <c r="D839" s="96"/>
      <c r="E839" s="97"/>
      <c r="F839" s="19" t="str">
        <f t="shared" si="104"/>
        <v/>
      </c>
      <c r="G839" s="19" t="str">
        <f t="shared" si="107"/>
        <v/>
      </c>
      <c r="H839" s="19" t="str">
        <f t="shared" ca="1" si="108"/>
        <v/>
      </c>
      <c r="I839" s="70" t="str">
        <f t="shared" si="109"/>
        <v/>
      </c>
      <c r="J839" s="19" t="str">
        <f t="shared" si="105"/>
        <v/>
      </c>
    </row>
    <row r="840" spans="1:10" x14ac:dyDescent="0.2">
      <c r="A840" s="18" t="str">
        <f t="shared" si="106"/>
        <v/>
      </c>
      <c r="B840" s="55" t="str">
        <f t="shared" si="102"/>
        <v/>
      </c>
      <c r="C840" s="58" t="str">
        <f t="shared" si="103"/>
        <v/>
      </c>
      <c r="D840" s="96"/>
      <c r="E840" s="97"/>
      <c r="F840" s="19" t="str">
        <f t="shared" si="104"/>
        <v/>
      </c>
      <c r="G840" s="19" t="str">
        <f t="shared" si="107"/>
        <v/>
      </c>
      <c r="H840" s="19" t="str">
        <f t="shared" ca="1" si="108"/>
        <v/>
      </c>
      <c r="I840" s="70" t="str">
        <f t="shared" si="109"/>
        <v/>
      </c>
      <c r="J840" s="19" t="str">
        <f t="shared" si="105"/>
        <v/>
      </c>
    </row>
    <row r="841" spans="1:10" x14ac:dyDescent="0.2">
      <c r="A841" s="22"/>
      <c r="B841" s="56"/>
      <c r="C841" s="59"/>
      <c r="D841" s="57" t="s">
        <v>59</v>
      </c>
      <c r="E841" s="57" t="s">
        <v>59</v>
      </c>
      <c r="F841" s="22"/>
      <c r="G841" s="22"/>
      <c r="H841" s="22"/>
      <c r="I841" s="22"/>
      <c r="J841" s="22"/>
    </row>
  </sheetData>
  <sheetProtection sheet="1" formatCells="0" formatColumns="0" formatRows="0"/>
  <mergeCells count="2">
    <mergeCell ref="L6:L21"/>
    <mergeCell ref="L60:L63"/>
  </mergeCells>
  <conditionalFormatting sqref="A61:J840">
    <cfRule type="expression" dxfId="1" priority="3" stopIfTrue="1">
      <formula>MOD($A61,periods_per_year)=0</formula>
    </cfRule>
  </conditionalFormatting>
  <conditionalFormatting sqref="E11">
    <cfRule type="expression" dxfId="0" priority="4" stopIfTrue="1">
      <formula>compound_period&gt;periods_per_year</formula>
    </cfRule>
  </conditionalFormatting>
  <dataValidations count="3">
    <dataValidation type="list" showInputMessage="1" showErrorMessage="1" sqref="E10:E11" xr:uid="{00000000-0002-0000-0200-000000000000}">
      <formula1>$N$6:$N$13</formula1>
    </dataValidation>
    <dataValidation type="list" showInputMessage="1" showErrorMessage="1" sqref="E13" xr:uid="{00000000-0002-0000-0200-000001000000}">
      <formula1>"On,Off"</formula1>
    </dataValidation>
    <dataValidation type="list" showInputMessage="1" showErrorMessage="1" sqref="E12" xr:uid="{00000000-0002-0000-0200-000002000000}">
      <formula1>"End of Period, Beginning of Period"</formula1>
    </dataValidation>
  </dataValidations>
  <hyperlinks>
    <hyperlink ref="L64" r:id="rId1" xr:uid="{EE620B45-34ED-44E2-BCBB-45AE6889C700}"/>
    <hyperlink ref="A2" r:id="rId2" xr:uid="{0AD23237-9E68-4B0A-BC48-A415CC9CB095}"/>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8"/>
  <sheetViews>
    <sheetView showGridLines="0" workbookViewId="0">
      <selection activeCell="A3" sqref="A3"/>
    </sheetView>
  </sheetViews>
  <sheetFormatPr defaultColWidth="9.140625" defaultRowHeight="12.75" x14ac:dyDescent="0.2"/>
  <cols>
    <col min="1" max="1" width="10.42578125" style="25" customWidth="1"/>
    <col min="2" max="2" width="72.7109375" style="25" customWidth="1"/>
    <col min="3" max="3" width="19.140625" style="25" customWidth="1"/>
    <col min="4" max="4" width="10.28515625" style="25" customWidth="1"/>
    <col min="5" max="16384" width="9.140625" style="25"/>
  </cols>
  <sheetData>
    <row r="1" spans="1:4" ht="30" customHeight="1" x14ac:dyDescent="0.2">
      <c r="A1" s="126" t="s">
        <v>1</v>
      </c>
      <c r="B1" s="126"/>
      <c r="C1" s="126"/>
      <c r="D1" s="24"/>
    </row>
    <row r="2" spans="1:4" s="28" customFormat="1" x14ac:dyDescent="0.2">
      <c r="A2" s="105" t="s">
        <v>94</v>
      </c>
      <c r="B2" s="26"/>
      <c r="C2" s="27" t="str">
        <f ca="1">"© 2008-" &amp; YEAR(TODAY()) &amp; " Vertex42 LLC"</f>
        <v>© 2008-2019 Vertex42 LLC</v>
      </c>
    </row>
    <row r="3" spans="1:4" x14ac:dyDescent="0.2">
      <c r="B3" s="29"/>
    </row>
    <row r="4" spans="1:4" ht="18" x14ac:dyDescent="0.2">
      <c r="A4" s="127" t="s">
        <v>34</v>
      </c>
      <c r="B4" s="128"/>
      <c r="C4" s="129"/>
    </row>
    <row r="5" spans="1:4" ht="44.25" x14ac:dyDescent="0.2">
      <c r="B5" s="34" t="s">
        <v>83</v>
      </c>
    </row>
    <row r="6" spans="1:4" ht="14.25" x14ac:dyDescent="0.2">
      <c r="B6" s="34"/>
    </row>
    <row r="7" spans="1:4" ht="42.75" x14ac:dyDescent="0.2">
      <c r="B7" s="34" t="s">
        <v>99</v>
      </c>
    </row>
    <row r="8" spans="1:4" ht="14.25" x14ac:dyDescent="0.2">
      <c r="B8" s="34"/>
    </row>
    <row r="9" spans="1:4" ht="14.25" x14ac:dyDescent="0.2">
      <c r="B9" s="34"/>
    </row>
    <row r="10" spans="1:4" ht="18" x14ac:dyDescent="0.2">
      <c r="A10" s="127" t="s">
        <v>40</v>
      </c>
      <c r="B10" s="128"/>
      <c r="C10" s="129"/>
    </row>
    <row r="11" spans="1:4" ht="28.5" x14ac:dyDescent="0.25">
      <c r="A11" s="36"/>
      <c r="B11" s="38" t="s">
        <v>49</v>
      </c>
      <c r="C11" s="37"/>
    </row>
    <row r="12" spans="1:4" ht="28.5" x14ac:dyDescent="0.25">
      <c r="A12" s="36"/>
      <c r="B12" s="38" t="s">
        <v>44</v>
      </c>
      <c r="C12" s="37"/>
    </row>
    <row r="13" spans="1:4" ht="57" x14ac:dyDescent="0.25">
      <c r="A13" s="36"/>
      <c r="B13" s="38" t="s">
        <v>48</v>
      </c>
      <c r="C13" s="37"/>
    </row>
    <row r="14" spans="1:4" ht="42.75" x14ac:dyDescent="0.25">
      <c r="A14" s="36"/>
      <c r="B14" s="38" t="s">
        <v>46</v>
      </c>
      <c r="C14" s="37"/>
    </row>
    <row r="15" spans="1:4" ht="42.75" x14ac:dyDescent="0.25">
      <c r="A15" s="36"/>
      <c r="B15" s="38" t="s">
        <v>47</v>
      </c>
      <c r="C15" s="37"/>
    </row>
    <row r="16" spans="1:4" ht="15" x14ac:dyDescent="0.25">
      <c r="A16" s="36"/>
      <c r="B16" s="38" t="s">
        <v>45</v>
      </c>
      <c r="C16" s="37"/>
    </row>
    <row r="17" spans="1:3" ht="28.5" x14ac:dyDescent="0.25">
      <c r="A17" s="36"/>
      <c r="B17" s="38" t="s">
        <v>50</v>
      </c>
      <c r="C17" s="37"/>
    </row>
    <row r="18" spans="1:3" ht="14.25" x14ac:dyDescent="0.2">
      <c r="A18" s="30"/>
      <c r="B18" s="31"/>
    </row>
    <row r="19" spans="1:3" ht="18" x14ac:dyDescent="0.2">
      <c r="A19" s="127" t="s">
        <v>53</v>
      </c>
      <c r="B19" s="128"/>
      <c r="C19" s="129"/>
    </row>
    <row r="20" spans="1:3" ht="42.75" x14ac:dyDescent="0.25">
      <c r="A20" s="36"/>
      <c r="B20" s="38" t="s">
        <v>84</v>
      </c>
      <c r="C20" s="37"/>
    </row>
    <row r="21" spans="1:3" ht="15" x14ac:dyDescent="0.25">
      <c r="A21" s="36"/>
      <c r="B21" s="38" t="s">
        <v>85</v>
      </c>
      <c r="C21" s="37"/>
    </row>
    <row r="22" spans="1:3" ht="15" x14ac:dyDescent="0.25">
      <c r="A22" s="36"/>
      <c r="B22" s="38" t="s">
        <v>86</v>
      </c>
      <c r="C22" s="37"/>
    </row>
    <row r="23" spans="1:3" ht="28.5" x14ac:dyDescent="0.25">
      <c r="A23" s="36"/>
      <c r="B23" s="38" t="s">
        <v>87</v>
      </c>
      <c r="C23" s="37"/>
    </row>
    <row r="24" spans="1:3" ht="42.75" x14ac:dyDescent="0.25">
      <c r="A24" s="36"/>
      <c r="B24" s="38" t="s">
        <v>88</v>
      </c>
      <c r="C24" s="37"/>
    </row>
    <row r="25" spans="1:3" ht="28.5" x14ac:dyDescent="0.25">
      <c r="A25" s="36"/>
      <c r="B25" s="38" t="s">
        <v>89</v>
      </c>
      <c r="C25" s="37"/>
    </row>
    <row r="26" spans="1:3" ht="14.25" x14ac:dyDescent="0.2">
      <c r="A26" s="30"/>
      <c r="B26" s="31"/>
    </row>
    <row r="27" spans="1:3" ht="18" x14ac:dyDescent="0.2">
      <c r="A27" s="127" t="s">
        <v>35</v>
      </c>
      <c r="B27" s="128"/>
      <c r="C27" s="129"/>
    </row>
    <row r="28" spans="1:3" ht="28.5" x14ac:dyDescent="0.2">
      <c r="B28" s="32" t="s">
        <v>36</v>
      </c>
    </row>
    <row r="29" spans="1:3" ht="14.25" x14ac:dyDescent="0.2">
      <c r="B29" s="32"/>
    </row>
    <row r="30" spans="1:3" ht="18" x14ac:dyDescent="0.2">
      <c r="A30" s="127" t="s">
        <v>103</v>
      </c>
      <c r="B30" s="128"/>
      <c r="C30" s="129"/>
    </row>
    <row r="32" spans="1:3" ht="14.25" x14ac:dyDescent="0.2">
      <c r="B32" s="130" t="s">
        <v>104</v>
      </c>
    </row>
    <row r="34" spans="2:2" ht="14.25" x14ac:dyDescent="0.2">
      <c r="B34" s="130" t="s">
        <v>107</v>
      </c>
    </row>
    <row r="36" spans="2:2" ht="14.25" x14ac:dyDescent="0.2">
      <c r="B36" s="130" t="s">
        <v>105</v>
      </c>
    </row>
    <row r="37" spans="2:2" ht="14.25" x14ac:dyDescent="0.2">
      <c r="B37" s="33"/>
    </row>
    <row r="38" spans="2:2" ht="14.25" x14ac:dyDescent="0.2">
      <c r="B38" s="130" t="s">
        <v>106</v>
      </c>
    </row>
  </sheetData>
  <hyperlinks>
    <hyperlink ref="B32" r:id="rId1" xr:uid="{00000000-0004-0000-0300-000001000000}"/>
    <hyperlink ref="A2" r:id="rId2" xr:uid="{00000000-0004-0000-0300-000002000000}"/>
    <hyperlink ref="B36" r:id="rId3" xr:uid="{5F8589E5-3474-47A4-83B3-296AA66BDA06}"/>
    <hyperlink ref="B38" r:id="rId4" xr:uid="{CA2A200A-B480-4BD0-A4D0-72361F78B251}"/>
    <hyperlink ref="B34" r:id="rId5" xr:uid="{3EBCBCA1-76A0-462D-93B1-8883EFB39CD1}"/>
  </hyperlinks>
  <pageMargins left="0.5" right="0.5" top="0.75" bottom="0.75" header="0.3" footer="0.3"/>
  <pageSetup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B8C76-756C-48FA-8A3B-E3F2A2C18F68}">
  <dimension ref="A1:C19"/>
  <sheetViews>
    <sheetView showGridLines="0" workbookViewId="0">
      <selection activeCell="A3" sqref="A3"/>
    </sheetView>
  </sheetViews>
  <sheetFormatPr defaultRowHeight="12.75" x14ac:dyDescent="0.2"/>
  <cols>
    <col min="1" max="1" width="2.85546875" style="123" customWidth="1"/>
    <col min="2" max="2" width="71.5703125" style="123" customWidth="1"/>
    <col min="3" max="3" width="22.28515625" style="114" customWidth="1"/>
    <col min="4" max="16384" width="9.140625" style="114"/>
  </cols>
  <sheetData>
    <row r="1" spans="1:3" ht="32.1" customHeight="1" x14ac:dyDescent="0.2">
      <c r="A1" s="111"/>
      <c r="B1" s="112" t="s">
        <v>0</v>
      </c>
      <c r="C1" s="113"/>
    </row>
    <row r="2" spans="1:3" ht="15" x14ac:dyDescent="0.2">
      <c r="A2" s="115"/>
      <c r="B2" s="116"/>
      <c r="C2" s="117"/>
    </row>
    <row r="3" spans="1:3" ht="15" x14ac:dyDescent="0.2">
      <c r="A3" s="115"/>
      <c r="B3" s="118" t="s">
        <v>37</v>
      </c>
      <c r="C3" s="117"/>
    </row>
    <row r="4" spans="1:3" ht="14.25" x14ac:dyDescent="0.2">
      <c r="A4" s="115"/>
      <c r="B4" s="124" t="s">
        <v>94</v>
      </c>
      <c r="C4" s="117"/>
    </row>
    <row r="5" spans="1:3" ht="15" x14ac:dyDescent="0.2">
      <c r="A5" s="115"/>
      <c r="B5" s="119"/>
      <c r="C5" s="117"/>
    </row>
    <row r="6" spans="1:3" ht="15.75" x14ac:dyDescent="0.25">
      <c r="A6" s="115"/>
      <c r="B6" s="120" t="s">
        <v>101</v>
      </c>
      <c r="C6" s="117"/>
    </row>
    <row r="7" spans="1:3" ht="15" x14ac:dyDescent="0.2">
      <c r="A7" s="115"/>
      <c r="B7" s="119"/>
      <c r="C7" s="117"/>
    </row>
    <row r="8" spans="1:3" ht="30" x14ac:dyDescent="0.2">
      <c r="A8" s="115"/>
      <c r="B8" s="119" t="s">
        <v>43</v>
      </c>
      <c r="C8" s="117"/>
    </row>
    <row r="9" spans="1:3" ht="15" x14ac:dyDescent="0.2">
      <c r="A9" s="115"/>
      <c r="B9" s="119"/>
      <c r="C9" s="117"/>
    </row>
    <row r="10" spans="1:3" ht="30" x14ac:dyDescent="0.2">
      <c r="A10" s="115"/>
      <c r="B10" s="119" t="s">
        <v>38</v>
      </c>
      <c r="C10" s="117"/>
    </row>
    <row r="11" spans="1:3" ht="15" x14ac:dyDescent="0.2">
      <c r="A11" s="115"/>
      <c r="B11" s="119"/>
      <c r="C11" s="117"/>
    </row>
    <row r="12" spans="1:3" ht="30" x14ac:dyDescent="0.2">
      <c r="A12" s="115"/>
      <c r="B12" s="119" t="s">
        <v>39</v>
      </c>
      <c r="C12" s="117"/>
    </row>
    <row r="13" spans="1:3" ht="15" x14ac:dyDescent="0.2">
      <c r="A13" s="115"/>
      <c r="B13" s="119"/>
      <c r="C13" s="117"/>
    </row>
    <row r="14" spans="1:3" ht="15.75" x14ac:dyDescent="0.25">
      <c r="A14" s="115"/>
      <c r="B14" s="120" t="s">
        <v>102</v>
      </c>
      <c r="C14" s="117"/>
    </row>
    <row r="15" spans="1:3" ht="15" x14ac:dyDescent="0.2">
      <c r="A15" s="115"/>
      <c r="B15" s="125" t="s">
        <v>95</v>
      </c>
      <c r="C15" s="117"/>
    </row>
    <row r="16" spans="1:3" ht="15" x14ac:dyDescent="0.2">
      <c r="A16" s="115"/>
      <c r="B16" s="121"/>
      <c r="C16" s="117"/>
    </row>
    <row r="17" spans="1:3" ht="15" x14ac:dyDescent="0.2">
      <c r="A17" s="115"/>
      <c r="B17" s="122" t="s">
        <v>100</v>
      </c>
      <c r="C17" s="117"/>
    </row>
    <row r="18" spans="1:3" ht="14.25" x14ac:dyDescent="0.2">
      <c r="A18" s="115"/>
      <c r="B18" s="115"/>
      <c r="C18" s="117"/>
    </row>
    <row r="19" spans="1:3" ht="14.25" x14ac:dyDescent="0.2">
      <c r="A19" s="115"/>
      <c r="B19" s="115"/>
      <c r="C19" s="117"/>
    </row>
  </sheetData>
  <hyperlinks>
    <hyperlink ref="B15" r:id="rId1" xr:uid="{4480FB22-3B09-4A61-905A-4404837971A1}"/>
    <hyperlink ref="B4" r:id="rId2" xr:uid="{32B4210A-B1AB-4FD6-BD78-8E0315D0BD18}"/>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36</vt:i4>
      </vt:variant>
    </vt:vector>
  </HeadingPairs>
  <TitlesOfParts>
    <vt:vector size="41" baseType="lpstr">
      <vt:lpstr>Schedule</vt:lpstr>
      <vt:lpstr>Payment_Opt1</vt:lpstr>
      <vt:lpstr>Payment_Opt2</vt:lpstr>
      <vt:lpstr>Help</vt:lpstr>
      <vt:lpstr>©</vt:lpstr>
      <vt:lpstr>Payment_Opt1!compound_period</vt:lpstr>
      <vt:lpstr>Payment_Opt2!compound_period</vt:lpstr>
      <vt:lpstr>Schedule!compound_period</vt:lpstr>
      <vt:lpstr>Payment_Opt1!fpdate</vt:lpstr>
      <vt:lpstr>Payment_Opt2!fpdate</vt:lpstr>
      <vt:lpstr>Schedule!fpdate</vt:lpstr>
      <vt:lpstr>Payment_Opt1!loan_amount</vt:lpstr>
      <vt:lpstr>Payment_Opt2!loan_amount</vt:lpstr>
      <vt:lpstr>Schedule!loan_amount</vt:lpstr>
      <vt:lpstr>Payment_Opt1!months_per_period</vt:lpstr>
      <vt:lpstr>Payment_Opt2!months_per_period</vt:lpstr>
      <vt:lpstr>Schedule!months_per_period</vt:lpstr>
      <vt:lpstr>Payment_Opt1!nper</vt:lpstr>
      <vt:lpstr>Payment_Opt2!nper</vt:lpstr>
      <vt:lpstr>Schedule!nper</vt:lpstr>
      <vt:lpstr>Payment_Opt1!payment</vt:lpstr>
      <vt:lpstr>Payment_Opt2!payment</vt:lpstr>
      <vt:lpstr>Schedule!payment</vt:lpstr>
      <vt:lpstr>Payment_Opt1!periods_per_year</vt:lpstr>
      <vt:lpstr>Payment_Opt2!periods_per_year</vt:lpstr>
      <vt:lpstr>Schedule!periods_per_year</vt:lpstr>
      <vt:lpstr>Payment_Opt1!pmtType</vt:lpstr>
      <vt:lpstr>Payment_Opt2!pmtType</vt:lpstr>
      <vt:lpstr>Schedule!pmtType</vt:lpstr>
      <vt:lpstr>Payment_Opt1!Print_Titles</vt:lpstr>
      <vt:lpstr>Payment_Opt2!Print_Titles</vt:lpstr>
      <vt:lpstr>Schedule!Print_Titles</vt:lpstr>
      <vt:lpstr>Payment_Opt1!rate</vt:lpstr>
      <vt:lpstr>Payment_Opt2!rate</vt:lpstr>
      <vt:lpstr>Schedule!rate</vt:lpstr>
      <vt:lpstr>Payment_Opt1!roundOpt</vt:lpstr>
      <vt:lpstr>Payment_Opt2!roundOpt</vt:lpstr>
      <vt:lpstr>Schedule!roundOpt</vt:lpstr>
      <vt:lpstr>Payment_Opt1!term</vt:lpstr>
      <vt:lpstr>Payment_Opt2!term</vt:lpstr>
      <vt:lpstr>Schedule!term</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Loan Amortization Schedule</dc:title>
  <dc:creator>Vertex42.com</dc:creator>
  <dc:description>(c) 2008-2019 Vertex42 LLC. All rights reserved.</dc:description>
  <cp:lastModifiedBy>Vertex42.com Templates</cp:lastModifiedBy>
  <cp:lastPrinted>2016-06-02T15:35:01Z</cp:lastPrinted>
  <dcterms:created xsi:type="dcterms:W3CDTF">2012-05-02T14:43:17Z</dcterms:created>
  <dcterms:modified xsi:type="dcterms:W3CDTF">2019-05-24T22:19:58Z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2008-2019 Vertex42 LLC</vt:lpwstr>
  </property>
  <property fmtid="{D5CDD505-2E9C-101B-9397-08002B2CF9AE}" pid="3" name="Version">
    <vt:lpwstr>2.0.7</vt:lpwstr>
  </property>
  <property fmtid="{D5CDD505-2E9C-101B-9397-08002B2CF9AE}" pid="4" name="Source">
    <vt:lpwstr>https://www.vertex42.com/ExcelTemplates/loan-amortization-schedule.html</vt:lpwstr>
  </property>
</Properties>
</file>