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uki\Downloads\build\bthesis\y-kaimor_202302_bthesis\"/>
    </mc:Choice>
  </mc:AlternateContent>
  <xr:revisionPtr revIDLastSave="0" documentId="13_ncr:1_{21CF431B-BEB3-4751-85ED-125BA69C6DE5}" xr6:coauthVersionLast="47" xr6:coauthVersionMax="47" xr10:uidLastSave="{00000000-0000-0000-0000-000000000000}"/>
  <bookViews>
    <workbookView xWindow="11460" yWindow="5445" windowWidth="21600" windowHeight="12645" firstSheet="1" activeTab="3" xr2:uid="{8ABFF945-DCC5-4242-AF79-54B6D31DE01E}"/>
  </bookViews>
  <sheets>
    <sheet name="Lang6" sheetId="1" r:id="rId1"/>
    <sheet name="Lang22" sheetId="2" r:id="rId2"/>
    <sheet name="Lang25" sheetId="3" r:id="rId3"/>
    <sheet name="Lang39" sheetId="4" r:id="rId4"/>
    <sheet name="Summary" sheetId="5" r:id="rId5"/>
  </sheets>
  <definedNames>
    <definedName name="summary22" localSheetId="1">Lang22!$A$1:$C$15</definedName>
    <definedName name="summary25" localSheetId="2">Lang25!$A$1:$C$70</definedName>
    <definedName name="summary39" localSheetId="3">Lang39!$A$1:$C$40</definedName>
    <definedName name="summary6" localSheetId="0">Lang6!$A$1:$C$100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4" l="1"/>
  <c r="B41" i="4"/>
  <c r="C71" i="3"/>
  <c r="B71" i="3"/>
  <c r="C16" i="2"/>
  <c r="B16" i="2"/>
  <c r="C101" i="1"/>
  <c r="C14" i="5"/>
  <c r="D14" i="5"/>
  <c r="E14" i="5"/>
  <c r="C15" i="5"/>
  <c r="D15" i="5"/>
  <c r="E15" i="5"/>
  <c r="C16" i="5"/>
  <c r="D16" i="5"/>
  <c r="E16" i="5"/>
  <c r="C17" i="5"/>
  <c r="D17" i="5"/>
  <c r="E17" i="5"/>
  <c r="E13" i="5"/>
  <c r="D13" i="5"/>
  <c r="C13" i="5"/>
  <c r="B14" i="5"/>
  <c r="B13" i="5"/>
  <c r="B16" i="5"/>
  <c r="B17" i="5"/>
  <c r="B15" i="5"/>
  <c r="C7" i="5"/>
  <c r="C8" i="5"/>
  <c r="C9" i="5"/>
  <c r="C10" i="5"/>
  <c r="C11" i="5"/>
  <c r="B7" i="5"/>
  <c r="D7" i="5"/>
  <c r="E7" i="5"/>
  <c r="B9" i="5"/>
  <c r="D9" i="5"/>
  <c r="E9" i="5"/>
  <c r="B10" i="5"/>
  <c r="B8" i="5"/>
  <c r="G6" i="4"/>
  <c r="F6" i="4"/>
  <c r="G5" i="4"/>
  <c r="G12" i="4" s="1"/>
  <c r="L6" i="5" s="1"/>
  <c r="F5" i="4"/>
  <c r="F12" i="4" s="1"/>
  <c r="K6" i="5" s="1"/>
  <c r="E11" i="5" s="1"/>
  <c r="G4" i="4"/>
  <c r="G10" i="4" s="1"/>
  <c r="L4" i="5" s="1"/>
  <c r="F4" i="4"/>
  <c r="F10" i="4" s="1"/>
  <c r="K4" i="5" s="1"/>
  <c r="G3" i="4"/>
  <c r="G9" i="4" s="1"/>
  <c r="L3" i="5" s="1"/>
  <c r="F3" i="4"/>
  <c r="F8" i="4" s="1"/>
  <c r="K2" i="5" s="1"/>
  <c r="G2" i="4"/>
  <c r="F2" i="4"/>
  <c r="G8" i="3"/>
  <c r="I2" i="5" s="1"/>
  <c r="F8" i="3"/>
  <c r="H2" i="5" s="1"/>
  <c r="G6" i="3"/>
  <c r="F6" i="3"/>
  <c r="G5" i="3"/>
  <c r="G12" i="3" s="1"/>
  <c r="I6" i="5" s="1"/>
  <c r="F5" i="3"/>
  <c r="F12" i="3" s="1"/>
  <c r="H6" i="5" s="1"/>
  <c r="D11" i="5" s="1"/>
  <c r="G4" i="3"/>
  <c r="G10" i="3" s="1"/>
  <c r="I4" i="5" s="1"/>
  <c r="F4" i="3"/>
  <c r="F10" i="3" s="1"/>
  <c r="H4" i="5" s="1"/>
  <c r="G3" i="3"/>
  <c r="F3" i="3"/>
  <c r="G2" i="3"/>
  <c r="F2" i="3"/>
  <c r="E3" i="5"/>
  <c r="F3" i="5"/>
  <c r="E4" i="5"/>
  <c r="F4" i="5"/>
  <c r="E5" i="5"/>
  <c r="F5" i="5"/>
  <c r="E6" i="5"/>
  <c r="F6" i="5"/>
  <c r="F2" i="5"/>
  <c r="E2" i="5"/>
  <c r="B3" i="5"/>
  <c r="C3" i="5"/>
  <c r="B4" i="5"/>
  <c r="C4" i="5"/>
  <c r="B5" i="5"/>
  <c r="C5" i="5"/>
  <c r="B6" i="5"/>
  <c r="B11" i="5" s="1"/>
  <c r="C6" i="5"/>
  <c r="C2" i="5"/>
  <c r="B2" i="5"/>
  <c r="F2" i="2"/>
  <c r="G6" i="2"/>
  <c r="G12" i="2" s="1"/>
  <c r="G5" i="2"/>
  <c r="G4" i="2"/>
  <c r="G10" i="2" s="1"/>
  <c r="G3" i="2"/>
  <c r="G8" i="2" s="1"/>
  <c r="G2" i="2"/>
  <c r="F6" i="2"/>
  <c r="F5" i="2"/>
  <c r="F4" i="2"/>
  <c r="F3" i="2"/>
  <c r="M11" i="1"/>
  <c r="L11" i="1"/>
  <c r="L12" i="1"/>
  <c r="M12" i="1"/>
  <c r="L9" i="1"/>
  <c r="M9" i="1"/>
  <c r="L10" i="1"/>
  <c r="M10" i="1"/>
  <c r="M8" i="1"/>
  <c r="L8" i="1"/>
  <c r="M2" i="1"/>
  <c r="M3" i="1"/>
  <c r="M4" i="1"/>
  <c r="M5" i="1"/>
  <c r="M6" i="1"/>
  <c r="L6" i="1"/>
  <c r="L5" i="1"/>
  <c r="L4" i="1"/>
  <c r="L3" i="1"/>
  <c r="L2" i="1"/>
  <c r="B101" i="1"/>
  <c r="F9" i="4" l="1"/>
  <c r="K3" i="5" s="1"/>
  <c r="E8" i="5" s="1"/>
  <c r="G8" i="4"/>
  <c r="L2" i="5" s="1"/>
  <c r="F11" i="4"/>
  <c r="K5" i="5" s="1"/>
  <c r="E10" i="5" s="1"/>
  <c r="G11" i="4"/>
  <c r="L5" i="5" s="1"/>
  <c r="F9" i="3"/>
  <c r="H3" i="5" s="1"/>
  <c r="D8" i="5" s="1"/>
  <c r="G9" i="3"/>
  <c r="I3" i="5" s="1"/>
  <c r="F11" i="3"/>
  <c r="H5" i="5" s="1"/>
  <c r="D10" i="5" s="1"/>
  <c r="G11" i="3"/>
  <c r="I5" i="5" s="1"/>
  <c r="G9" i="2"/>
  <c r="F12" i="2"/>
  <c r="F10" i="2"/>
  <c r="F9" i="2"/>
  <c r="F8" i="2"/>
  <c r="F11" i="2"/>
  <c r="G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894B3C-6C5C-4287-96FB-76A9B67C3A15}" name="summary22" type="6" refreshedVersion="8" background="1" saveData="1">
    <textPr codePage="932" sourceFile="C:\Users\yuuki\Downloads\build\fuga\summary22.txt" space="1" consecutive="1">
      <textFields count="3">
        <textField/>
        <textField/>
        <textField/>
      </textFields>
    </textPr>
  </connection>
  <connection id="2" xr16:uid="{BE5BD413-5B66-4BD0-933A-124CB2ED47DA}" name="summary25" type="6" refreshedVersion="8" background="1" saveData="1">
    <textPr codePage="932" sourceFile="C:\Users\yuuki\Downloads\build\fuga\summary25.txt" space="1" consecutive="1">
      <textFields count="3">
        <textField/>
        <textField/>
        <textField/>
      </textFields>
    </textPr>
  </connection>
  <connection id="3" xr16:uid="{F8D28847-55D6-4712-972C-1DDCB6427553}" name="summary39" type="6" refreshedVersion="8" background="1" saveData="1">
    <textPr codePage="932" sourceFile="C:\Users\yuuki\Downloads\build\fuga\summary39.txt" space="1" consecutive="1">
      <textFields count="3">
        <textField/>
        <textField/>
        <textField/>
      </textFields>
    </textPr>
  </connection>
  <connection id="4" xr16:uid="{F62FF1E9-2DC9-42D4-B86C-31BC6EE78538}" name="summary6" type="6" refreshedVersion="8" background="1" saveData="1">
    <textPr codePage="932" sourceFile="C:\Users\yuuki\Downloads\build\fuga\summary6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<sst xmlns="http://schemas.openxmlformats.org/spreadsheetml/2006/main" count="62" uniqueCount="15">
  <si>
    <t>FTR</t>
    <phoneticPr fontId="1"/>
  </si>
  <si>
    <t>STR</t>
    <phoneticPr fontId="1"/>
  </si>
  <si>
    <t>MAX</t>
    <phoneticPr fontId="1"/>
  </si>
  <si>
    <t>3Q</t>
    <phoneticPr fontId="1"/>
  </si>
  <si>
    <t>MEDIAN</t>
    <phoneticPr fontId="1"/>
  </si>
  <si>
    <t>1Q</t>
    <phoneticPr fontId="1"/>
  </si>
  <si>
    <t>MIN</t>
    <phoneticPr fontId="1"/>
  </si>
  <si>
    <t>MX-3Q</t>
    <phoneticPr fontId="1"/>
  </si>
  <si>
    <t>3Q-MD</t>
    <phoneticPr fontId="1"/>
  </si>
  <si>
    <t>MD-1Q</t>
    <phoneticPr fontId="1"/>
  </si>
  <si>
    <t>1Q-MN</t>
    <phoneticPr fontId="1"/>
  </si>
  <si>
    <t>Lang6</t>
    <phoneticPr fontId="1"/>
  </si>
  <si>
    <t>Lang22</t>
    <phoneticPr fontId="1"/>
  </si>
  <si>
    <t>Lang25</t>
    <phoneticPr fontId="1"/>
  </si>
  <si>
    <t>Lang39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</si>
</sst>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Lang6!$B$1:$B$100</c:f>
              <c:numCache>
                <c:formatCode>General</c:formatCode>
                <c:ptCount val="100"/>
                <c:pt idx="0">
                  <c:v>0.48281249999999998</c:v>
                </c:pt>
                <c:pt idx="1">
                  <c:v>0.50869925434999996</c:v>
                </c:pt>
                <c:pt idx="2">
                  <c:v>0.487160674982</c:v>
                </c:pt>
                <c:pt idx="3">
                  <c:v>0.48908954100800001</c:v>
                </c:pt>
                <c:pt idx="4">
                  <c:v>0.48153214774300002</c:v>
                </c:pt>
                <c:pt idx="5">
                  <c:v>0.470633693972</c:v>
                </c:pt>
                <c:pt idx="6">
                  <c:v>0.45054945054899997</c:v>
                </c:pt>
                <c:pt idx="7">
                  <c:v>0.45657015590200001</c:v>
                </c:pt>
                <c:pt idx="8">
                  <c:v>0.47819433817899998</c:v>
                </c:pt>
                <c:pt idx="9">
                  <c:v>0.45630372492799998</c:v>
                </c:pt>
                <c:pt idx="10">
                  <c:v>0.47271386430700002</c:v>
                </c:pt>
                <c:pt idx="11">
                  <c:v>0.46750524109000002</c:v>
                </c:pt>
                <c:pt idx="12">
                  <c:v>0.45720720720699998</c:v>
                </c:pt>
                <c:pt idx="13">
                  <c:v>0.47175348496000002</c:v>
                </c:pt>
                <c:pt idx="14">
                  <c:v>0.47532116294799998</c:v>
                </c:pt>
                <c:pt idx="15">
                  <c:v>0.48973607038099998</c:v>
                </c:pt>
                <c:pt idx="16">
                  <c:v>0.47719044170899999</c:v>
                </c:pt>
                <c:pt idx="17">
                  <c:v>0.45526524148899999</c:v>
                </c:pt>
                <c:pt idx="18">
                  <c:v>0.47467438494899999</c:v>
                </c:pt>
                <c:pt idx="19">
                  <c:v>0.52235427277900004</c:v>
                </c:pt>
                <c:pt idx="20">
                  <c:v>0.45003494060100002</c:v>
                </c:pt>
                <c:pt idx="21">
                  <c:v>0.47718120805399999</c:v>
                </c:pt>
                <c:pt idx="22">
                  <c:v>0.48449039881799999</c:v>
                </c:pt>
                <c:pt idx="23">
                  <c:v>0.46522064323099999</c:v>
                </c:pt>
                <c:pt idx="24">
                  <c:v>0.40026420079300001</c:v>
                </c:pt>
                <c:pt idx="25">
                  <c:v>0.523631840796</c:v>
                </c:pt>
                <c:pt idx="26">
                  <c:v>0.49379065641600001</c:v>
                </c:pt>
                <c:pt idx="27">
                  <c:v>0.47870528108999999</c:v>
                </c:pt>
                <c:pt idx="28">
                  <c:v>0.47644927536199999</c:v>
                </c:pt>
                <c:pt idx="29">
                  <c:v>0.50318471337600001</c:v>
                </c:pt>
                <c:pt idx="30">
                  <c:v>0.48640296662499999</c:v>
                </c:pt>
                <c:pt idx="31">
                  <c:v>0.47101449275399998</c:v>
                </c:pt>
                <c:pt idx="32">
                  <c:v>0.50629290617800005</c:v>
                </c:pt>
                <c:pt idx="33">
                  <c:v>0.47651421508000003</c:v>
                </c:pt>
                <c:pt idx="34">
                  <c:v>0.518831168831</c:v>
                </c:pt>
                <c:pt idx="35">
                  <c:v>0.52015862524800005</c:v>
                </c:pt>
                <c:pt idx="36">
                  <c:v>0.49519230769200001</c:v>
                </c:pt>
                <c:pt idx="37">
                  <c:v>0.48412222888000001</c:v>
                </c:pt>
                <c:pt idx="38">
                  <c:v>0.48080676642800002</c:v>
                </c:pt>
                <c:pt idx="39">
                  <c:v>0.50500625782200004</c:v>
                </c:pt>
                <c:pt idx="40">
                  <c:v>0.54163976759200005</c:v>
                </c:pt>
                <c:pt idx="41">
                  <c:v>0.54411764705900001</c:v>
                </c:pt>
                <c:pt idx="42">
                  <c:v>0.45811965812</c:v>
                </c:pt>
                <c:pt idx="43">
                  <c:v>0.51761517615200003</c:v>
                </c:pt>
                <c:pt idx="44">
                  <c:v>0.48583484026500001</c:v>
                </c:pt>
                <c:pt idx="45">
                  <c:v>0.44279946164200001</c:v>
                </c:pt>
                <c:pt idx="46">
                  <c:v>0.495757575758</c:v>
                </c:pt>
                <c:pt idx="47">
                  <c:v>0.48130841121500001</c:v>
                </c:pt>
                <c:pt idx="48">
                  <c:v>0.46426461901900001</c:v>
                </c:pt>
                <c:pt idx="49">
                  <c:v>0.46468609865499999</c:v>
                </c:pt>
                <c:pt idx="50">
                  <c:v>0.50206398348799997</c:v>
                </c:pt>
                <c:pt idx="51">
                  <c:v>0.47905282331499999</c:v>
                </c:pt>
                <c:pt idx="52">
                  <c:v>0.48611111111100003</c:v>
                </c:pt>
                <c:pt idx="53">
                  <c:v>0.49663827879900002</c:v>
                </c:pt>
                <c:pt idx="54">
                  <c:v>0.52989130434800003</c:v>
                </c:pt>
                <c:pt idx="55">
                  <c:v>0.405336721728</c:v>
                </c:pt>
                <c:pt idx="56">
                  <c:v>0.45709478407199999</c:v>
                </c:pt>
                <c:pt idx="57">
                  <c:v>0.50089126559700003</c:v>
                </c:pt>
                <c:pt idx="58">
                  <c:v>0.55913978494600003</c:v>
                </c:pt>
                <c:pt idx="59">
                  <c:v>0.47646057855899998</c:v>
                </c:pt>
                <c:pt idx="60">
                  <c:v>0.55893782383400004</c:v>
                </c:pt>
                <c:pt idx="61">
                  <c:v>0.47957259585200002</c:v>
                </c:pt>
                <c:pt idx="62">
                  <c:v>0.55287437899199998</c:v>
                </c:pt>
                <c:pt idx="63">
                  <c:v>0.49909909909900002</c:v>
                </c:pt>
                <c:pt idx="64">
                  <c:v>0.48670520231199998</c:v>
                </c:pt>
                <c:pt idx="65">
                  <c:v>0.491935483871</c:v>
                </c:pt>
                <c:pt idx="66">
                  <c:v>0.46356589147299998</c:v>
                </c:pt>
                <c:pt idx="67">
                  <c:v>0.47541966426900001</c:v>
                </c:pt>
                <c:pt idx="68">
                  <c:v>0.45823389021499999</c:v>
                </c:pt>
                <c:pt idx="69">
                  <c:v>0.46786454733900001</c:v>
                </c:pt>
                <c:pt idx="70">
                  <c:v>0.46686217008800002</c:v>
                </c:pt>
                <c:pt idx="71">
                  <c:v>0.50928699820300005</c:v>
                </c:pt>
                <c:pt idx="72">
                  <c:v>0.49748110831199999</c:v>
                </c:pt>
                <c:pt idx="73">
                  <c:v>0.47234583598199997</c:v>
                </c:pt>
                <c:pt idx="74">
                  <c:v>0.518280949326</c:v>
                </c:pt>
                <c:pt idx="75">
                  <c:v>0.46974206349199998</c:v>
                </c:pt>
                <c:pt idx="76">
                  <c:v>0.53501400560199996</c:v>
                </c:pt>
                <c:pt idx="77">
                  <c:v>0.460369163952</c:v>
                </c:pt>
                <c:pt idx="78">
                  <c:v>0.526677231907</c:v>
                </c:pt>
                <c:pt idx="79">
                  <c:v>0.48305084745799998</c:v>
                </c:pt>
                <c:pt idx="80">
                  <c:v>0.48671023965100002</c:v>
                </c:pt>
                <c:pt idx="81">
                  <c:v>0.46628029504700003</c:v>
                </c:pt>
                <c:pt idx="82">
                  <c:v>0.532212885154</c:v>
                </c:pt>
                <c:pt idx="83">
                  <c:v>0.45867393278800001</c:v>
                </c:pt>
                <c:pt idx="84">
                  <c:v>0.47815985130100003</c:v>
                </c:pt>
                <c:pt idx="85">
                  <c:v>0.51516709511600001</c:v>
                </c:pt>
                <c:pt idx="86">
                  <c:v>0.48822927328600002</c:v>
                </c:pt>
                <c:pt idx="87">
                  <c:v>0.49973418394500002</c:v>
                </c:pt>
                <c:pt idx="88">
                  <c:v>0.49106256206600002</c:v>
                </c:pt>
                <c:pt idx="89">
                  <c:v>0.49668536461000001</c:v>
                </c:pt>
                <c:pt idx="90">
                  <c:v>0.48987654321000002</c:v>
                </c:pt>
                <c:pt idx="91">
                  <c:v>0.49974580579599998</c:v>
                </c:pt>
                <c:pt idx="92">
                  <c:v>0.50219191427200005</c:v>
                </c:pt>
                <c:pt idx="93">
                  <c:v>0.51901781415500003</c:v>
                </c:pt>
                <c:pt idx="94">
                  <c:v>0.47453083109900002</c:v>
                </c:pt>
                <c:pt idx="95">
                  <c:v>0.50651162790699999</c:v>
                </c:pt>
                <c:pt idx="96">
                  <c:v>0.50712530712500004</c:v>
                </c:pt>
                <c:pt idx="97">
                  <c:v>0.49850894632199999</c:v>
                </c:pt>
                <c:pt idx="98">
                  <c:v>0.50540401441100002</c:v>
                </c:pt>
                <c:pt idx="99">
                  <c:v>0.52534791252500002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7C6-8AA0-908BFE97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936448"/>
        <c:axId val="866934784"/>
      </c:lineChart>
      <c:catAx>
        <c:axId val="866936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866934784"/>
        <c:crosses val="autoZero"/>
        <c:auto val="1"/>
        <c:lblAlgn val="ctr"/>
        <c:lblOffset val="100"/>
        <c:noMultiLvlLbl val="0"/>
      </c:catAx>
      <c:valAx>
        <c:axId val="866934784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9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Lang25!$F$12:$G$12</c15:sqref>
                    </c15:fullRef>
                  </c:ext>
                </c:extLst>
                <c:f>Lang25!$G$12</c:f>
                <c:numCache>
                  <c:formatCode>General</c:formatCode>
                  <c:ptCount val="1"/>
                  <c:pt idx="0">
                    <c:v>1.6754050374649998E-2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Lang25!$F$1:$G$1</c15:sqref>
                  </c15:fullRef>
                </c:ext>
              </c:extLst>
              <c:f>Lang25!$G$1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Lang25!$F$11:$G$11</c15:sqref>
                  </c15:fullRef>
                </c:ext>
              </c:extLst>
              <c:f>Lang25!$G$11</c:f>
              <c:numCache>
                <c:formatCode>General</c:formatCode>
                <c:ptCount val="1"/>
                <c:pt idx="0">
                  <c:v>8.936325934745E-2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6-4527-9C72-0C382EC6C067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Lang25!$F$1:$G$1</c15:sqref>
                  </c15:fullRef>
                </c:ext>
              </c:extLst>
              <c:f>Lang25!$G$1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Lang25!$F$10:$G$10</c15:sqref>
                  </c15:fullRef>
                </c:ext>
              </c:extLst>
              <c:f>Lang25!$G$10</c:f>
              <c:numCache>
                <c:formatCode>General</c:formatCode>
                <c:ptCount val="1"/>
                <c:pt idx="0">
                  <c:v>1.6949851152500001E-3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6-4527-9C72-0C382EC6C067}"/>
            </c:ext>
          </c:extLst>
        </c:ser>
        <c:ser>
          <c:idx val="0"/>
          <c:order val="2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Lang25!$F$8:$G$8</c15:sqref>
                    </c15:fullRef>
                  </c:ext>
                </c:extLst>
                <c:f>Lang25!$G$8</c:f>
                <c:numCache>
                  <c:formatCode>General</c:formatCode>
                  <c:ptCount val="1"/>
                  <c:pt idx="0">
                    <c:v>1.0718018337000007E-2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Lang25!$F$1:$G$1</c15:sqref>
                  </c15:fullRef>
                </c:ext>
              </c:extLst>
              <c:f>Lang25!$G$1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Lang25!$F$9:$G$9</c15:sqref>
                  </c15:fullRef>
                </c:ext>
              </c:extLst>
              <c:f>Lang25!$G$9</c:f>
              <c:numCache>
                <c:formatCode>General</c:formatCode>
                <c:ptCount val="1"/>
                <c:pt idx="0">
                  <c:v>1.5911280214299994E-2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6-4527-9C72-0C382EC6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6624319"/>
        <c:axId val="1576626815"/>
      </c:barChart>
      <c:catAx>
        <c:axId val="1576624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6626815"/>
        <c:crosses val="autoZero"/>
        <c:auto val="1"/>
        <c:lblAlgn val="ctr"/>
        <c:lblOffset val="100"/>
        <c:noMultiLvlLbl val="0"/>
      </c:catAx>
      <c:valAx>
        <c:axId val="157662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6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Lang25!$F$12:$G$12</c15:sqref>
                    </c15:fullRef>
                  </c:ext>
                </c:extLst>
                <c:f>Lang25!$F$12</c:f>
                <c:numCache>
                  <c:formatCode>General</c:formatCode>
                  <c:ptCount val="1"/>
                  <c:pt idx="0">
                    <c:v>3.5356126490500017E-2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Lang25!$F$1:$G$1</c15:sqref>
                  </c15:fullRef>
                </c:ext>
              </c:extLst>
              <c:f>Lang25!$F$1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Lang25!$F$11:$G$11</c15:sqref>
                  </c15:fullRef>
                </c:ext>
              </c:extLst>
              <c:f>Lang25!$F$11</c:f>
              <c:numCache>
                <c:formatCode>General</c:formatCode>
                <c:ptCount val="1"/>
                <c:pt idx="0">
                  <c:v>0.7724517906335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9-4BF1-853E-F4A4113B5166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Lang25!$F$1:$G$1</c15:sqref>
                  </c15:fullRef>
                </c:ext>
              </c:extLst>
              <c:f>Lang25!$F$1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Lang25!$F$10:$G$10</c15:sqref>
                  </c15:fullRef>
                </c:ext>
              </c:extLst>
              <c:f>Lang25!$F$10</c:f>
              <c:numCache>
                <c:formatCode>General</c:formatCode>
                <c:ptCount val="1"/>
                <c:pt idx="0">
                  <c:v>2.6481542699499983E-2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9-4BF1-853E-F4A4113B5166}"/>
            </c:ext>
          </c:extLst>
        </c:ser>
        <c:ser>
          <c:idx val="0"/>
          <c:order val="2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Lang25!$F$8:$G$8</c15:sqref>
                    </c15:fullRef>
                  </c:ext>
                </c:extLst>
                <c:f>Lang25!$F$8</c:f>
                <c:numCache>
                  <c:formatCode>General</c:formatCode>
                  <c:ptCount val="1"/>
                  <c:pt idx="0">
                    <c:v>4.5925840660500095E-2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Lang25!$F$1:$G$1</c15:sqref>
                  </c15:fullRef>
                </c:ext>
              </c:extLst>
              <c:f>Lang25!$F$1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Lang25!$F$9:$G$9</c15:sqref>
                  </c15:fullRef>
                </c:ext>
              </c:extLst>
              <c:f>Lang25!$F$9</c:f>
              <c:numCache>
                <c:formatCode>General</c:formatCode>
                <c:ptCount val="1"/>
                <c:pt idx="0">
                  <c:v>6.3804954274999659E-3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9-4BF1-853E-F4A4113B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6624319"/>
        <c:axId val="1576626815"/>
      </c:barChart>
      <c:catAx>
        <c:axId val="1576624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6626815"/>
        <c:crosses val="autoZero"/>
        <c:auto val="1"/>
        <c:lblAlgn val="ctr"/>
        <c:lblOffset val="100"/>
        <c:noMultiLvlLbl val="0"/>
      </c:catAx>
      <c:valAx>
        <c:axId val="1576626815"/>
        <c:scaling>
          <c:orientation val="minMax"/>
          <c:min val="0.72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6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Lang39!$F$12:$G$12</c:f>
                <c:numCache>
                  <c:formatCode>General</c:formatCode>
                  <c:ptCount val="2"/>
                  <c:pt idx="0">
                    <c:v>2.9004458300500136E-2</c:v>
                  </c:pt>
                  <c:pt idx="1">
                    <c:v>4.5926632331499996E-3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Lang39!$F$1:$G$1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Lang39!$F$11:$G$11</c:f>
              <c:numCache>
                <c:formatCode>General</c:formatCode>
                <c:ptCount val="2"/>
                <c:pt idx="0">
                  <c:v>0.61370183173050008</c:v>
                </c:pt>
                <c:pt idx="1">
                  <c:v>2.104738975375E-2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D-46D2-9E6A-71B2144BCC5A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f>Lang39!$F$1:$G$1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Lang39!$F$10:$G$10</c:f>
              <c:numCache>
                <c:formatCode>General</c:formatCode>
                <c:ptCount val="2"/>
                <c:pt idx="0">
                  <c:v>8.6838984814999742E-3</c:v>
                </c:pt>
                <c:pt idx="1">
                  <c:v>2.2110799835499996E-3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D-46D2-9E6A-71B2144BCC5A}"/>
            </c:ext>
          </c:extLst>
        </c:ser>
        <c:ser>
          <c:idx val="0"/>
          <c:order val="2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Lang39!$F$8:$G$8</c:f>
                <c:numCache>
                  <c:formatCode>General</c:formatCode>
                  <c:ptCount val="2"/>
                  <c:pt idx="0">
                    <c:v>3.4505276726000123E-2</c:v>
                  </c:pt>
                  <c:pt idx="1">
                    <c:v>3.6330463220000005E-3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Lang39!$F$1:$G$1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Lang39!$F$9:$G$9</c:f>
              <c:numCache>
                <c:formatCode>General</c:formatCode>
                <c:ptCount val="2"/>
                <c:pt idx="0">
                  <c:v>7.5285619639998691E-3</c:v>
                </c:pt>
                <c:pt idx="1">
                  <c:v>1.8390219398000014E-3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D-46D2-9E6A-71B2144BC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918271"/>
        <c:axId val="1753913695"/>
      </c:barChart>
      <c:catAx>
        <c:axId val="175391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913695"/>
        <c:crosses val="autoZero"/>
        <c:auto val="1"/>
        <c:lblAlgn val="ctr"/>
        <c:lblOffset val="100"/>
        <c:noMultiLvlLbl val="0"/>
      </c:catAx>
      <c:valAx>
        <c:axId val="17539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91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Lang39!$F$12:$G$12</c15:sqref>
                    </c15:fullRef>
                  </c:ext>
                </c:extLst>
                <c:f>Lang39!$G$12</c:f>
                <c:numCache>
                  <c:formatCode>General</c:formatCode>
                  <c:ptCount val="1"/>
                  <c:pt idx="0">
                    <c:v>4.5926632331499996E-3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Lang39!$F$1:$G$1</c15:sqref>
                  </c15:fullRef>
                </c:ext>
              </c:extLst>
              <c:f>Lang39!$G$1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Lang39!$F$11:$G$11</c15:sqref>
                  </c15:fullRef>
                </c:ext>
              </c:extLst>
              <c:f>Lang39!$G$11</c:f>
              <c:numCache>
                <c:formatCode>General</c:formatCode>
                <c:ptCount val="1"/>
                <c:pt idx="0">
                  <c:v>2.104738975375E-2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F-42C7-BD9D-A2F68E2CEEE7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Lang39!$F$1:$G$1</c15:sqref>
                  </c15:fullRef>
                </c:ext>
              </c:extLst>
              <c:f>Lang39!$G$1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Lang39!$F$10:$G$10</c15:sqref>
                  </c15:fullRef>
                </c:ext>
              </c:extLst>
              <c:f>Lang39!$G$10</c:f>
              <c:numCache>
                <c:formatCode>General</c:formatCode>
                <c:ptCount val="1"/>
                <c:pt idx="0">
                  <c:v>2.2110799835499996E-3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F-42C7-BD9D-A2F68E2CEEE7}"/>
            </c:ext>
          </c:extLst>
        </c:ser>
        <c:ser>
          <c:idx val="0"/>
          <c:order val="2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Lang39!$F$8:$G$8</c15:sqref>
                    </c15:fullRef>
                  </c:ext>
                </c:extLst>
                <c:f>Lang39!$G$8</c:f>
                <c:numCache>
                  <c:formatCode>General</c:formatCode>
                  <c:ptCount val="1"/>
                  <c:pt idx="0">
                    <c:v>3.6330463220000005E-3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Lang39!$F$1:$G$1</c15:sqref>
                  </c15:fullRef>
                </c:ext>
              </c:extLst>
              <c:f>Lang39!$G$1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Lang39!$F$9:$G$9</c15:sqref>
                  </c15:fullRef>
                </c:ext>
              </c:extLst>
              <c:f>Lang39!$G$9</c:f>
              <c:numCache>
                <c:formatCode>General</c:formatCode>
                <c:ptCount val="1"/>
                <c:pt idx="0">
                  <c:v>1.8390219398000014E-3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F-42C7-BD9D-A2F68E2C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918271"/>
        <c:axId val="1753913695"/>
      </c:barChart>
      <c:catAx>
        <c:axId val="1753918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3913695"/>
        <c:crosses val="autoZero"/>
        <c:auto val="1"/>
        <c:lblAlgn val="ctr"/>
        <c:lblOffset val="100"/>
        <c:noMultiLvlLbl val="0"/>
      </c:catAx>
      <c:valAx>
        <c:axId val="1753913695"/>
        <c:scaling>
          <c:orientation val="minMax"/>
          <c:max val="3.0000000000000006E-2"/>
          <c:min val="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918271"/>
        <c:crosses val="autoZero"/>
        <c:crossBetween val="between"/>
        <c:majorUnit val="3.0000000000000009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Lang39!$F$12:$G$12</c15:sqref>
                    </c15:fullRef>
                  </c:ext>
                </c:extLst>
                <c:f>Lang39!$F$12</c:f>
                <c:numCache>
                  <c:formatCode>General</c:formatCode>
                  <c:ptCount val="1"/>
                  <c:pt idx="0">
                    <c:v>2.9004458300500136E-2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Lang39!$F$1:$G$1</c15:sqref>
                  </c15:fullRef>
                </c:ext>
              </c:extLst>
              <c:f>Lang39!$F$1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Lang39!$F$11:$G$11</c15:sqref>
                  </c15:fullRef>
                </c:ext>
              </c:extLst>
              <c:f>Lang39!$F$11</c:f>
              <c:numCache>
                <c:formatCode>General</c:formatCode>
                <c:ptCount val="1"/>
                <c:pt idx="0">
                  <c:v>0.61370183173050008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F-426F-A07F-A6308E6E0FA4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Lang39!$F$1:$G$1</c15:sqref>
                  </c15:fullRef>
                </c:ext>
              </c:extLst>
              <c:f>Lang39!$F$1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Lang39!$F$10:$G$10</c15:sqref>
                  </c15:fullRef>
                </c:ext>
              </c:extLst>
              <c:f>Lang39!$F$10</c:f>
              <c:numCache>
                <c:formatCode>General</c:formatCode>
                <c:ptCount val="1"/>
                <c:pt idx="0">
                  <c:v>8.6838984814999742E-3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F-426F-A07F-A6308E6E0FA4}"/>
            </c:ext>
          </c:extLst>
        </c:ser>
        <c:ser>
          <c:idx val="0"/>
          <c:order val="2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Lang39!$F$8:$G$8</c15:sqref>
                    </c15:fullRef>
                  </c:ext>
                </c:extLst>
                <c:f>Lang39!$F$8</c:f>
                <c:numCache>
                  <c:formatCode>General</c:formatCode>
                  <c:ptCount val="1"/>
                  <c:pt idx="0">
                    <c:v>3.4505276726000123E-2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Lang39!$F$1:$G$1</c15:sqref>
                  </c15:fullRef>
                </c:ext>
              </c:extLst>
              <c:f>Lang39!$F$1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Lang39!$F$9:$G$9</c15:sqref>
                  </c15:fullRef>
                </c:ext>
              </c:extLst>
              <c:f>Lang39!$F$9</c:f>
              <c:numCache>
                <c:formatCode>General</c:formatCode>
                <c:ptCount val="1"/>
                <c:pt idx="0">
                  <c:v>7.5285619639998691E-3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F-426F-A07F-A6308E6E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918271"/>
        <c:axId val="1753913695"/>
      </c:barChart>
      <c:catAx>
        <c:axId val="1753918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3913695"/>
        <c:crosses val="autoZero"/>
        <c:auto val="1"/>
        <c:lblAlgn val="ctr"/>
        <c:lblOffset val="100"/>
        <c:noMultiLvlLbl val="0"/>
      </c:catAx>
      <c:valAx>
        <c:axId val="1753913695"/>
        <c:scaling>
          <c:orientation val="minMax"/>
          <c:min val="0.58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918271"/>
        <c:crosses val="autoZero"/>
        <c:crossBetween val="between"/>
        <c:majorUnit val="1.5000000000000003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Summary!$B$11:$E$11</c:f>
                <c:numCache>
                  <c:formatCode>General</c:formatCode>
                  <c:ptCount val="4"/>
                  <c:pt idx="0">
                    <c:v>7.1304536115499972E-2</c:v>
                  </c:pt>
                  <c:pt idx="1">
                    <c:v>8.6220570002499969E-3</c:v>
                  </c:pt>
                  <c:pt idx="2">
                    <c:v>3.5356126490500017E-2</c:v>
                  </c:pt>
                  <c:pt idx="3">
                    <c:v>2.9004458300500136E-2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(Summary!$A$1,Summary!$D$1,Summary!$G$1,Summary!$J$1)</c:f>
              <c:strCache>
                <c:ptCount val="4"/>
                <c:pt idx="0">
                  <c:v>Lang6</c:v>
                </c:pt>
                <c:pt idx="1">
                  <c:v>Lang22</c:v>
                </c:pt>
                <c:pt idx="2">
                  <c:v>Lang25</c:v>
                </c:pt>
                <c:pt idx="3">
                  <c:v>Lang39</c:v>
                </c:pt>
              </c:strCache>
            </c:strRef>
          </c:cat>
          <c:val>
            <c:numRef>
              <c:f>Summary!$B$10:$E$10</c:f>
              <c:numCache>
                <c:formatCode>General</c:formatCode>
                <c:ptCount val="4"/>
                <c:pt idx="0">
                  <c:v>0.47156873690849999</c:v>
                </c:pt>
                <c:pt idx="1">
                  <c:v>3.2082263616949998E-2</c:v>
                </c:pt>
                <c:pt idx="2">
                  <c:v>0.7724517906335</c:v>
                </c:pt>
                <c:pt idx="3">
                  <c:v>0.61370183173050008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3-4E62-BA5D-2566AFF4E7BC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f>(Summary!$A$1,Summary!$D$1,Summary!$G$1,Summary!$J$1)</c:f>
              <c:strCache>
                <c:ptCount val="4"/>
                <c:pt idx="0">
                  <c:v>Lang6</c:v>
                </c:pt>
                <c:pt idx="1">
                  <c:v>Lang22</c:v>
                </c:pt>
                <c:pt idx="2">
                  <c:v>Lang25</c:v>
                </c:pt>
                <c:pt idx="3">
                  <c:v>Lang39</c:v>
                </c:pt>
              </c:strCache>
            </c:strRef>
          </c:cat>
          <c:val>
            <c:numRef>
              <c:f>Summary!$B$9:$E$9</c:f>
              <c:numCache>
                <c:formatCode>General</c:formatCode>
                <c:ptCount val="4"/>
                <c:pt idx="0">
                  <c:v>1.4404238779500034E-2</c:v>
                </c:pt>
                <c:pt idx="1">
                  <c:v>9.5278765815000332E-4</c:v>
                </c:pt>
                <c:pt idx="2">
                  <c:v>2.6481542699499983E-2</c:v>
                </c:pt>
                <c:pt idx="3">
                  <c:v>8.6838984814999742E-3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3-4E62-BA5D-2566AFF4E7BC}"/>
            </c:ext>
          </c:extLst>
        </c:ser>
        <c:ser>
          <c:idx val="0"/>
          <c:order val="2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Summary!$B$7:$E$7</c:f>
                <c:numCache>
                  <c:formatCode>General</c:formatCode>
                  <c:ptCount val="4"/>
                  <c:pt idx="0">
                    <c:v>5.5499685458500037E-2</c:v>
                  </c:pt>
                  <c:pt idx="1">
                    <c:v>1.0862106049800001E-2</c:v>
                  </c:pt>
                  <c:pt idx="2">
                    <c:v>4.5925840660500095E-2</c:v>
                  </c:pt>
                  <c:pt idx="3">
                    <c:v>3.4505276726000123E-2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(Summary!$A$1,Summary!$D$1,Summary!$G$1,Summary!$J$1)</c:f>
              <c:strCache>
                <c:ptCount val="4"/>
                <c:pt idx="0">
                  <c:v>Lang6</c:v>
                </c:pt>
                <c:pt idx="1">
                  <c:v>Lang22</c:v>
                </c:pt>
                <c:pt idx="2">
                  <c:v>Lang25</c:v>
                </c:pt>
                <c:pt idx="3">
                  <c:v>Lang39</c:v>
                </c:pt>
              </c:strCache>
            </c:strRef>
          </c:cat>
          <c:val>
            <c:numRef>
              <c:f>Summary!$B$8:$E$8</c:f>
              <c:numCache>
                <c:formatCode>General</c:formatCode>
                <c:ptCount val="4"/>
                <c:pt idx="0">
                  <c:v>1.7667123799499973E-2</c:v>
                </c:pt>
                <c:pt idx="1">
                  <c:v>1.8871461121999986E-3</c:v>
                </c:pt>
                <c:pt idx="2">
                  <c:v>6.3804954274999659E-3</c:v>
                </c:pt>
                <c:pt idx="3">
                  <c:v>7.5285619639998691E-3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E62-BA5D-2566AFF4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3990671"/>
        <c:axId val="1333989423"/>
      </c:barChart>
      <c:catAx>
        <c:axId val="133399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989423"/>
        <c:crosses val="autoZero"/>
        <c:auto val="1"/>
        <c:lblAlgn val="ctr"/>
        <c:lblOffset val="100"/>
        <c:noMultiLvlLbl val="0"/>
      </c:catAx>
      <c:valAx>
        <c:axId val="133398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99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Summary!$B$17:$E$17</c:f>
                <c:numCache>
                  <c:formatCode>General</c:formatCode>
                  <c:ptCount val="4"/>
                  <c:pt idx="0">
                    <c:v>5.5499685458499981E-2</c:v>
                  </c:pt>
                  <c:pt idx="1">
                    <c:v>1.9510467555999985E-4</c:v>
                  </c:pt>
                  <c:pt idx="2">
                    <c:v>1.6754050374649998E-2</c:v>
                  </c:pt>
                  <c:pt idx="3">
                    <c:v>4.5926632331499996E-3</c:v>
                  </c:pt>
                </c:numCache>
              </c:numRef>
            </c:plus>
            <c:minus>
              <c:numRef>
                <c:f>Summary!$B$17:$E$17</c:f>
                <c:numCache>
                  <c:formatCode>General</c:formatCode>
                  <c:ptCount val="4"/>
                  <c:pt idx="0">
                    <c:v>5.5499685458499981E-2</c:v>
                  </c:pt>
                  <c:pt idx="1">
                    <c:v>1.9510467555999985E-4</c:v>
                  </c:pt>
                  <c:pt idx="2">
                    <c:v>1.6754050374649998E-2</c:v>
                  </c:pt>
                  <c:pt idx="3">
                    <c:v>4.5926632331499996E-3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(Summary!$A$1,Summary!$D$1,Summary!$G$1,Summary!$J$1)</c:f>
              <c:strCache>
                <c:ptCount val="4"/>
                <c:pt idx="0">
                  <c:v>Lang6</c:v>
                </c:pt>
                <c:pt idx="1">
                  <c:v>Lang22</c:v>
                </c:pt>
                <c:pt idx="2">
                  <c:v>Lang25</c:v>
                </c:pt>
                <c:pt idx="3">
                  <c:v>Lang39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0.49635990051250001</c:v>
                </c:pt>
                <c:pt idx="1">
                  <c:v>1.2910174245999999E-3</c:v>
                </c:pt>
                <c:pt idx="2">
                  <c:v>8.936325934745E-2</c:v>
                </c:pt>
                <c:pt idx="3">
                  <c:v>2.104738975375E-2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3-407C-8C01-9DCAAB45FEF0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f>(Summary!$A$1,Summary!$D$1,Summary!$G$1,Summary!$J$1)</c:f>
              <c:strCache>
                <c:ptCount val="4"/>
                <c:pt idx="0">
                  <c:v>Lang6</c:v>
                </c:pt>
                <c:pt idx="1">
                  <c:v>Lang22</c:v>
                </c:pt>
                <c:pt idx="2">
                  <c:v>Lang25</c:v>
                </c:pt>
                <c:pt idx="3">
                  <c:v>Lang39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1.7667123799499973E-2</c:v>
                </c:pt>
                <c:pt idx="1">
                  <c:v>6.2885819590000188E-5</c:v>
                </c:pt>
                <c:pt idx="2">
                  <c:v>1.6949851152500001E-3</c:v>
                </c:pt>
                <c:pt idx="3">
                  <c:v>2.2110799835499996E-3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3-407C-8C01-9DCAAB45FEF0}"/>
            </c:ext>
          </c:extLst>
        </c:ser>
        <c:ser>
          <c:idx val="0"/>
          <c:order val="2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Summary!$B$13:$E$13</c:f>
                <c:numCache>
                  <c:formatCode>General</c:formatCode>
                  <c:ptCount val="4"/>
                  <c:pt idx="0">
                    <c:v>7.1304536115500028E-2</c:v>
                  </c:pt>
                  <c:pt idx="1">
                    <c:v>9.6063172807999992E-4</c:v>
                  </c:pt>
                  <c:pt idx="2">
                    <c:v>1.0718018337000007E-2</c:v>
                  </c:pt>
                  <c:pt idx="3">
                    <c:v>3.6330463220000005E-3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(Summary!$A$1,Summary!$D$1,Summary!$G$1,Summary!$J$1)</c:f>
              <c:strCache>
                <c:ptCount val="4"/>
                <c:pt idx="0">
                  <c:v>Lang6</c:v>
                </c:pt>
                <c:pt idx="1">
                  <c:v>Lang22</c:v>
                </c:pt>
                <c:pt idx="2">
                  <c:v>Lang25</c:v>
                </c:pt>
                <c:pt idx="3">
                  <c:v>Lang39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1.4404238779500034E-2</c:v>
                </c:pt>
                <c:pt idx="1">
                  <c:v>1.0369023294E-4</c:v>
                </c:pt>
                <c:pt idx="2">
                  <c:v>1.5911280214299994E-2</c:v>
                </c:pt>
                <c:pt idx="3">
                  <c:v>1.8390219398000014E-3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3-407C-8C01-9DCAAB45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636063"/>
        <c:axId val="1796637311"/>
      </c:barChart>
      <c:catAx>
        <c:axId val="179663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637311"/>
        <c:crosses val="autoZero"/>
        <c:auto val="1"/>
        <c:lblAlgn val="ctr"/>
        <c:lblOffset val="100"/>
        <c:noMultiLvlLbl val="0"/>
      </c:catAx>
      <c:valAx>
        <c:axId val="17966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63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Lang6!$C$1:$C$100</c:f>
              <c:numCache>
                <c:formatCode>General</c:formatCode>
                <c:ptCount val="100"/>
                <c:pt idx="0">
                  <c:v>0.51718750000000002</c:v>
                </c:pt>
                <c:pt idx="1">
                  <c:v>0.49130074564999998</c:v>
                </c:pt>
                <c:pt idx="2">
                  <c:v>0.512839325018</c:v>
                </c:pt>
                <c:pt idx="3">
                  <c:v>0.51091045899200005</c:v>
                </c:pt>
                <c:pt idx="4">
                  <c:v>0.51846785225699998</c:v>
                </c:pt>
                <c:pt idx="5">
                  <c:v>0.52936630602800006</c:v>
                </c:pt>
                <c:pt idx="6">
                  <c:v>0.54945054945100003</c:v>
                </c:pt>
                <c:pt idx="7">
                  <c:v>0.54342984409799999</c:v>
                </c:pt>
                <c:pt idx="8">
                  <c:v>0.52180566182099997</c:v>
                </c:pt>
                <c:pt idx="9">
                  <c:v>0.54369627507200002</c:v>
                </c:pt>
                <c:pt idx="10">
                  <c:v>0.52728613569299998</c:v>
                </c:pt>
                <c:pt idx="11">
                  <c:v>0.53249475890999998</c:v>
                </c:pt>
                <c:pt idx="12">
                  <c:v>0.54279279279299997</c:v>
                </c:pt>
                <c:pt idx="13">
                  <c:v>0.52824651503999998</c:v>
                </c:pt>
                <c:pt idx="14">
                  <c:v>0.52467883705200002</c:v>
                </c:pt>
                <c:pt idx="15">
                  <c:v>0.51026392961900002</c:v>
                </c:pt>
                <c:pt idx="16">
                  <c:v>0.52280955829099995</c:v>
                </c:pt>
                <c:pt idx="17">
                  <c:v>0.54473475851099995</c:v>
                </c:pt>
                <c:pt idx="18">
                  <c:v>0.52532561505099995</c:v>
                </c:pt>
                <c:pt idx="19">
                  <c:v>0.47764572722100002</c:v>
                </c:pt>
                <c:pt idx="20">
                  <c:v>0.54996505939899998</c:v>
                </c:pt>
                <c:pt idx="21">
                  <c:v>0.52281879194600001</c:v>
                </c:pt>
                <c:pt idx="22">
                  <c:v>0.51550960118199995</c:v>
                </c:pt>
                <c:pt idx="23">
                  <c:v>0.53477935676900001</c:v>
                </c:pt>
                <c:pt idx="24">
                  <c:v>0.59973579920700004</c:v>
                </c:pt>
                <c:pt idx="25">
                  <c:v>0.476368159204</c:v>
                </c:pt>
                <c:pt idx="26">
                  <c:v>0.50620934358400005</c:v>
                </c:pt>
                <c:pt idx="27">
                  <c:v>0.52129471891000001</c:v>
                </c:pt>
                <c:pt idx="28">
                  <c:v>0.52355072463800001</c:v>
                </c:pt>
                <c:pt idx="29">
                  <c:v>0.49681528662399999</c:v>
                </c:pt>
                <c:pt idx="30">
                  <c:v>0.51359703337499996</c:v>
                </c:pt>
                <c:pt idx="31">
                  <c:v>0.52898550724600002</c:v>
                </c:pt>
                <c:pt idx="32">
                  <c:v>0.49370709382200001</c:v>
                </c:pt>
                <c:pt idx="33">
                  <c:v>0.52348578491999997</c:v>
                </c:pt>
                <c:pt idx="34">
                  <c:v>0.481168831169</c:v>
                </c:pt>
                <c:pt idx="35">
                  <c:v>0.479841374752</c:v>
                </c:pt>
                <c:pt idx="36">
                  <c:v>0.50480769230800004</c:v>
                </c:pt>
                <c:pt idx="37">
                  <c:v>0.51587777111999999</c:v>
                </c:pt>
                <c:pt idx="38">
                  <c:v>0.51919323357199998</c:v>
                </c:pt>
                <c:pt idx="39">
                  <c:v>0.49499374217800002</c:v>
                </c:pt>
                <c:pt idx="40">
                  <c:v>0.458360232408</c:v>
                </c:pt>
                <c:pt idx="41">
                  <c:v>0.45588235294099999</c:v>
                </c:pt>
                <c:pt idx="42">
                  <c:v>0.54188034188</c:v>
                </c:pt>
                <c:pt idx="43">
                  <c:v>0.48238482384800002</c:v>
                </c:pt>
                <c:pt idx="44">
                  <c:v>0.51416515973499999</c:v>
                </c:pt>
                <c:pt idx="45">
                  <c:v>0.55720053835799999</c:v>
                </c:pt>
                <c:pt idx="46">
                  <c:v>0.50424242424200005</c:v>
                </c:pt>
                <c:pt idx="47">
                  <c:v>0.51869158878499999</c:v>
                </c:pt>
                <c:pt idx="48">
                  <c:v>0.53573538098100004</c:v>
                </c:pt>
                <c:pt idx="49">
                  <c:v>0.53531390134500001</c:v>
                </c:pt>
                <c:pt idx="50">
                  <c:v>0.49793601651199998</c:v>
                </c:pt>
                <c:pt idx="51">
                  <c:v>0.52094717668500001</c:v>
                </c:pt>
                <c:pt idx="52">
                  <c:v>0.51388888888899997</c:v>
                </c:pt>
                <c:pt idx="53">
                  <c:v>0.50336172120099998</c:v>
                </c:pt>
                <c:pt idx="54">
                  <c:v>0.47010869565199997</c:v>
                </c:pt>
                <c:pt idx="55">
                  <c:v>0.59466327827200005</c:v>
                </c:pt>
                <c:pt idx="56">
                  <c:v>0.54290521592800001</c:v>
                </c:pt>
                <c:pt idx="57">
                  <c:v>0.49910873440300002</c:v>
                </c:pt>
                <c:pt idx="58">
                  <c:v>0.44086021505400003</c:v>
                </c:pt>
                <c:pt idx="59">
                  <c:v>0.52353942144099996</c:v>
                </c:pt>
                <c:pt idx="60">
                  <c:v>0.44106217616600002</c:v>
                </c:pt>
                <c:pt idx="61">
                  <c:v>0.52042740414800004</c:v>
                </c:pt>
                <c:pt idx="62">
                  <c:v>0.44712562100800002</c:v>
                </c:pt>
                <c:pt idx="63">
                  <c:v>0.50090090090100003</c:v>
                </c:pt>
                <c:pt idx="64">
                  <c:v>0.51329479768800002</c:v>
                </c:pt>
                <c:pt idx="65">
                  <c:v>0.50806451612900005</c:v>
                </c:pt>
                <c:pt idx="66">
                  <c:v>0.53643410852700002</c:v>
                </c:pt>
                <c:pt idx="67">
                  <c:v>0.52458033573100005</c:v>
                </c:pt>
                <c:pt idx="68">
                  <c:v>0.54176610978499995</c:v>
                </c:pt>
                <c:pt idx="69">
                  <c:v>0.53213545266100004</c:v>
                </c:pt>
                <c:pt idx="70">
                  <c:v>0.53313782991199998</c:v>
                </c:pt>
                <c:pt idx="71">
                  <c:v>0.490713001797</c:v>
                </c:pt>
                <c:pt idx="72">
                  <c:v>0.50251889168800001</c:v>
                </c:pt>
                <c:pt idx="73">
                  <c:v>0.52765416401800003</c:v>
                </c:pt>
                <c:pt idx="74">
                  <c:v>0.481719050674</c:v>
                </c:pt>
                <c:pt idx="75">
                  <c:v>0.53025793650800002</c:v>
                </c:pt>
                <c:pt idx="76">
                  <c:v>0.46498599439799998</c:v>
                </c:pt>
                <c:pt idx="77">
                  <c:v>0.539630836048</c:v>
                </c:pt>
                <c:pt idx="78">
                  <c:v>0.473322768093</c:v>
                </c:pt>
                <c:pt idx="79">
                  <c:v>0.51694915254200002</c:v>
                </c:pt>
                <c:pt idx="80">
                  <c:v>0.51328976034899998</c:v>
                </c:pt>
                <c:pt idx="81">
                  <c:v>0.53371970495300003</c:v>
                </c:pt>
                <c:pt idx="82">
                  <c:v>0.467787114846</c:v>
                </c:pt>
                <c:pt idx="83">
                  <c:v>0.54132606721200005</c:v>
                </c:pt>
                <c:pt idx="84">
                  <c:v>0.52184014869899997</c:v>
                </c:pt>
                <c:pt idx="85">
                  <c:v>0.48483290488399999</c:v>
                </c:pt>
                <c:pt idx="86">
                  <c:v>0.51177072671400003</c:v>
                </c:pt>
                <c:pt idx="87">
                  <c:v>0.50026581605499998</c:v>
                </c:pt>
                <c:pt idx="88">
                  <c:v>0.50893743793400004</c:v>
                </c:pt>
                <c:pt idx="89">
                  <c:v>0.50331463538999999</c:v>
                </c:pt>
                <c:pt idx="90">
                  <c:v>0.51012345679000004</c:v>
                </c:pt>
                <c:pt idx="91">
                  <c:v>0.50025419420399997</c:v>
                </c:pt>
                <c:pt idx="92">
                  <c:v>0.497808085728</c:v>
                </c:pt>
                <c:pt idx="93">
                  <c:v>0.48098218584500002</c:v>
                </c:pt>
                <c:pt idx="94">
                  <c:v>0.52546916890100004</c:v>
                </c:pt>
                <c:pt idx="95">
                  <c:v>0.49348837209300001</c:v>
                </c:pt>
                <c:pt idx="96">
                  <c:v>0.49287469287500002</c:v>
                </c:pt>
                <c:pt idx="97">
                  <c:v>0.50149105367799995</c:v>
                </c:pt>
                <c:pt idx="98">
                  <c:v>0.49459598558899998</c:v>
                </c:pt>
                <c:pt idx="99">
                  <c:v>0.47465208747499998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3-48AD-BE3D-311361A9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189872"/>
        <c:axId val="1400192368"/>
      </c:lineChart>
      <c:catAx>
        <c:axId val="1400189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0192368"/>
        <c:crosses val="autoZero"/>
        <c:auto val="1"/>
        <c:lblAlgn val="ctr"/>
        <c:lblOffset val="100"/>
        <c:noMultiLvlLbl val="0"/>
      </c:catAx>
      <c:valAx>
        <c:axId val="1400192368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1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Lang6!$K$11</c:f>
              <c:strCache>
                <c:ptCount val="1"/>
                <c:pt idx="0">
                  <c:v>1Q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Lang6!$L$12:$M$12</c:f>
                <c:numCache>
                  <c:formatCode>General</c:formatCode>
                  <c:ptCount val="2"/>
                  <c:pt idx="0">
                    <c:v>7.1304536115499972E-2</c:v>
                  </c:pt>
                  <c:pt idx="1">
                    <c:v>5.5499685458499981E-2</c:v>
                  </c:pt>
                </c:numCache>
              </c:numRef>
            </c:minus>
          </c:errBars>
          <c:cat>
            <c:strRef>
              <c:f>Lang6!$L$1:$M$1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Lang6!$L$11:$M$11</c:f>
              <c:numCache>
                <c:formatCode>General</c:formatCode>
                <c:ptCount val="2"/>
                <c:pt idx="0">
                  <c:v>0.47156873690849999</c:v>
                </c:pt>
                <c:pt idx="1">
                  <c:v>0.49635990051250001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BE-4E6A-9E20-45B9F07CEF79}"/>
            </c:ext>
          </c:extLst>
        </c:ser>
        <c:ser>
          <c:idx val="4"/>
          <c:order val="1"/>
          <c:tx>
            <c:strRef>
              <c:f>Lang6!$K$10</c:f>
              <c:strCache>
                <c:ptCount val="1"/>
                <c:pt idx="0">
                  <c:v>MD-1Q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</c:spPr>
          <c:invertIfNegative val="0"/>
          <c:cat>
            <c:strRef>
              <c:f>Lang6!$L$1:$M$1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Lang6!$L$10:$M$10</c:f>
              <c:numCache>
                <c:formatCode>General</c:formatCode>
                <c:ptCount val="2"/>
                <c:pt idx="0">
                  <c:v>1.4404238779500034E-2</c:v>
                </c:pt>
                <c:pt idx="1">
                  <c:v>1.7667123799499973E-2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BE-4E6A-9E20-45B9F07CEF79}"/>
            </c:ext>
          </c:extLst>
        </c:ser>
        <c:ser>
          <c:idx val="5"/>
          <c:order val="2"/>
          <c:tx>
            <c:strRef>
              <c:f>Lang6!$K$9</c:f>
              <c:strCache>
                <c:ptCount val="1"/>
                <c:pt idx="0">
                  <c:v>3Q-MD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Lang6!$L$8:$M$8</c:f>
                <c:numCache>
                  <c:formatCode>General</c:formatCode>
                  <c:ptCount val="2"/>
                  <c:pt idx="0">
                    <c:v>5.5499685458500037E-2</c:v>
                  </c:pt>
                  <c:pt idx="1">
                    <c:v>7.1304536115500028E-2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Lang6!$L$1:$M$1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Lang6!$L$9:$M$9</c:f>
              <c:numCache>
                <c:formatCode>General</c:formatCode>
                <c:ptCount val="2"/>
                <c:pt idx="0">
                  <c:v>1.7667123799499973E-2</c:v>
                </c:pt>
                <c:pt idx="1">
                  <c:v>1.4404238779500034E-2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BE-4E6A-9E20-45B9F07CEF79}"/>
            </c:ext>
          </c:extLst>
        </c:ser>
        <c:ser>
          <c:idx val="2"/>
          <c:order val="3"/>
          <c:tx>
            <c:strRef>
              <c:f>Lang6!$K$11</c:f>
              <c:strCache>
                <c:ptCount val="1"/>
                <c:pt idx="0">
                  <c:v>1Q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Lang6!$L$12:$M$12</c:f>
                <c:numCache>
                  <c:formatCode>General</c:formatCode>
                  <c:ptCount val="2"/>
                  <c:pt idx="0">
                    <c:v>7.1304536115499972E-2</c:v>
                  </c:pt>
                  <c:pt idx="1">
                    <c:v>5.5499685458499981E-2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Lang6!$L$1:$M$1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Lang6!$L$11:$M$11</c:f>
              <c:numCache>
                <c:formatCode>General</c:formatCode>
                <c:ptCount val="2"/>
                <c:pt idx="0">
                  <c:v>0.47156873690849999</c:v>
                </c:pt>
                <c:pt idx="1">
                  <c:v>0.49635990051250001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BE-4E6A-9E20-45B9F07CEF79}"/>
            </c:ext>
          </c:extLst>
        </c:ser>
        <c:ser>
          <c:idx val="1"/>
          <c:order val="4"/>
          <c:tx>
            <c:strRef>
              <c:f>Lang6!$K$10</c:f>
              <c:strCache>
                <c:ptCount val="1"/>
                <c:pt idx="0">
                  <c:v>MD-1Q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  <a:effectLst/>
          </c:spPr>
          <c:invertIfNegative val="0"/>
          <c:cat>
            <c:strRef>
              <c:f>Lang6!$L$1:$M$1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Lang6!$L$10:$M$10</c:f>
              <c:numCache>
                <c:formatCode>General</c:formatCode>
                <c:ptCount val="2"/>
                <c:pt idx="0">
                  <c:v>1.4404238779500034E-2</c:v>
                </c:pt>
                <c:pt idx="1">
                  <c:v>1.7667123799499973E-2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BE-4E6A-9E20-45B9F07CEF79}"/>
            </c:ext>
          </c:extLst>
        </c:ser>
        <c:ser>
          <c:idx val="0"/>
          <c:order val="5"/>
          <c:tx>
            <c:strRef>
              <c:f>Lang6!$K$9</c:f>
              <c:strCache>
                <c:ptCount val="1"/>
                <c:pt idx="0">
                  <c:v>3Q-MD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Lang6!$L$8:$M$8</c:f>
                <c:numCache>
                  <c:formatCode>General</c:formatCode>
                  <c:ptCount val="2"/>
                  <c:pt idx="0">
                    <c:v>5.5499685458500037E-2</c:v>
                  </c:pt>
                  <c:pt idx="1">
                    <c:v>7.1304536115500028E-2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Lang6!$L$1:$M$1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Lang6!$L$9:$M$9</c:f>
              <c:numCache>
                <c:formatCode>General</c:formatCode>
                <c:ptCount val="2"/>
                <c:pt idx="0">
                  <c:v>1.7667123799499973E-2</c:v>
                </c:pt>
                <c:pt idx="1">
                  <c:v>1.4404238779500034E-2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BE-4E6A-9E20-45B9F07C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612544"/>
        <c:axId val="1594607136"/>
      </c:barChart>
      <c:catAx>
        <c:axId val="159461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607136"/>
        <c:crosses val="autoZero"/>
        <c:auto val="1"/>
        <c:lblAlgn val="ctr"/>
        <c:lblOffset val="100"/>
        <c:noMultiLvlLbl val="0"/>
      </c:catAx>
      <c:valAx>
        <c:axId val="1594607136"/>
        <c:scaling>
          <c:orientation val="minMax"/>
          <c:max val="0.60000000000000009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6125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Lang6!$K$11</c:f>
              <c:strCache>
                <c:ptCount val="1"/>
                <c:pt idx="0">
                  <c:v>1Q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Lang6!$L$12:$M$12</c15:sqref>
                    </c15:fullRef>
                  </c:ext>
                </c:extLst>
                <c:f>Lang6!$L$12</c:f>
                <c:numCache>
                  <c:formatCode>General</c:formatCode>
                  <c:ptCount val="1"/>
                  <c:pt idx="0">
                    <c:v>7.1304536115499972E-2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Lang6!$L$1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Lang6!$L$11:$M$11</c15:sqref>
                  </c15:fullRef>
                </c:ext>
              </c:extLst>
              <c:f>Lang6!$L$11</c:f>
              <c:numCache>
                <c:formatCode>General</c:formatCode>
                <c:ptCount val="1"/>
                <c:pt idx="0">
                  <c:v>0.47156873690849999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6-4068-B7FE-BEF349D74775}"/>
            </c:ext>
          </c:extLst>
        </c:ser>
        <c:ser>
          <c:idx val="4"/>
          <c:order val="1"/>
          <c:tx>
            <c:strRef>
              <c:f>Lang6!$K$10</c:f>
              <c:strCache>
                <c:ptCount val="1"/>
                <c:pt idx="0">
                  <c:v>MD-1Q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Lang6!$L$1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Lang6!$L$10:$M$10</c15:sqref>
                  </c15:fullRef>
                </c:ext>
              </c:extLst>
              <c:f>Lang6!$L$10</c:f>
              <c:numCache>
                <c:formatCode>General</c:formatCode>
                <c:ptCount val="1"/>
                <c:pt idx="0">
                  <c:v>1.4404238779500034E-2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6-4068-B7FE-BEF349D74775}"/>
            </c:ext>
          </c:extLst>
        </c:ser>
        <c:ser>
          <c:idx val="5"/>
          <c:order val="2"/>
          <c:tx>
            <c:strRef>
              <c:f>Lang6!$K$9</c:f>
              <c:strCache>
                <c:ptCount val="1"/>
                <c:pt idx="0">
                  <c:v>3Q-MD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Lang6!$L$8:$M$8</c15:sqref>
                    </c15:fullRef>
                  </c:ext>
                </c:extLst>
                <c:f>Lang6!$L$8</c:f>
                <c:numCache>
                  <c:formatCode>General</c:formatCode>
                  <c:ptCount val="1"/>
                  <c:pt idx="0">
                    <c:v>5.5499685458500037E-2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Lang6!$L$1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Lang6!$L$9:$M$9</c15:sqref>
                  </c15:fullRef>
                </c:ext>
              </c:extLst>
              <c:f>Lang6!$L$9</c:f>
              <c:numCache>
                <c:formatCode>General</c:formatCode>
                <c:ptCount val="1"/>
                <c:pt idx="0">
                  <c:v>1.7667123799499973E-2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6-4068-B7FE-BEF349D74775}"/>
            </c:ext>
          </c:extLst>
        </c:ser>
        <c:ser>
          <c:idx val="2"/>
          <c:order val="3"/>
          <c:tx>
            <c:strRef>
              <c:f>Lang6!$K$11</c:f>
              <c:strCache>
                <c:ptCount val="1"/>
                <c:pt idx="0">
                  <c:v>1Q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Lang6!$L$12:$M$12</c15:sqref>
                    </c15:fullRef>
                  </c:ext>
                </c:extLst>
                <c:f>Lang6!$L$12</c:f>
                <c:numCache>
                  <c:formatCode>General</c:formatCode>
                  <c:ptCount val="1"/>
                  <c:pt idx="0">
                    <c:v>7.1304536115499972E-2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Lang6!$L$1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Lang6!$L$11:$M$11</c15:sqref>
                  </c15:fullRef>
                </c:ext>
              </c:extLst>
              <c:f>Lang6!$L$11</c:f>
              <c:numCache>
                <c:formatCode>General</c:formatCode>
                <c:ptCount val="1"/>
                <c:pt idx="0">
                  <c:v>0.47156873690849999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6-4068-B7FE-BEF349D74775}"/>
            </c:ext>
          </c:extLst>
        </c:ser>
        <c:ser>
          <c:idx val="1"/>
          <c:order val="4"/>
          <c:tx>
            <c:strRef>
              <c:f>Lang6!$K$10</c:f>
              <c:strCache>
                <c:ptCount val="1"/>
                <c:pt idx="0">
                  <c:v>MD-1Q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Lang6!$L$1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Lang6!$L$10:$M$10</c15:sqref>
                  </c15:fullRef>
                </c:ext>
              </c:extLst>
              <c:f>Lang6!$L$10</c:f>
              <c:numCache>
                <c:formatCode>General</c:formatCode>
                <c:ptCount val="1"/>
                <c:pt idx="0">
                  <c:v>1.4404238779500034E-2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06-4068-B7FE-BEF349D74775}"/>
            </c:ext>
          </c:extLst>
        </c:ser>
        <c:ser>
          <c:idx val="0"/>
          <c:order val="5"/>
          <c:tx>
            <c:strRef>
              <c:f>Lang6!$K$9</c:f>
              <c:strCache>
                <c:ptCount val="1"/>
                <c:pt idx="0">
                  <c:v>3Q-MD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Lang6!$L$8:$M$8</c15:sqref>
                    </c15:fullRef>
                  </c:ext>
                </c:extLst>
                <c:f>Lang6!$L$8</c:f>
                <c:numCache>
                  <c:formatCode>General</c:formatCode>
                  <c:ptCount val="1"/>
                  <c:pt idx="0">
                    <c:v>5.5499685458500037E-2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Lang6!$L$1</c:f>
              <c:strCache>
                <c:ptCount val="1"/>
                <c:pt idx="0">
                  <c:v>FTR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Lang6!$L$9:$M$9</c15:sqref>
                  </c15:fullRef>
                </c:ext>
              </c:extLst>
              <c:f>Lang6!$L$9</c:f>
              <c:numCache>
                <c:formatCode>General</c:formatCode>
                <c:ptCount val="1"/>
                <c:pt idx="0">
                  <c:v>1.7667123799499973E-2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06-4068-B7FE-BEF349D7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612544"/>
        <c:axId val="1594607136"/>
      </c:barChart>
      <c:catAx>
        <c:axId val="1594612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4607136"/>
        <c:crosses val="autoZero"/>
        <c:auto val="1"/>
        <c:lblAlgn val="ctr"/>
        <c:lblOffset val="100"/>
        <c:noMultiLvlLbl val="0"/>
      </c:catAx>
      <c:valAx>
        <c:axId val="1594607136"/>
        <c:scaling>
          <c:orientation val="minMax"/>
          <c:max val="0.60000000000000009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6125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Lang6!$K$11</c:f>
              <c:strCache>
                <c:ptCount val="1"/>
                <c:pt idx="0">
                  <c:v>1Q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Lang6!$L$12:$M$12</c15:sqref>
                    </c15:fullRef>
                  </c:ext>
                </c:extLst>
                <c:f>Lang6!$M$12</c:f>
                <c:numCache>
                  <c:formatCode>General</c:formatCode>
                  <c:ptCount val="1"/>
                  <c:pt idx="0">
                    <c:v>5.5499685458499981E-2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Lang6!$M$1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Lang6!$L$11:$M$11</c15:sqref>
                  </c15:fullRef>
                </c:ext>
              </c:extLst>
              <c:f>Lang6!$M$11</c:f>
              <c:numCache>
                <c:formatCode>General</c:formatCode>
                <c:ptCount val="1"/>
                <c:pt idx="0">
                  <c:v>0.49635990051250001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2-47EF-9E29-C84417B28EAE}"/>
            </c:ext>
          </c:extLst>
        </c:ser>
        <c:ser>
          <c:idx val="4"/>
          <c:order val="1"/>
          <c:tx>
            <c:strRef>
              <c:f>Lang6!$K$10</c:f>
              <c:strCache>
                <c:ptCount val="1"/>
                <c:pt idx="0">
                  <c:v>MD-1Q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Lang6!$M$1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Lang6!$L$10:$M$10</c15:sqref>
                  </c15:fullRef>
                </c:ext>
              </c:extLst>
              <c:f>Lang6!$M$10</c:f>
              <c:numCache>
                <c:formatCode>General</c:formatCode>
                <c:ptCount val="1"/>
                <c:pt idx="0">
                  <c:v>1.7667123799499973E-2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2-47EF-9E29-C84417B28EAE}"/>
            </c:ext>
          </c:extLst>
        </c:ser>
        <c:ser>
          <c:idx val="5"/>
          <c:order val="2"/>
          <c:tx>
            <c:strRef>
              <c:f>Lang6!$K$9</c:f>
              <c:strCache>
                <c:ptCount val="1"/>
                <c:pt idx="0">
                  <c:v>3Q-MD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Lang6!$L$8:$M$8</c15:sqref>
                    </c15:fullRef>
                  </c:ext>
                </c:extLst>
                <c:f>Lang6!$M$8</c:f>
                <c:numCache>
                  <c:formatCode>General</c:formatCode>
                  <c:ptCount val="1"/>
                  <c:pt idx="0">
                    <c:v>7.1304536115500028E-2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Lang6!$M$1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Lang6!$L$9:$M$9</c15:sqref>
                  </c15:fullRef>
                </c:ext>
              </c:extLst>
              <c:f>Lang6!$M$9</c:f>
              <c:numCache>
                <c:formatCode>General</c:formatCode>
                <c:ptCount val="1"/>
                <c:pt idx="0">
                  <c:v>1.4404238779500034E-2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2-47EF-9E29-C84417B28EAE}"/>
            </c:ext>
          </c:extLst>
        </c:ser>
        <c:ser>
          <c:idx val="2"/>
          <c:order val="3"/>
          <c:tx>
            <c:strRef>
              <c:f>Lang6!$K$11</c:f>
              <c:strCache>
                <c:ptCount val="1"/>
                <c:pt idx="0">
                  <c:v>1Q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Lang6!$L$12:$M$12</c15:sqref>
                    </c15:fullRef>
                  </c:ext>
                </c:extLst>
                <c:f>Lang6!$M$12</c:f>
                <c:numCache>
                  <c:formatCode>General</c:formatCode>
                  <c:ptCount val="1"/>
                  <c:pt idx="0">
                    <c:v>5.5499685458499981E-2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Lang6!$M$1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Lang6!$L$11:$M$11</c15:sqref>
                  </c15:fullRef>
                </c:ext>
              </c:extLst>
              <c:f>Lang6!$M$11</c:f>
              <c:numCache>
                <c:formatCode>General</c:formatCode>
                <c:ptCount val="1"/>
                <c:pt idx="0">
                  <c:v>0.49635990051250001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82-47EF-9E29-C84417B28EAE}"/>
            </c:ext>
          </c:extLst>
        </c:ser>
        <c:ser>
          <c:idx val="1"/>
          <c:order val="4"/>
          <c:tx>
            <c:strRef>
              <c:f>Lang6!$K$10</c:f>
              <c:strCache>
                <c:ptCount val="1"/>
                <c:pt idx="0">
                  <c:v>MD-1Q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Lang6!$M$1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Lang6!$L$10:$M$10</c15:sqref>
                  </c15:fullRef>
                </c:ext>
              </c:extLst>
              <c:f>Lang6!$M$10</c:f>
              <c:numCache>
                <c:formatCode>General</c:formatCode>
                <c:ptCount val="1"/>
                <c:pt idx="0">
                  <c:v>1.7667123799499973E-2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82-47EF-9E29-C84417B28EAE}"/>
            </c:ext>
          </c:extLst>
        </c:ser>
        <c:ser>
          <c:idx val="0"/>
          <c:order val="5"/>
          <c:tx>
            <c:strRef>
              <c:f>Lang6!$K$9</c:f>
              <c:strCache>
                <c:ptCount val="1"/>
                <c:pt idx="0">
                  <c:v>3Q-MD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Lang6!$L$8:$M$8</c15:sqref>
                    </c15:fullRef>
                  </c:ext>
                </c:extLst>
                <c:f>Lang6!$M$8</c:f>
                <c:numCache>
                  <c:formatCode>General</c:formatCode>
                  <c:ptCount val="1"/>
                  <c:pt idx="0">
                    <c:v>7.1304536115500028E-2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Lang6!$L$1:$M$1</c15:sqref>
                  </c15:fullRef>
                </c:ext>
              </c:extLst>
              <c:f>Lang6!$M$1</c:f>
              <c:strCache>
                <c:ptCount val="1"/>
                <c:pt idx="0">
                  <c:v>STR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Lang6!$L$9:$M$9</c15:sqref>
                  </c15:fullRef>
                </c:ext>
              </c:extLst>
              <c:f>Lang6!$M$9</c:f>
              <c:numCache>
                <c:formatCode>General</c:formatCode>
                <c:ptCount val="1"/>
                <c:pt idx="0">
                  <c:v>1.4404238779500034E-2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82-47EF-9E29-C84417B2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612544"/>
        <c:axId val="1594607136"/>
      </c:barChart>
      <c:catAx>
        <c:axId val="1594612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4607136"/>
        <c:crosses val="autoZero"/>
        <c:auto val="1"/>
        <c:lblAlgn val="ctr"/>
        <c:lblOffset val="100"/>
        <c:noMultiLvlLbl val="0"/>
      </c:catAx>
      <c:valAx>
        <c:axId val="1594607136"/>
        <c:scaling>
          <c:orientation val="minMax"/>
          <c:max val="0.60000000000000009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6125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Lang22!$E$11</c:f>
              <c:strCache>
                <c:ptCount val="1"/>
                <c:pt idx="0">
                  <c:v>1Q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Lang22!$F$12</c:f>
                <c:numCache>
                  <c:formatCode>General</c:formatCode>
                  <c:ptCount val="1"/>
                  <c:pt idx="0">
                    <c:v>8.6220570002499969E-3</c:v>
                  </c:pt>
                </c:numCache>
              </c:numRef>
            </c:minus>
          </c:errBars>
          <c:val>
            <c:numRef>
              <c:f>Lang22!$F$11</c:f>
              <c:numCache>
                <c:formatCode>General</c:formatCode>
                <c:ptCount val="1"/>
                <c:pt idx="0">
                  <c:v>3.2082263616949998E-2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BF-42A3-9642-3970EB2C0EE8}"/>
            </c:ext>
          </c:extLst>
        </c:ser>
        <c:ser>
          <c:idx val="4"/>
          <c:order val="1"/>
          <c:tx>
            <c:strRef>
              <c:f>Lang22!$E$10</c:f>
              <c:strCache>
                <c:ptCount val="1"/>
                <c:pt idx="0">
                  <c:v>MD-1Q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:spPr>
          <c:invertIfNegative val="0"/>
          <c:val>
            <c:numRef>
              <c:f>Lang22!$F$10</c:f>
              <c:numCache>
                <c:formatCode>General</c:formatCode>
                <c:ptCount val="1"/>
                <c:pt idx="0">
                  <c:v>9.5278765815000332E-4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BF-42A3-9642-3970EB2C0EE8}"/>
            </c:ext>
          </c:extLst>
        </c:ser>
        <c:ser>
          <c:idx val="5"/>
          <c:order val="2"/>
          <c:tx>
            <c:strRef>
              <c:f>Lang22!$E$9</c:f>
              <c:strCache>
                <c:ptCount val="1"/>
                <c:pt idx="0">
                  <c:v>3Q-MD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Lang22!$F$8</c:f>
                <c:numCache>
                  <c:formatCode>General</c:formatCode>
                  <c:ptCount val="1"/>
                  <c:pt idx="0">
                    <c:v>1.0862106049800001E-2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Lang22!$F$9</c:f>
              <c:numCache>
                <c:formatCode>General</c:formatCode>
                <c:ptCount val="1"/>
                <c:pt idx="0">
                  <c:v>1.8871461121999986E-3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BF-42A3-9642-3970EB2C0EE8}"/>
            </c:ext>
          </c:extLst>
        </c:ser>
        <c:ser>
          <c:idx val="2"/>
          <c:order val="3"/>
          <c:tx>
            <c:strRef>
              <c:f>Lang22!$E$11</c:f>
              <c:strCache>
                <c:ptCount val="1"/>
                <c:pt idx="0">
                  <c:v>1Q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Lang22!$F$12</c:f>
                <c:numCache>
                  <c:formatCode>General</c:formatCode>
                  <c:ptCount val="1"/>
                  <c:pt idx="0">
                    <c:v>8.6220570002499969E-3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Lang22!$F$11</c:f>
              <c:numCache>
                <c:formatCode>General</c:formatCode>
                <c:ptCount val="1"/>
                <c:pt idx="0">
                  <c:v>3.2082263616949998E-2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BF-42A3-9642-3970EB2C0EE8}"/>
            </c:ext>
          </c:extLst>
        </c:ser>
        <c:ser>
          <c:idx val="1"/>
          <c:order val="4"/>
          <c:tx>
            <c:strRef>
              <c:f>Lang22!$E$10</c:f>
              <c:strCache>
                <c:ptCount val="1"/>
                <c:pt idx="0">
                  <c:v>MD-1Q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val>
            <c:numRef>
              <c:f>Lang22!$F$10</c:f>
              <c:numCache>
                <c:formatCode>General</c:formatCode>
                <c:ptCount val="1"/>
                <c:pt idx="0">
                  <c:v>9.5278765815000332E-4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BF-42A3-9642-3970EB2C0EE8}"/>
            </c:ext>
          </c:extLst>
        </c:ser>
        <c:ser>
          <c:idx val="0"/>
          <c:order val="5"/>
          <c:tx>
            <c:strRef>
              <c:f>Lang22!$E$9</c:f>
              <c:strCache>
                <c:ptCount val="1"/>
                <c:pt idx="0">
                  <c:v>3Q-MD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Lang22!$F$8</c:f>
                <c:numCache>
                  <c:formatCode>General</c:formatCode>
                  <c:ptCount val="1"/>
                  <c:pt idx="0">
                    <c:v>1.0862106049800001E-2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Lang22!$F$9</c:f>
              <c:numCache>
                <c:formatCode>General</c:formatCode>
                <c:ptCount val="1"/>
                <c:pt idx="0">
                  <c:v>1.8871461121999986E-3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BF-42A3-9642-3970EB2C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451920"/>
        <c:axId val="1165449424"/>
      </c:barChart>
      <c:catAx>
        <c:axId val="1165451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5449424"/>
        <c:crosses val="autoZero"/>
        <c:auto val="1"/>
        <c:lblAlgn val="ctr"/>
        <c:lblOffset val="100"/>
        <c:noMultiLvlLbl val="0"/>
      </c:catAx>
      <c:valAx>
        <c:axId val="1165449424"/>
        <c:scaling>
          <c:orientation val="minMax"/>
          <c:max val="4.0000000000000008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451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Lang22!$E$11</c:f>
              <c:strCache>
                <c:ptCount val="1"/>
                <c:pt idx="0">
                  <c:v>1Q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Lang22!$G$12</c:f>
                <c:numCache>
                  <c:formatCode>General</c:formatCode>
                  <c:ptCount val="1"/>
                  <c:pt idx="0">
                    <c:v>1.9510467555999985E-4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Lang22!$G$11</c:f>
              <c:numCache>
                <c:formatCode>General</c:formatCode>
                <c:ptCount val="1"/>
                <c:pt idx="0">
                  <c:v>1.2910174245999999E-3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ED6-8E5F-87536274BEB9}"/>
            </c:ext>
          </c:extLst>
        </c:ser>
        <c:ser>
          <c:idx val="1"/>
          <c:order val="1"/>
          <c:tx>
            <c:strRef>
              <c:f>Lang22!$E$10</c:f>
              <c:strCache>
                <c:ptCount val="1"/>
                <c:pt idx="0">
                  <c:v>MD-1Q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val>
            <c:numRef>
              <c:f>Lang22!$G$10</c:f>
              <c:numCache>
                <c:formatCode>General</c:formatCode>
                <c:ptCount val="1"/>
                <c:pt idx="0">
                  <c:v>6.2885819590000188E-5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B-4ED6-8E5F-87536274BEB9}"/>
            </c:ext>
          </c:extLst>
        </c:ser>
        <c:ser>
          <c:idx val="0"/>
          <c:order val="2"/>
          <c:tx>
            <c:strRef>
              <c:f>Lang22!$E$9</c:f>
              <c:strCache>
                <c:ptCount val="1"/>
                <c:pt idx="0">
                  <c:v>3Q-MD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Lang22!$G$8</c:f>
                <c:numCache>
                  <c:formatCode>General</c:formatCode>
                  <c:ptCount val="1"/>
                  <c:pt idx="0">
                    <c:v>9.6063172807999992E-4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Lang22!$G$9</c:f>
              <c:numCache>
                <c:formatCode>General</c:formatCode>
                <c:ptCount val="1"/>
                <c:pt idx="0">
                  <c:v>1.0369023294E-4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ED6-8E5F-87536274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361568"/>
        <c:axId val="1671166624"/>
      </c:barChart>
      <c:catAx>
        <c:axId val="134636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1166624"/>
        <c:crosses val="autoZero"/>
        <c:auto val="1"/>
        <c:lblAlgn val="ctr"/>
        <c:lblOffset val="100"/>
        <c:noMultiLvlLbl val="0"/>
      </c:catAx>
      <c:valAx>
        <c:axId val="1671166624"/>
        <c:scaling>
          <c:orientation val="minMax"/>
          <c:max val="2.5000000000000005E-3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6361568"/>
        <c:crosses val="autoZero"/>
        <c:crossBetween val="between"/>
        <c:majorUnit val="3.7500000000000012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Lang22!$F$12:$G$12</c:f>
                <c:numCache>
                  <c:formatCode>General</c:formatCode>
                  <c:ptCount val="2"/>
                  <c:pt idx="0">
                    <c:v>8.6220570002499969E-3</c:v>
                  </c:pt>
                  <c:pt idx="1">
                    <c:v>1.9510467555999985E-4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Lang22!$F$1:$G$1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Lang22!$F$11:$G$11</c:f>
              <c:numCache>
                <c:formatCode>General</c:formatCode>
                <c:ptCount val="2"/>
                <c:pt idx="0">
                  <c:v>3.2082263616949998E-2</c:v>
                </c:pt>
                <c:pt idx="1">
                  <c:v>1.2910174245999999E-3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A-49E9-BD75-C3D4D721FD6C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f>Lang22!$F$1:$G$1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Lang22!$F$10:$G$10</c:f>
              <c:numCache>
                <c:formatCode>General</c:formatCode>
                <c:ptCount val="2"/>
                <c:pt idx="0">
                  <c:v>9.5278765815000332E-4</c:v>
                </c:pt>
                <c:pt idx="1">
                  <c:v>6.2885819590000188E-5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A-49E9-BD75-C3D4D721FD6C}"/>
            </c:ext>
          </c:extLst>
        </c:ser>
        <c:ser>
          <c:idx val="0"/>
          <c:order val="2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Lang22!$F$8:$G$8</c:f>
                <c:numCache>
                  <c:formatCode>General</c:formatCode>
                  <c:ptCount val="2"/>
                  <c:pt idx="0">
                    <c:v>1.0862106049800001E-2</c:v>
                  </c:pt>
                  <c:pt idx="1">
                    <c:v>9.6063172807999992E-4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Lang22!$F$1:$G$1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Lang22!$F$9:$G$9</c:f>
              <c:numCache>
                <c:formatCode>General</c:formatCode>
                <c:ptCount val="2"/>
                <c:pt idx="0">
                  <c:v>1.8871461121999986E-3</c:v>
                </c:pt>
                <c:pt idx="1">
                  <c:v>1.0369023294E-4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A-49E9-BD75-C3D4D721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116639"/>
        <c:axId val="1753105823"/>
      </c:barChart>
      <c:catAx>
        <c:axId val="175311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105823"/>
        <c:crosses val="autoZero"/>
        <c:auto val="1"/>
        <c:lblAlgn val="ctr"/>
        <c:lblOffset val="100"/>
        <c:noMultiLvlLbl val="0"/>
      </c:catAx>
      <c:valAx>
        <c:axId val="17531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1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Lang25!$F$12:$G$12</c:f>
                <c:numCache>
                  <c:formatCode>General</c:formatCode>
                  <c:ptCount val="2"/>
                  <c:pt idx="0">
                    <c:v>3.5356126490500017E-2</c:v>
                  </c:pt>
                  <c:pt idx="1">
                    <c:v>1.6754050374649998E-2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Lang25!$F$1:$G$1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Lang25!$F$11:$G$11</c:f>
              <c:numCache>
                <c:formatCode>General</c:formatCode>
                <c:ptCount val="2"/>
                <c:pt idx="0">
                  <c:v>0.7724517906335</c:v>
                </c:pt>
                <c:pt idx="1">
                  <c:v>8.936325934745E-2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D-4407-838E-A5F8D96F3B3F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f>Lang25!$F$1:$G$1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Lang25!$F$10:$G$10</c:f>
              <c:numCache>
                <c:formatCode>General</c:formatCode>
                <c:ptCount val="2"/>
                <c:pt idx="0">
                  <c:v>2.6481542699499983E-2</c:v>
                </c:pt>
                <c:pt idx="1">
                  <c:v>1.6949851152500001E-3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D-4407-838E-A5F8D96F3B3F}"/>
            </c:ext>
          </c:extLst>
        </c:ser>
        <c:ser>
          <c:idx val="0"/>
          <c:order val="2"/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Lang25!$F$8:$G$8</c:f>
                <c:numCache>
                  <c:formatCode>General</c:formatCode>
                  <c:ptCount val="2"/>
                  <c:pt idx="0">
                    <c:v>4.5925840660500095E-2</c:v>
                  </c:pt>
                  <c:pt idx="1">
                    <c:v>1.0718018337000007E-2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Lang25!$F$1:$G$1</c:f>
              <c:strCache>
                <c:ptCount val="2"/>
                <c:pt idx="0">
                  <c:v>FTR</c:v>
                </c:pt>
                <c:pt idx="1">
                  <c:v>STR</c:v>
                </c:pt>
              </c:strCache>
            </c:strRef>
          </c:cat>
          <c:val>
            <c:numRef>
              <c:f>Lang25!$F$9:$G$9</c:f>
              <c:numCache>
                <c:formatCode>General</c:formatCode>
                <c:ptCount val="2"/>
                <c:pt idx="0">
                  <c:v>6.3804954274999659E-3</c:v>
                </c:pt>
                <c:pt idx="1">
                  <c:v>1.5911280214299994E-2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D-4407-838E-A5F8D96F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6624319"/>
        <c:axId val="1576626815"/>
      </c:barChart>
      <c:catAx>
        <c:axId val="157662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6626815"/>
        <c:crosses val="autoZero"/>
        <c:auto val="1"/>
        <c:lblAlgn val="ctr"/>
        <c:lblOffset val="100"/>
        <c:noMultiLvlLbl val="0"/>
      </c:catAx>
      <c:valAx>
        <c:axId val="157662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6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9525</xdr:rowOff>
    </xdr:from>
    <xdr:to>
      <xdr:col>11</xdr:col>
      <xdr:colOff>0</xdr:colOff>
      <xdr:row>113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CB84D1-078A-6916-48D0-BD2B10F9C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114</xdr:row>
      <xdr:rowOff>180975</xdr:rowOff>
    </xdr:from>
    <xdr:to>
      <xdr:col>11</xdr:col>
      <xdr:colOff>0</xdr:colOff>
      <xdr:row>126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5E3718-B3CA-30D0-C9D7-641AE6ED2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11</xdr:row>
      <xdr:rowOff>133350</xdr:rowOff>
    </xdr:from>
    <xdr:to>
      <xdr:col>25</xdr:col>
      <xdr:colOff>685857</xdr:colOff>
      <xdr:row>28</xdr:row>
      <xdr:rowOff>151253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18E6FFA-2E64-834C-8246-CAB9977F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25</xdr:col>
      <xdr:colOff>633470</xdr:colOff>
      <xdr:row>52</xdr:row>
      <xdr:rowOff>17902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375F744-8FE0-44DF-9320-A3364805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25</xdr:col>
      <xdr:colOff>633470</xdr:colOff>
      <xdr:row>70</xdr:row>
      <xdr:rowOff>17903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D84FE37-DF35-4477-9F13-EA827C41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13</xdr:row>
      <xdr:rowOff>19050</xdr:rowOff>
    </xdr:from>
    <xdr:to>
      <xdr:col>23</xdr:col>
      <xdr:colOff>676275</xdr:colOff>
      <xdr:row>30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3D2E42-0183-443E-17D7-D0CB6F0EE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646206</xdr:colOff>
      <xdr:row>31</xdr:row>
      <xdr:rowOff>1120</xdr:rowOff>
    </xdr:from>
    <xdr:to>
      <xdr:col>24</xdr:col>
      <xdr:colOff>46692</xdr:colOff>
      <xdr:row>47</xdr:row>
      <xdr:rowOff>231214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6B88616-2110-3874-8BC6-7A86E98B5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656545</xdr:colOff>
      <xdr:row>50</xdr:row>
      <xdr:rowOff>57151</xdr:rowOff>
    </xdr:from>
    <xdr:to>
      <xdr:col>24</xdr:col>
      <xdr:colOff>85045</xdr:colOff>
      <xdr:row>67</xdr:row>
      <xdr:rowOff>123826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F7F76E-89E1-3633-2E89-36518CA06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290512</xdr:colOff>
      <xdr:row>11</xdr:row>
      <xdr:rowOff>142875</xdr:rowOff>
    </xdr:from>
    <xdr:to>
      <xdr:col>29</xdr:col>
      <xdr:colOff>290512</xdr:colOff>
      <xdr:row>28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9CC6BC-16CD-0383-93EF-DF1E36A5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29</xdr:col>
      <xdr:colOff>0</xdr:colOff>
      <xdr:row>47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DDAA63-B32B-4B91-A275-E7630026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29</xdr:col>
      <xdr:colOff>0</xdr:colOff>
      <xdr:row>65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387FD19-F6D2-4381-BBF0-F79332221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11</xdr:row>
      <xdr:rowOff>142875</xdr:rowOff>
    </xdr:from>
    <xdr:to>
      <xdr:col>27</xdr:col>
      <xdr:colOff>304800</xdr:colOff>
      <xdr:row>28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4839B9-8F73-DD70-F32A-54FB672D6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27</xdr:col>
      <xdr:colOff>0</xdr:colOff>
      <xdr:row>48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F6E0B8-9461-45FA-872C-DFA176287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27</xdr:col>
      <xdr:colOff>0</xdr:colOff>
      <xdr:row>66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8D98016-DC26-4A2A-A3D9-480776F00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11</xdr:row>
      <xdr:rowOff>142875</xdr:rowOff>
    </xdr:from>
    <xdr:to>
      <xdr:col>27</xdr:col>
      <xdr:colOff>457200</xdr:colOff>
      <xdr:row>28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74ED836-A59C-8D98-940F-BF78AA6A6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30</xdr:row>
      <xdr:rowOff>76200</xdr:rowOff>
    </xdr:from>
    <xdr:to>
      <xdr:col>27</xdr:col>
      <xdr:colOff>400050</xdr:colOff>
      <xdr:row>47</xdr:row>
      <xdr:rowOff>142875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3930F94-AA72-1021-D1E2-CCA3CCE04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6" connectionId="4" xr16:uid="{7ADBFF43-CBAE-4F15-8613-E3AA8861D932}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22" connectionId="1" xr16:uid="{00BAF577-EE36-4270-9E94-AF7377C44630}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25" connectionId="2" xr16:uid="{5E6EEB66-CD97-41FB-8EE4-B2B331E6E344}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39" connectionId="3" xr16:uid="{1F7BE683-0AE8-4E01-89A8-3B4091D36360}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7CD8-64E1-47FE-8B4D-2413F3C25A78}">
  <dimension ref="A1:M101"/>
  <sheetViews>
    <sheetView topLeftCell="A91" zoomScale="145" zoomScaleNormal="115" workbookViewId="0">
      <selection activeCell="B101" sqref="B101:C101"/>
    </sheetView>
  </sheetViews>
  <sheetFormatPr defaultRowHeight="18.75" x14ac:dyDescent="0.4"/>
  <cols>
    <col min="1" max="1" width="4.5" bestFit="1" customWidth="1"/>
    <col min="2" max="3" width="12.75" bestFit="1" customWidth="1"/>
  </cols>
  <sheetData>
    <row r="1" spans="1:13" x14ac:dyDescent="0.4">
      <c r="A1">
        <v>1</v>
      </c>
      <c r="B1">
        <v>0.48281249999999998</v>
      </c>
      <c r="C1">
        <v>0.51718750000000002</v>
      </c>
      <c r="L1" t="s">
        <v>0</v>
      </c>
      <c r="M1" t="s">
        <v>1</v>
      </c>
    </row>
    <row r="2" spans="1:13" x14ac:dyDescent="0.4">
      <c r="A2">
        <v>2</v>
      </c>
      <c r="B2">
        <v>0.50869925434999996</v>
      </c>
      <c r="C2">
        <v>0.49130074564999998</v>
      </c>
      <c r="K2" t="s">
        <v>2</v>
      </c>
      <c r="L2">
        <f>QUARTILE(B$1:B$100,4)</f>
        <v>0.55913978494600003</v>
      </c>
      <c r="M2">
        <f>QUARTILE(C$1:C$100,4)</f>
        <v>0.59973579920700004</v>
      </c>
    </row>
    <row r="3" spans="1:13" x14ac:dyDescent="0.4">
      <c r="A3">
        <v>3</v>
      </c>
      <c r="B3">
        <v>0.487160674982</v>
      </c>
      <c r="C3">
        <v>0.512839325018</v>
      </c>
      <c r="K3" t="s">
        <v>3</v>
      </c>
      <c r="L3">
        <f>QUARTILE(B$1:B$100,3)</f>
        <v>0.50364009948749999</v>
      </c>
      <c r="M3">
        <f>QUARTILE(C$1:C$100,3)</f>
        <v>0.52843126309150001</v>
      </c>
    </row>
    <row r="4" spans="1:13" x14ac:dyDescent="0.4">
      <c r="A4">
        <v>4</v>
      </c>
      <c r="B4">
        <v>0.48908954100800001</v>
      </c>
      <c r="C4">
        <v>0.51091045899200005</v>
      </c>
      <c r="K4" t="s">
        <v>4</v>
      </c>
      <c r="L4">
        <f>QUARTILE(B$1:B$100,2)</f>
        <v>0.48597297568800002</v>
      </c>
      <c r="M4">
        <f>QUARTILE(C$1:C$100,2)</f>
        <v>0.51402702431199998</v>
      </c>
    </row>
    <row r="5" spans="1:13" x14ac:dyDescent="0.4">
      <c r="A5">
        <v>5</v>
      </c>
      <c r="B5">
        <v>0.48153214774300002</v>
      </c>
      <c r="C5">
        <v>0.51846785225699998</v>
      </c>
      <c r="K5" t="s">
        <v>5</v>
      </c>
      <c r="L5">
        <f>QUARTILE(B$1:B$100,1)</f>
        <v>0.47156873690849999</v>
      </c>
      <c r="M5">
        <f>QUARTILE(C$1:C$100,1)</f>
        <v>0.49635990051250001</v>
      </c>
    </row>
    <row r="6" spans="1:13" x14ac:dyDescent="0.4">
      <c r="A6">
        <v>6</v>
      </c>
      <c r="B6">
        <v>0.470633693972</v>
      </c>
      <c r="C6">
        <v>0.52936630602800006</v>
      </c>
      <c r="K6" t="s">
        <v>6</v>
      </c>
      <c r="L6">
        <f>QUARTILE(B$1:B$100,0)</f>
        <v>0.40026420079300001</v>
      </c>
      <c r="M6">
        <f>QUARTILE(C$1:C$100,0)</f>
        <v>0.44086021505400003</v>
      </c>
    </row>
    <row r="7" spans="1:13" x14ac:dyDescent="0.4">
      <c r="A7">
        <v>7</v>
      </c>
      <c r="B7">
        <v>0.45054945054899997</v>
      </c>
      <c r="C7">
        <v>0.54945054945100003</v>
      </c>
    </row>
    <row r="8" spans="1:13" x14ac:dyDescent="0.4">
      <c r="A8">
        <v>8</v>
      </c>
      <c r="B8">
        <v>0.45657015590200001</v>
      </c>
      <c r="C8">
        <v>0.54342984409799999</v>
      </c>
      <c r="K8" t="s">
        <v>7</v>
      </c>
      <c r="L8">
        <f>L2-L3</f>
        <v>5.5499685458500037E-2</v>
      </c>
      <c r="M8">
        <f>M2-M3</f>
        <v>7.1304536115500028E-2</v>
      </c>
    </row>
    <row r="9" spans="1:13" x14ac:dyDescent="0.4">
      <c r="A9">
        <v>9</v>
      </c>
      <c r="B9">
        <v>0.47819433817899998</v>
      </c>
      <c r="C9">
        <v>0.52180566182099997</v>
      </c>
      <c r="K9" t="s">
        <v>8</v>
      </c>
      <c r="L9">
        <f t="shared" ref="L9:M9" si="0">L3-L4</f>
        <v>1.7667123799499973E-2</v>
      </c>
      <c r="M9">
        <f t="shared" si="0"/>
        <v>1.4404238779500034E-2</v>
      </c>
    </row>
    <row r="10" spans="1:13" x14ac:dyDescent="0.4">
      <c r="A10">
        <v>10</v>
      </c>
      <c r="B10">
        <v>0.45630372492799998</v>
      </c>
      <c r="C10">
        <v>0.54369627507200002</v>
      </c>
      <c r="K10" t="s">
        <v>9</v>
      </c>
      <c r="L10">
        <f t="shared" ref="L10:M10" si="1">L4-L5</f>
        <v>1.4404238779500034E-2</v>
      </c>
      <c r="M10">
        <f t="shared" si="1"/>
        <v>1.7667123799499973E-2</v>
      </c>
    </row>
    <row r="11" spans="1:13" x14ac:dyDescent="0.4">
      <c r="A11">
        <v>11</v>
      </c>
      <c r="B11">
        <v>0.47271386430700002</v>
      </c>
      <c r="C11">
        <v>0.52728613569299998</v>
      </c>
      <c r="K11" t="s">
        <v>5</v>
      </c>
      <c r="L11">
        <f>L5</f>
        <v>0.47156873690849999</v>
      </c>
      <c r="M11">
        <f>M5</f>
        <v>0.49635990051250001</v>
      </c>
    </row>
    <row r="12" spans="1:13" x14ac:dyDescent="0.4">
      <c r="A12">
        <v>12</v>
      </c>
      <c r="B12">
        <v>0.46750524109000002</v>
      </c>
      <c r="C12">
        <v>0.53249475890999998</v>
      </c>
      <c r="K12" t="s">
        <v>10</v>
      </c>
      <c r="L12">
        <f>L5-L6</f>
        <v>7.1304536115499972E-2</v>
      </c>
      <c r="M12">
        <f>M5-M6</f>
        <v>5.5499685458499981E-2</v>
      </c>
    </row>
    <row r="13" spans="1:13" x14ac:dyDescent="0.4">
      <c r="A13">
        <v>13</v>
      </c>
      <c r="B13">
        <v>0.45720720720699998</v>
      </c>
      <c r="C13">
        <v>0.54279279279299997</v>
      </c>
    </row>
    <row r="14" spans="1:13" x14ac:dyDescent="0.4">
      <c r="A14">
        <v>14</v>
      </c>
      <c r="B14">
        <v>0.47175348496000002</v>
      </c>
      <c r="C14">
        <v>0.52824651503999998</v>
      </c>
    </row>
    <row r="15" spans="1:13" x14ac:dyDescent="0.4">
      <c r="A15">
        <v>15</v>
      </c>
      <c r="B15">
        <v>0.47532116294799998</v>
      </c>
      <c r="C15">
        <v>0.52467883705200002</v>
      </c>
    </row>
    <row r="16" spans="1:13" x14ac:dyDescent="0.4">
      <c r="A16">
        <v>16</v>
      </c>
      <c r="B16">
        <v>0.48973607038099998</v>
      </c>
      <c r="C16">
        <v>0.51026392961900002</v>
      </c>
    </row>
    <row r="17" spans="1:3" x14ac:dyDescent="0.4">
      <c r="A17">
        <v>17</v>
      </c>
      <c r="B17">
        <v>0.47719044170899999</v>
      </c>
      <c r="C17">
        <v>0.52280955829099995</v>
      </c>
    </row>
    <row r="18" spans="1:3" x14ac:dyDescent="0.4">
      <c r="A18">
        <v>18</v>
      </c>
      <c r="B18">
        <v>0.45526524148899999</v>
      </c>
      <c r="C18">
        <v>0.54473475851099995</v>
      </c>
    </row>
    <row r="19" spans="1:3" x14ac:dyDescent="0.4">
      <c r="A19">
        <v>19</v>
      </c>
      <c r="B19">
        <v>0.47467438494899999</v>
      </c>
      <c r="C19">
        <v>0.52532561505099995</v>
      </c>
    </row>
    <row r="20" spans="1:3" x14ac:dyDescent="0.4">
      <c r="A20">
        <v>20</v>
      </c>
      <c r="B20">
        <v>0.52235427277900004</v>
      </c>
      <c r="C20">
        <v>0.47764572722100002</v>
      </c>
    </row>
    <row r="21" spans="1:3" x14ac:dyDescent="0.4">
      <c r="A21">
        <v>21</v>
      </c>
      <c r="B21">
        <v>0.45003494060100002</v>
      </c>
      <c r="C21">
        <v>0.54996505939899998</v>
      </c>
    </row>
    <row r="22" spans="1:3" x14ac:dyDescent="0.4">
      <c r="A22">
        <v>22</v>
      </c>
      <c r="B22">
        <v>0.47718120805399999</v>
      </c>
      <c r="C22">
        <v>0.52281879194600001</v>
      </c>
    </row>
    <row r="23" spans="1:3" x14ac:dyDescent="0.4">
      <c r="A23">
        <v>23</v>
      </c>
      <c r="B23">
        <v>0.48449039881799999</v>
      </c>
      <c r="C23">
        <v>0.51550960118199995</v>
      </c>
    </row>
    <row r="24" spans="1:3" x14ac:dyDescent="0.4">
      <c r="A24">
        <v>24</v>
      </c>
      <c r="B24">
        <v>0.46522064323099999</v>
      </c>
      <c r="C24">
        <v>0.53477935676900001</v>
      </c>
    </row>
    <row r="25" spans="1:3" x14ac:dyDescent="0.4">
      <c r="A25">
        <v>25</v>
      </c>
      <c r="B25">
        <v>0.40026420079300001</v>
      </c>
      <c r="C25">
        <v>0.59973579920700004</v>
      </c>
    </row>
    <row r="26" spans="1:3" x14ac:dyDescent="0.4">
      <c r="A26">
        <v>26</v>
      </c>
      <c r="B26">
        <v>0.523631840796</v>
      </c>
      <c r="C26">
        <v>0.476368159204</v>
      </c>
    </row>
    <row r="27" spans="1:3" x14ac:dyDescent="0.4">
      <c r="A27">
        <v>27</v>
      </c>
      <c r="B27">
        <v>0.49379065641600001</v>
      </c>
      <c r="C27">
        <v>0.50620934358400005</v>
      </c>
    </row>
    <row r="28" spans="1:3" x14ac:dyDescent="0.4">
      <c r="A28">
        <v>28</v>
      </c>
      <c r="B28">
        <v>0.47870528108999999</v>
      </c>
      <c r="C28">
        <v>0.52129471891000001</v>
      </c>
    </row>
    <row r="29" spans="1:3" x14ac:dyDescent="0.4">
      <c r="A29">
        <v>29</v>
      </c>
      <c r="B29">
        <v>0.47644927536199999</v>
      </c>
      <c r="C29">
        <v>0.52355072463800001</v>
      </c>
    </row>
    <row r="30" spans="1:3" x14ac:dyDescent="0.4">
      <c r="A30">
        <v>30</v>
      </c>
      <c r="B30">
        <v>0.50318471337600001</v>
      </c>
      <c r="C30">
        <v>0.49681528662399999</v>
      </c>
    </row>
    <row r="31" spans="1:3" x14ac:dyDescent="0.4">
      <c r="A31">
        <v>31</v>
      </c>
      <c r="B31">
        <v>0.48640296662499999</v>
      </c>
      <c r="C31">
        <v>0.51359703337499996</v>
      </c>
    </row>
    <row r="32" spans="1:3" x14ac:dyDescent="0.4">
      <c r="A32">
        <v>32</v>
      </c>
      <c r="B32">
        <v>0.47101449275399998</v>
      </c>
      <c r="C32">
        <v>0.52898550724600002</v>
      </c>
    </row>
    <row r="33" spans="1:5" x14ac:dyDescent="0.4">
      <c r="A33">
        <v>33</v>
      </c>
      <c r="B33">
        <v>0.50629290617800005</v>
      </c>
      <c r="C33">
        <v>0.49370709382200001</v>
      </c>
    </row>
    <row r="34" spans="1:5" x14ac:dyDescent="0.4">
      <c r="A34">
        <v>34</v>
      </c>
      <c r="B34">
        <v>0.47651421508000003</v>
      </c>
      <c r="C34">
        <v>0.52348578491999997</v>
      </c>
    </row>
    <row r="35" spans="1:5" x14ac:dyDescent="0.4">
      <c r="A35">
        <v>35</v>
      </c>
      <c r="B35">
        <v>0.518831168831</v>
      </c>
      <c r="C35">
        <v>0.481168831169</v>
      </c>
    </row>
    <row r="36" spans="1:5" x14ac:dyDescent="0.4">
      <c r="A36">
        <v>36</v>
      </c>
      <c r="B36">
        <v>0.52015862524800005</v>
      </c>
      <c r="C36">
        <v>0.479841374752</v>
      </c>
      <c r="E36" t="s">
        <v>0</v>
      </c>
    </row>
    <row r="37" spans="1:5" x14ac:dyDescent="0.4">
      <c r="A37">
        <v>37</v>
      </c>
      <c r="B37">
        <v>0.49519230769200001</v>
      </c>
      <c r="C37">
        <v>0.50480769230800004</v>
      </c>
    </row>
    <row r="38" spans="1:5" x14ac:dyDescent="0.4">
      <c r="A38">
        <v>38</v>
      </c>
      <c r="B38">
        <v>0.48412222888000001</v>
      </c>
      <c r="C38">
        <v>0.51587777111999999</v>
      </c>
    </row>
    <row r="39" spans="1:5" x14ac:dyDescent="0.4">
      <c r="A39">
        <v>39</v>
      </c>
      <c r="B39">
        <v>0.48080676642800002</v>
      </c>
      <c r="C39">
        <v>0.51919323357199998</v>
      </c>
    </row>
    <row r="40" spans="1:5" x14ac:dyDescent="0.4">
      <c r="A40">
        <v>40</v>
      </c>
      <c r="B40">
        <v>0.50500625782200004</v>
      </c>
      <c r="C40">
        <v>0.49499374217800002</v>
      </c>
    </row>
    <row r="41" spans="1:5" x14ac:dyDescent="0.4">
      <c r="A41">
        <v>41</v>
      </c>
      <c r="B41">
        <v>0.54163976759200005</v>
      </c>
      <c r="C41">
        <v>0.458360232408</v>
      </c>
    </row>
    <row r="42" spans="1:5" x14ac:dyDescent="0.4">
      <c r="A42">
        <v>42</v>
      </c>
      <c r="B42">
        <v>0.54411764705900001</v>
      </c>
      <c r="C42">
        <v>0.45588235294099999</v>
      </c>
    </row>
    <row r="43" spans="1:5" x14ac:dyDescent="0.4">
      <c r="A43">
        <v>43</v>
      </c>
      <c r="B43">
        <v>0.45811965812</v>
      </c>
      <c r="C43">
        <v>0.54188034188</v>
      </c>
    </row>
    <row r="44" spans="1:5" x14ac:dyDescent="0.4">
      <c r="A44">
        <v>44</v>
      </c>
      <c r="B44">
        <v>0.51761517615200003</v>
      </c>
      <c r="C44">
        <v>0.48238482384800002</v>
      </c>
    </row>
    <row r="45" spans="1:5" x14ac:dyDescent="0.4">
      <c r="A45">
        <v>45</v>
      </c>
      <c r="B45">
        <v>0.48583484026500001</v>
      </c>
      <c r="C45">
        <v>0.51416515973499999</v>
      </c>
    </row>
    <row r="46" spans="1:5" x14ac:dyDescent="0.4">
      <c r="A46">
        <v>46</v>
      </c>
      <c r="B46">
        <v>0.44279946164200001</v>
      </c>
      <c r="C46">
        <v>0.55720053835799999</v>
      </c>
    </row>
    <row r="47" spans="1:5" x14ac:dyDescent="0.4">
      <c r="A47">
        <v>47</v>
      </c>
      <c r="B47">
        <v>0.495757575758</v>
      </c>
      <c r="C47">
        <v>0.50424242424200005</v>
      </c>
    </row>
    <row r="48" spans="1:5" x14ac:dyDescent="0.4">
      <c r="A48">
        <v>48</v>
      </c>
      <c r="B48">
        <v>0.48130841121500001</v>
      </c>
      <c r="C48">
        <v>0.51869158878499999</v>
      </c>
    </row>
    <row r="49" spans="1:5" x14ac:dyDescent="0.4">
      <c r="A49">
        <v>49</v>
      </c>
      <c r="B49">
        <v>0.46426461901900001</v>
      </c>
      <c r="C49">
        <v>0.53573538098100004</v>
      </c>
    </row>
    <row r="50" spans="1:5" x14ac:dyDescent="0.4">
      <c r="A50">
        <v>50</v>
      </c>
      <c r="B50">
        <v>0.46468609865499999</v>
      </c>
      <c r="C50">
        <v>0.53531390134500001</v>
      </c>
    </row>
    <row r="51" spans="1:5" x14ac:dyDescent="0.4">
      <c r="A51">
        <v>51</v>
      </c>
      <c r="B51">
        <v>0.50206398348799997</v>
      </c>
      <c r="C51">
        <v>0.49793601651199998</v>
      </c>
    </row>
    <row r="52" spans="1:5" x14ac:dyDescent="0.4">
      <c r="A52">
        <v>52</v>
      </c>
      <c r="B52">
        <v>0.47905282331499999</v>
      </c>
      <c r="C52">
        <v>0.52094717668500001</v>
      </c>
    </row>
    <row r="53" spans="1:5" x14ac:dyDescent="0.4">
      <c r="A53">
        <v>53</v>
      </c>
      <c r="B53">
        <v>0.48611111111100003</v>
      </c>
      <c r="C53">
        <v>0.51388888888899997</v>
      </c>
    </row>
    <row r="54" spans="1:5" x14ac:dyDescent="0.4">
      <c r="A54">
        <v>54</v>
      </c>
      <c r="B54">
        <v>0.49663827879900002</v>
      </c>
      <c r="C54">
        <v>0.50336172120099998</v>
      </c>
      <c r="E54" t="s">
        <v>1</v>
      </c>
    </row>
    <row r="55" spans="1:5" x14ac:dyDescent="0.4">
      <c r="A55">
        <v>55</v>
      </c>
      <c r="B55">
        <v>0.52989130434800003</v>
      </c>
      <c r="C55">
        <v>0.47010869565199997</v>
      </c>
    </row>
    <row r="56" spans="1:5" x14ac:dyDescent="0.4">
      <c r="A56">
        <v>56</v>
      </c>
      <c r="B56">
        <v>0.405336721728</v>
      </c>
      <c r="C56">
        <v>0.59466327827200005</v>
      </c>
    </row>
    <row r="57" spans="1:5" x14ac:dyDescent="0.4">
      <c r="A57">
        <v>57</v>
      </c>
      <c r="B57">
        <v>0.45709478407199999</v>
      </c>
      <c r="C57">
        <v>0.54290521592800001</v>
      </c>
    </row>
    <row r="58" spans="1:5" x14ac:dyDescent="0.4">
      <c r="A58">
        <v>58</v>
      </c>
      <c r="B58">
        <v>0.50089126559700003</v>
      </c>
      <c r="C58">
        <v>0.49910873440300002</v>
      </c>
    </row>
    <row r="59" spans="1:5" x14ac:dyDescent="0.4">
      <c r="A59">
        <v>59</v>
      </c>
      <c r="B59">
        <v>0.55913978494600003</v>
      </c>
      <c r="C59">
        <v>0.44086021505400003</v>
      </c>
    </row>
    <row r="60" spans="1:5" x14ac:dyDescent="0.4">
      <c r="A60">
        <v>60</v>
      </c>
      <c r="B60">
        <v>0.47646057855899998</v>
      </c>
      <c r="C60">
        <v>0.52353942144099996</v>
      </c>
    </row>
    <row r="61" spans="1:5" x14ac:dyDescent="0.4">
      <c r="A61">
        <v>61</v>
      </c>
      <c r="B61">
        <v>0.55893782383400004</v>
      </c>
      <c r="C61">
        <v>0.44106217616600002</v>
      </c>
    </row>
    <row r="62" spans="1:5" x14ac:dyDescent="0.4">
      <c r="A62">
        <v>62</v>
      </c>
      <c r="B62">
        <v>0.47957259585200002</v>
      </c>
      <c r="C62">
        <v>0.52042740414800004</v>
      </c>
    </row>
    <row r="63" spans="1:5" x14ac:dyDescent="0.4">
      <c r="A63">
        <v>63</v>
      </c>
      <c r="B63">
        <v>0.55287437899199998</v>
      </c>
      <c r="C63">
        <v>0.44712562100800002</v>
      </c>
    </row>
    <row r="64" spans="1:5" x14ac:dyDescent="0.4">
      <c r="A64">
        <v>64</v>
      </c>
      <c r="B64">
        <v>0.49909909909900002</v>
      </c>
      <c r="C64">
        <v>0.50090090090100003</v>
      </c>
    </row>
    <row r="65" spans="1:3" x14ac:dyDescent="0.4">
      <c r="A65">
        <v>65</v>
      </c>
      <c r="B65">
        <v>0.48670520231199998</v>
      </c>
      <c r="C65">
        <v>0.51329479768800002</v>
      </c>
    </row>
    <row r="66" spans="1:3" x14ac:dyDescent="0.4">
      <c r="A66">
        <v>66</v>
      </c>
      <c r="B66">
        <v>0.491935483871</v>
      </c>
      <c r="C66">
        <v>0.50806451612900005</v>
      </c>
    </row>
    <row r="67" spans="1:3" x14ac:dyDescent="0.4">
      <c r="A67">
        <v>67</v>
      </c>
      <c r="B67">
        <v>0.46356589147299998</v>
      </c>
      <c r="C67">
        <v>0.53643410852700002</v>
      </c>
    </row>
    <row r="68" spans="1:3" x14ac:dyDescent="0.4">
      <c r="A68">
        <v>68</v>
      </c>
      <c r="B68">
        <v>0.47541966426900001</v>
      </c>
      <c r="C68">
        <v>0.52458033573100005</v>
      </c>
    </row>
    <row r="69" spans="1:3" x14ac:dyDescent="0.4">
      <c r="A69">
        <v>69</v>
      </c>
      <c r="B69">
        <v>0.45823389021499999</v>
      </c>
      <c r="C69">
        <v>0.54176610978499995</v>
      </c>
    </row>
    <row r="70" spans="1:3" x14ac:dyDescent="0.4">
      <c r="A70">
        <v>70</v>
      </c>
      <c r="B70">
        <v>0.46786454733900001</v>
      </c>
      <c r="C70">
        <v>0.53213545266100004</v>
      </c>
    </row>
    <row r="71" spans="1:3" x14ac:dyDescent="0.4">
      <c r="A71">
        <v>71</v>
      </c>
      <c r="B71">
        <v>0.46686217008800002</v>
      </c>
      <c r="C71">
        <v>0.53313782991199998</v>
      </c>
    </row>
    <row r="72" spans="1:3" x14ac:dyDescent="0.4">
      <c r="A72">
        <v>72</v>
      </c>
      <c r="B72">
        <v>0.50928699820300005</v>
      </c>
      <c r="C72">
        <v>0.490713001797</v>
      </c>
    </row>
    <row r="73" spans="1:3" x14ac:dyDescent="0.4">
      <c r="A73">
        <v>73</v>
      </c>
      <c r="B73">
        <v>0.49748110831199999</v>
      </c>
      <c r="C73">
        <v>0.50251889168800001</v>
      </c>
    </row>
    <row r="74" spans="1:3" x14ac:dyDescent="0.4">
      <c r="A74">
        <v>74</v>
      </c>
      <c r="B74">
        <v>0.47234583598199997</v>
      </c>
      <c r="C74">
        <v>0.52765416401800003</v>
      </c>
    </row>
    <row r="75" spans="1:3" x14ac:dyDescent="0.4">
      <c r="A75">
        <v>75</v>
      </c>
      <c r="B75">
        <v>0.518280949326</v>
      </c>
      <c r="C75">
        <v>0.481719050674</v>
      </c>
    </row>
    <row r="76" spans="1:3" x14ac:dyDescent="0.4">
      <c r="A76">
        <v>76</v>
      </c>
      <c r="B76">
        <v>0.46974206349199998</v>
      </c>
      <c r="C76">
        <v>0.53025793650800002</v>
      </c>
    </row>
    <row r="77" spans="1:3" x14ac:dyDescent="0.4">
      <c r="A77">
        <v>77</v>
      </c>
      <c r="B77">
        <v>0.53501400560199996</v>
      </c>
      <c r="C77">
        <v>0.46498599439799998</v>
      </c>
    </row>
    <row r="78" spans="1:3" x14ac:dyDescent="0.4">
      <c r="A78">
        <v>78</v>
      </c>
      <c r="B78">
        <v>0.460369163952</v>
      </c>
      <c r="C78">
        <v>0.539630836048</v>
      </c>
    </row>
    <row r="79" spans="1:3" x14ac:dyDescent="0.4">
      <c r="A79">
        <v>79</v>
      </c>
      <c r="B79">
        <v>0.526677231907</v>
      </c>
      <c r="C79">
        <v>0.473322768093</v>
      </c>
    </row>
    <row r="80" spans="1:3" x14ac:dyDescent="0.4">
      <c r="A80">
        <v>80</v>
      </c>
      <c r="B80">
        <v>0.48305084745799998</v>
      </c>
      <c r="C80">
        <v>0.51694915254200002</v>
      </c>
    </row>
    <row r="81" spans="1:3" x14ac:dyDescent="0.4">
      <c r="A81">
        <v>81</v>
      </c>
      <c r="B81">
        <v>0.48671023965100002</v>
      </c>
      <c r="C81">
        <v>0.51328976034899998</v>
      </c>
    </row>
    <row r="82" spans="1:3" x14ac:dyDescent="0.4">
      <c r="A82">
        <v>82</v>
      </c>
      <c r="B82">
        <v>0.46628029504700003</v>
      </c>
      <c r="C82">
        <v>0.53371970495300003</v>
      </c>
    </row>
    <row r="83" spans="1:3" x14ac:dyDescent="0.4">
      <c r="A83">
        <v>83</v>
      </c>
      <c r="B83">
        <v>0.532212885154</v>
      </c>
      <c r="C83">
        <v>0.467787114846</v>
      </c>
    </row>
    <row r="84" spans="1:3" x14ac:dyDescent="0.4">
      <c r="A84">
        <v>84</v>
      </c>
      <c r="B84">
        <v>0.45867393278800001</v>
      </c>
      <c r="C84">
        <v>0.54132606721200005</v>
      </c>
    </row>
    <row r="85" spans="1:3" x14ac:dyDescent="0.4">
      <c r="A85">
        <v>85</v>
      </c>
      <c r="B85">
        <v>0.47815985130100003</v>
      </c>
      <c r="C85">
        <v>0.52184014869899997</v>
      </c>
    </row>
    <row r="86" spans="1:3" x14ac:dyDescent="0.4">
      <c r="A86">
        <v>86</v>
      </c>
      <c r="B86">
        <v>0.51516709511600001</v>
      </c>
      <c r="C86">
        <v>0.48483290488399999</v>
      </c>
    </row>
    <row r="87" spans="1:3" x14ac:dyDescent="0.4">
      <c r="A87">
        <v>87</v>
      </c>
      <c r="B87">
        <v>0.48822927328600002</v>
      </c>
      <c r="C87">
        <v>0.51177072671400003</v>
      </c>
    </row>
    <row r="88" spans="1:3" x14ac:dyDescent="0.4">
      <c r="A88">
        <v>88</v>
      </c>
      <c r="B88">
        <v>0.49973418394500002</v>
      </c>
      <c r="C88">
        <v>0.50026581605499998</v>
      </c>
    </row>
    <row r="89" spans="1:3" x14ac:dyDescent="0.4">
      <c r="A89">
        <v>89</v>
      </c>
      <c r="B89">
        <v>0.49106256206600002</v>
      </c>
      <c r="C89">
        <v>0.50893743793400004</v>
      </c>
    </row>
    <row r="90" spans="1:3" x14ac:dyDescent="0.4">
      <c r="A90">
        <v>90</v>
      </c>
      <c r="B90">
        <v>0.49668536461000001</v>
      </c>
      <c r="C90">
        <v>0.50331463538999999</v>
      </c>
    </row>
    <row r="91" spans="1:3" x14ac:dyDescent="0.4">
      <c r="A91">
        <v>91</v>
      </c>
      <c r="B91">
        <v>0.48987654321000002</v>
      </c>
      <c r="C91">
        <v>0.51012345679000004</v>
      </c>
    </row>
    <row r="92" spans="1:3" x14ac:dyDescent="0.4">
      <c r="A92">
        <v>92</v>
      </c>
      <c r="B92">
        <v>0.49974580579599998</v>
      </c>
      <c r="C92">
        <v>0.50025419420399997</v>
      </c>
    </row>
    <row r="93" spans="1:3" x14ac:dyDescent="0.4">
      <c r="A93">
        <v>93</v>
      </c>
      <c r="B93">
        <v>0.50219191427200005</v>
      </c>
      <c r="C93">
        <v>0.497808085728</v>
      </c>
    </row>
    <row r="94" spans="1:3" x14ac:dyDescent="0.4">
      <c r="A94">
        <v>94</v>
      </c>
      <c r="B94">
        <v>0.51901781415500003</v>
      </c>
      <c r="C94">
        <v>0.48098218584500002</v>
      </c>
    </row>
    <row r="95" spans="1:3" x14ac:dyDescent="0.4">
      <c r="A95">
        <v>95</v>
      </c>
      <c r="B95">
        <v>0.47453083109900002</v>
      </c>
      <c r="C95">
        <v>0.52546916890100004</v>
      </c>
    </row>
    <row r="96" spans="1:3" x14ac:dyDescent="0.4">
      <c r="A96">
        <v>96</v>
      </c>
      <c r="B96">
        <v>0.50651162790699999</v>
      </c>
      <c r="C96">
        <v>0.49348837209300001</v>
      </c>
    </row>
    <row r="97" spans="1:3" x14ac:dyDescent="0.4">
      <c r="A97">
        <v>97</v>
      </c>
      <c r="B97">
        <v>0.50712530712500004</v>
      </c>
      <c r="C97">
        <v>0.49287469287500002</v>
      </c>
    </row>
    <row r="98" spans="1:3" x14ac:dyDescent="0.4">
      <c r="A98">
        <v>98</v>
      </c>
      <c r="B98">
        <v>0.49850894632199999</v>
      </c>
      <c r="C98">
        <v>0.50149105367799995</v>
      </c>
    </row>
    <row r="99" spans="1:3" x14ac:dyDescent="0.4">
      <c r="A99">
        <v>99</v>
      </c>
      <c r="B99">
        <v>0.50540401441100002</v>
      </c>
      <c r="C99">
        <v>0.49459598558899998</v>
      </c>
    </row>
    <row r="100" spans="1:3" x14ac:dyDescent="0.4">
      <c r="A100">
        <v>100</v>
      </c>
      <c r="B100">
        <v>0.52534791252500002</v>
      </c>
      <c r="C100">
        <v>0.47465208747499998</v>
      </c>
    </row>
    <row r="101" spans="1:3" x14ac:dyDescent="0.4">
      <c r="B101">
        <f>AVERAGE(B1:B100)</f>
        <v>0.48825881190311032</v>
      </c>
      <c r="C101">
        <f>AVERAGE(C1:C100)</f>
        <v>0.51174118809688973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92A2-98F0-4E05-9461-F01EE0CD3AF6}">
  <dimension ref="A1:G16"/>
  <sheetViews>
    <sheetView topLeftCell="D1" zoomScale="130" zoomScaleNormal="130" workbookViewId="0">
      <selection activeCell="C22" sqref="C22"/>
    </sheetView>
  </sheetViews>
  <sheetFormatPr defaultRowHeight="18.75" x14ac:dyDescent="0.4"/>
  <cols>
    <col min="1" max="1" width="3.5" bestFit="1" customWidth="1"/>
    <col min="2" max="3" width="12.75" bestFit="1" customWidth="1"/>
  </cols>
  <sheetData>
    <row r="1" spans="1:7" x14ac:dyDescent="0.4">
      <c r="A1">
        <v>1</v>
      </c>
      <c r="B1">
        <v>2.3460206616700001E-2</v>
      </c>
      <c r="C1">
        <v>1.09591274904E-3</v>
      </c>
      <c r="F1" t="s">
        <v>0</v>
      </c>
      <c r="G1" t="s">
        <v>1</v>
      </c>
    </row>
    <row r="2" spans="1:7" x14ac:dyDescent="0.4">
      <c r="A2">
        <v>2</v>
      </c>
      <c r="B2">
        <v>3.5316874164700002E-2</v>
      </c>
      <c r="C2">
        <v>1.2684345032900001E-3</v>
      </c>
      <c r="E2" t="s">
        <v>2</v>
      </c>
      <c r="F2">
        <f>QUARTILE(B$1:B$15,4)</f>
        <v>4.57843034371E-2</v>
      </c>
      <c r="G2">
        <f>QUARTILE(C$1:C$15,4)</f>
        <v>2.41822520521E-3</v>
      </c>
    </row>
    <row r="3" spans="1:7" x14ac:dyDescent="0.4">
      <c r="A3">
        <v>3</v>
      </c>
      <c r="B3">
        <v>4.5367453194999997E-2</v>
      </c>
      <c r="C3">
        <v>1.8357170884599999E-3</v>
      </c>
      <c r="E3" t="s">
        <v>3</v>
      </c>
      <c r="F3">
        <f>QUARTILE(B$1:B$15,3)</f>
        <v>3.49221973873E-2</v>
      </c>
      <c r="G3">
        <f>QUARTILE(C$1:C$15,3)</f>
        <v>1.4575934771300001E-3</v>
      </c>
    </row>
    <row r="4" spans="1:7" x14ac:dyDescent="0.4">
      <c r="A4">
        <v>4</v>
      </c>
      <c r="B4">
        <v>4.5064456384200001E-2</v>
      </c>
      <c r="C4">
        <v>2.20508682816E-3</v>
      </c>
      <c r="E4" t="s">
        <v>4</v>
      </c>
      <c r="F4">
        <f>QUARTILE(B$1:B$15,2)</f>
        <v>3.3035051275100001E-2</v>
      </c>
      <c r="G4">
        <f>QUARTILE(C$1:C$15,2)</f>
        <v>1.3539032441900001E-3</v>
      </c>
    </row>
    <row r="5" spans="1:7" x14ac:dyDescent="0.4">
      <c r="A5">
        <v>5</v>
      </c>
      <c r="B5">
        <v>4.57843034371E-2</v>
      </c>
      <c r="C5">
        <v>2.41822520521E-3</v>
      </c>
      <c r="E5" t="s">
        <v>5</v>
      </c>
      <c r="F5">
        <f>QUARTILE(B$1:B$15,1)</f>
        <v>3.2082263616949998E-2</v>
      </c>
      <c r="G5">
        <f>QUARTILE(C$1:C$15,1)</f>
        <v>1.2910174245999999E-3</v>
      </c>
    </row>
    <row r="6" spans="1:7" x14ac:dyDescent="0.4">
      <c r="A6">
        <v>6</v>
      </c>
      <c r="B6">
        <v>3.1514462697900002E-2</v>
      </c>
      <c r="C6">
        <v>1.5091100730700001E-3</v>
      </c>
      <c r="E6" t="s">
        <v>6</v>
      </c>
      <c r="F6">
        <f>QUARTILE(B$1:B$15,0)</f>
        <v>2.3460206616700001E-2</v>
      </c>
      <c r="G6">
        <f>QUARTILE(C$1:C$15,0)</f>
        <v>1.09591274904E-3</v>
      </c>
    </row>
    <row r="7" spans="1:7" x14ac:dyDescent="0.4">
      <c r="A7">
        <v>7</v>
      </c>
      <c r="B7">
        <v>3.4380888243299997E-2</v>
      </c>
      <c r="C7">
        <v>1.3820873038000001E-3</v>
      </c>
    </row>
    <row r="8" spans="1:7" x14ac:dyDescent="0.4">
      <c r="A8">
        <v>8</v>
      </c>
      <c r="B8">
        <v>3.4527520609899998E-2</v>
      </c>
      <c r="C8">
        <v>1.4060768811899999E-3</v>
      </c>
      <c r="E8" t="s">
        <v>7</v>
      </c>
      <c r="F8">
        <f>F2-F3</f>
        <v>1.0862106049800001E-2</v>
      </c>
      <c r="G8">
        <f>G2-G3</f>
        <v>9.6063172807999992E-4</v>
      </c>
    </row>
    <row r="9" spans="1:7" x14ac:dyDescent="0.4">
      <c r="A9">
        <v>9</v>
      </c>
      <c r="B9">
        <v>3.3336629793399998E-2</v>
      </c>
      <c r="C9">
        <v>1.3539032441900001E-3</v>
      </c>
      <c r="E9" t="s">
        <v>8</v>
      </c>
      <c r="F9">
        <f t="shared" ref="F9:G10" si="0">F3-F4</f>
        <v>1.8871461121999986E-3</v>
      </c>
      <c r="G9">
        <f t="shared" si="0"/>
        <v>1.0369023294E-4</v>
      </c>
    </row>
    <row r="10" spans="1:7" x14ac:dyDescent="0.4">
      <c r="A10">
        <v>10</v>
      </c>
      <c r="B10">
        <v>3.2133149293599998E-2</v>
      </c>
      <c r="C10">
        <v>1.3732316403900001E-3</v>
      </c>
      <c r="E10" t="s">
        <v>9</v>
      </c>
      <c r="F10">
        <f t="shared" si="0"/>
        <v>9.5278765815000332E-4</v>
      </c>
      <c r="G10">
        <f t="shared" si="0"/>
        <v>6.2885819590000188E-5</v>
      </c>
    </row>
    <row r="11" spans="1:7" x14ac:dyDescent="0.4">
      <c r="A11">
        <v>11</v>
      </c>
      <c r="B11">
        <v>3.2411966770499998E-2</v>
      </c>
      <c r="C11">
        <v>1.31937932627E-3</v>
      </c>
      <c r="E11" t="s">
        <v>5</v>
      </c>
      <c r="F11">
        <f>F5</f>
        <v>3.2082263616949998E-2</v>
      </c>
      <c r="G11">
        <f>G5</f>
        <v>1.2910174245999999E-3</v>
      </c>
    </row>
    <row r="12" spans="1:7" x14ac:dyDescent="0.4">
      <c r="A12">
        <v>12</v>
      </c>
      <c r="B12">
        <v>3.2116547423999997E-2</v>
      </c>
      <c r="C12">
        <v>1.3413326104100001E-3</v>
      </c>
      <c r="E12" t="s">
        <v>10</v>
      </c>
      <c r="F12">
        <f>F5-F6</f>
        <v>8.6220570002499969E-3</v>
      </c>
      <c r="G12">
        <f>G5-G6</f>
        <v>1.9510467555999985E-4</v>
      </c>
    </row>
    <row r="13" spans="1:7" x14ac:dyDescent="0.4">
      <c r="A13">
        <v>13</v>
      </c>
      <c r="B13">
        <v>3.3035051275100001E-2</v>
      </c>
      <c r="C13">
        <v>1.3136003459099999E-3</v>
      </c>
    </row>
    <row r="14" spans="1:7" x14ac:dyDescent="0.4">
      <c r="A14">
        <v>14</v>
      </c>
      <c r="B14">
        <v>3.2047979809899999E-2</v>
      </c>
      <c r="C14">
        <v>1.21698197921E-3</v>
      </c>
    </row>
    <row r="15" spans="1:7" x14ac:dyDescent="0.4">
      <c r="A15">
        <v>15</v>
      </c>
      <c r="B15">
        <v>2.4370652593499999E-2</v>
      </c>
      <c r="C15">
        <v>1.10775693607E-3</v>
      </c>
    </row>
    <row r="16" spans="1:7" x14ac:dyDescent="0.4">
      <c r="B16">
        <f>AVERAGE(B1:B15)</f>
        <v>3.4324542820586661E-2</v>
      </c>
      <c r="C16">
        <f>AVERAGE(C1:C15)</f>
        <v>1.4764557809780002E-3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C39D-BB4F-4D72-8B2A-C4E1FF761AD9}">
  <dimension ref="A1:G71"/>
  <sheetViews>
    <sheetView topLeftCell="A58" zoomScale="130" zoomScaleNormal="130" workbookViewId="0">
      <selection activeCell="B71" sqref="B71"/>
    </sheetView>
  </sheetViews>
  <sheetFormatPr defaultRowHeight="18.75" x14ac:dyDescent="0.4"/>
  <cols>
    <col min="1" max="1" width="3.5" bestFit="1" customWidth="1"/>
    <col min="2" max="3" width="12.75" bestFit="1" customWidth="1"/>
  </cols>
  <sheetData>
    <row r="1" spans="1:7" x14ac:dyDescent="0.4">
      <c r="A1">
        <v>1</v>
      </c>
      <c r="B1">
        <v>0.76541640178000003</v>
      </c>
      <c r="C1">
        <v>0.113795295613</v>
      </c>
      <c r="F1" t="s">
        <v>0</v>
      </c>
      <c r="G1" t="s">
        <v>1</v>
      </c>
    </row>
    <row r="2" spans="1:7" x14ac:dyDescent="0.4">
      <c r="A2">
        <v>2</v>
      </c>
      <c r="B2">
        <v>0.80475799835899997</v>
      </c>
      <c r="C2">
        <v>9.10582444627E-2</v>
      </c>
      <c r="E2" t="s">
        <v>2</v>
      </c>
      <c r="F2">
        <f>QUARTILE(B$1:B$15,4)</f>
        <v>0.85123966942100004</v>
      </c>
      <c r="G2">
        <f>QUARTILE(C$1:C$15,4)</f>
        <v>0.117687543014</v>
      </c>
    </row>
    <row r="3" spans="1:7" x14ac:dyDescent="0.4">
      <c r="A3">
        <v>3</v>
      </c>
      <c r="B3">
        <v>0.80927835051499997</v>
      </c>
      <c r="C3">
        <v>8.9837997054500005E-2</v>
      </c>
      <c r="E3" t="s">
        <v>3</v>
      </c>
      <c r="F3">
        <f>QUARTILE(B$1:B$15,3)</f>
        <v>0.80531382876049995</v>
      </c>
      <c r="G3">
        <f>QUARTILE(C$1:C$15,3)</f>
        <v>0.10696952467699999</v>
      </c>
    </row>
    <row r="4" spans="1:7" x14ac:dyDescent="0.4">
      <c r="A4">
        <v>4</v>
      </c>
      <c r="B4">
        <v>0.80565936999499999</v>
      </c>
      <c r="C4">
        <v>9.0229578216799999E-2</v>
      </c>
      <c r="E4" t="s">
        <v>4</v>
      </c>
      <c r="F4">
        <f>QUARTILE(B$1:B$15,2)</f>
        <v>0.79893333333299998</v>
      </c>
      <c r="G4">
        <f>QUARTILE(C$1:C$15,2)</f>
        <v>9.10582444627E-2</v>
      </c>
    </row>
    <row r="5" spans="1:7" x14ac:dyDescent="0.4">
      <c r="A5">
        <v>5</v>
      </c>
      <c r="B5">
        <v>0.75256322624700001</v>
      </c>
      <c r="C5">
        <v>0.101161995899</v>
      </c>
      <c r="E5" t="s">
        <v>5</v>
      </c>
      <c r="F5">
        <f>QUARTILE(B$1:B$15,1)</f>
        <v>0.7724517906335</v>
      </c>
      <c r="G5">
        <f>QUARTILE(C$1:C$15,1)</f>
        <v>8.936325934745E-2</v>
      </c>
    </row>
    <row r="6" spans="1:7" x14ac:dyDescent="0.4">
      <c r="A6">
        <v>6</v>
      </c>
      <c r="B6">
        <v>0.74837027379400001</v>
      </c>
      <c r="C6">
        <v>0.112777053455</v>
      </c>
      <c r="E6" t="s">
        <v>6</v>
      </c>
      <c r="F6">
        <f>QUARTILE(B$1:B$15,0)</f>
        <v>0.73709566414299998</v>
      </c>
      <c r="G6">
        <f>QUARTILE(C$1:C$15,0)</f>
        <v>7.2609208972800002E-2</v>
      </c>
    </row>
    <row r="7" spans="1:7" x14ac:dyDescent="0.4">
      <c r="A7">
        <v>7</v>
      </c>
      <c r="B7">
        <v>0.85123966942100004</v>
      </c>
      <c r="C7">
        <v>7.2609208972800002E-2</v>
      </c>
    </row>
    <row r="8" spans="1:7" x14ac:dyDescent="0.4">
      <c r="A8">
        <v>8</v>
      </c>
      <c r="B8">
        <v>0.81723380900099996</v>
      </c>
      <c r="C8">
        <v>9.16575192097E-2</v>
      </c>
      <c r="E8" t="s">
        <v>7</v>
      </c>
      <c r="F8">
        <f>F2-F3</f>
        <v>4.5925840660500095E-2</v>
      </c>
      <c r="G8">
        <f>G2-G3</f>
        <v>1.0718018337000007E-2</v>
      </c>
    </row>
    <row r="9" spans="1:7" x14ac:dyDescent="0.4">
      <c r="A9">
        <v>9</v>
      </c>
      <c r="B9">
        <v>0.73709566414299998</v>
      </c>
      <c r="C9">
        <v>0.117687543014</v>
      </c>
      <c r="E9" t="s">
        <v>8</v>
      </c>
      <c r="F9">
        <f t="shared" ref="F9:G10" si="0">F3-F4</f>
        <v>6.3804954274999659E-3</v>
      </c>
      <c r="G9">
        <f t="shared" si="0"/>
        <v>1.5911280214299994E-2</v>
      </c>
    </row>
    <row r="10" spans="1:7" x14ac:dyDescent="0.4">
      <c r="A10">
        <v>10</v>
      </c>
      <c r="B10">
        <v>0.78767541183599998</v>
      </c>
      <c r="C10">
        <v>8.9078706528399998E-2</v>
      </c>
      <c r="E10" t="s">
        <v>9</v>
      </c>
      <c r="F10">
        <f t="shared" si="0"/>
        <v>2.6481542699499983E-2</v>
      </c>
      <c r="G10">
        <f t="shared" si="0"/>
        <v>1.6949851152500001E-3</v>
      </c>
    </row>
    <row r="11" spans="1:7" x14ac:dyDescent="0.4">
      <c r="A11">
        <v>11</v>
      </c>
      <c r="B11">
        <v>0.80256136606200001</v>
      </c>
      <c r="C11">
        <v>8.9647812166500002E-2</v>
      </c>
      <c r="E11" t="s">
        <v>5</v>
      </c>
      <c r="F11">
        <f>F5</f>
        <v>0.7724517906335</v>
      </c>
      <c r="G11">
        <f>G5</f>
        <v>8.936325934745E-2</v>
      </c>
    </row>
    <row r="12" spans="1:7" x14ac:dyDescent="0.4">
      <c r="A12">
        <v>12</v>
      </c>
      <c r="B12">
        <v>0.79893333333299998</v>
      </c>
      <c r="C12">
        <v>9.2799999999999994E-2</v>
      </c>
      <c r="E12" t="s">
        <v>10</v>
      </c>
      <c r="F12">
        <f>F5-F6</f>
        <v>3.5356126490500017E-2</v>
      </c>
      <c r="G12">
        <f>G5-G6</f>
        <v>1.6754050374649998E-2</v>
      </c>
    </row>
    <row r="13" spans="1:7" x14ac:dyDescent="0.4">
      <c r="A13">
        <v>13</v>
      </c>
      <c r="B13">
        <v>0.78597592883300005</v>
      </c>
      <c r="C13">
        <v>0.115122972266</v>
      </c>
    </row>
    <row r="14" spans="1:7" x14ac:dyDescent="0.4">
      <c r="A14">
        <v>14</v>
      </c>
      <c r="B14">
        <v>0.77948717948699997</v>
      </c>
      <c r="C14">
        <v>8.0341880341899999E-2</v>
      </c>
    </row>
    <row r="15" spans="1:7" x14ac:dyDescent="0.4">
      <c r="A15">
        <v>15</v>
      </c>
      <c r="B15">
        <v>0.80496828752600003</v>
      </c>
      <c r="C15">
        <v>7.6109936575099998E-2</v>
      </c>
    </row>
    <row r="16" spans="1:7" x14ac:dyDescent="0.4">
      <c r="A16">
        <v>16</v>
      </c>
      <c r="B16">
        <v>0.78685156651300003</v>
      </c>
      <c r="C16">
        <v>8.2177709296400003E-2</v>
      </c>
    </row>
    <row r="17" spans="1:3" x14ac:dyDescent="0.4">
      <c r="A17">
        <v>17</v>
      </c>
      <c r="B17">
        <v>0.80432543769300002</v>
      </c>
      <c r="C17">
        <v>0.100926879506</v>
      </c>
    </row>
    <row r="18" spans="1:3" x14ac:dyDescent="0.4">
      <c r="A18">
        <v>18</v>
      </c>
      <c r="B18">
        <v>0.80439024390199998</v>
      </c>
      <c r="C18">
        <v>9.0731707317099994E-2</v>
      </c>
    </row>
    <row r="19" spans="1:3" x14ac:dyDescent="0.4">
      <c r="A19">
        <v>19</v>
      </c>
      <c r="B19">
        <v>0.76865271068200003</v>
      </c>
      <c r="C19">
        <v>0.133655394525</v>
      </c>
    </row>
    <row r="20" spans="1:3" x14ac:dyDescent="0.4">
      <c r="A20">
        <v>20</v>
      </c>
      <c r="B20">
        <v>0.817940552017</v>
      </c>
      <c r="C20">
        <v>8.2271762208099994E-2</v>
      </c>
    </row>
    <row r="21" spans="1:3" x14ac:dyDescent="0.4">
      <c r="A21">
        <v>21</v>
      </c>
      <c r="B21">
        <v>0.79108996539800003</v>
      </c>
      <c r="C21">
        <v>9.6453287197200005E-2</v>
      </c>
    </row>
    <row r="22" spans="1:3" x14ac:dyDescent="0.4">
      <c r="A22">
        <v>22</v>
      </c>
      <c r="B22">
        <v>0.80439024390199998</v>
      </c>
      <c r="C22">
        <v>9.5121951219499998E-2</v>
      </c>
    </row>
    <row r="23" spans="1:3" x14ac:dyDescent="0.4">
      <c r="A23">
        <v>23</v>
      </c>
      <c r="B23">
        <v>0.79502487562199997</v>
      </c>
      <c r="C23">
        <v>9.1044776119399998E-2</v>
      </c>
    </row>
    <row r="24" spans="1:3" x14ac:dyDescent="0.4">
      <c r="A24">
        <v>24</v>
      </c>
      <c r="B24">
        <v>0.81310123683000002</v>
      </c>
      <c r="C24">
        <v>8.29134218965E-2</v>
      </c>
    </row>
    <row r="25" spans="1:3" x14ac:dyDescent="0.4">
      <c r="A25">
        <v>25</v>
      </c>
      <c r="B25">
        <v>0.76627051499700005</v>
      </c>
      <c r="C25">
        <v>0.113186191285</v>
      </c>
    </row>
    <row r="26" spans="1:3" x14ac:dyDescent="0.4">
      <c r="A26">
        <v>26</v>
      </c>
      <c r="B26">
        <v>0.78919440424499998</v>
      </c>
      <c r="C26">
        <v>9.8890496864400004E-2</v>
      </c>
    </row>
    <row r="27" spans="1:3" x14ac:dyDescent="0.4">
      <c r="A27">
        <v>27</v>
      </c>
      <c r="B27">
        <v>0.80827447023200005</v>
      </c>
      <c r="C27">
        <v>9.2330978809299996E-2</v>
      </c>
    </row>
    <row r="28" spans="1:3" x14ac:dyDescent="0.4">
      <c r="A28">
        <v>28</v>
      </c>
      <c r="B28">
        <v>0.80830039525700004</v>
      </c>
      <c r="C28">
        <v>0.10276679841899999</v>
      </c>
    </row>
    <row r="29" spans="1:3" x14ac:dyDescent="0.4">
      <c r="A29">
        <v>29</v>
      </c>
      <c r="B29">
        <v>0.77678571428599996</v>
      </c>
      <c r="C29">
        <v>0.106584821429</v>
      </c>
    </row>
    <row r="30" spans="1:3" x14ac:dyDescent="0.4">
      <c r="A30">
        <v>30</v>
      </c>
      <c r="B30">
        <v>0.79887054734999996</v>
      </c>
      <c r="C30">
        <v>0.100781928758</v>
      </c>
    </row>
    <row r="31" spans="1:3" x14ac:dyDescent="0.4">
      <c r="A31">
        <v>31</v>
      </c>
      <c r="B31">
        <v>0.82530553558599995</v>
      </c>
      <c r="C31">
        <v>8.8425593098499997E-2</v>
      </c>
    </row>
    <row r="32" spans="1:3" x14ac:dyDescent="0.4">
      <c r="A32">
        <v>32</v>
      </c>
      <c r="B32">
        <v>0.80267903142700003</v>
      </c>
      <c r="C32">
        <v>8.7068521380699995E-2</v>
      </c>
    </row>
    <row r="33" spans="1:3" x14ac:dyDescent="0.4">
      <c r="A33">
        <v>33</v>
      </c>
      <c r="B33">
        <v>0.78501094091900003</v>
      </c>
      <c r="C33">
        <v>8.9168490153199997E-2</v>
      </c>
    </row>
    <row r="34" spans="1:3" x14ac:dyDescent="0.4">
      <c r="A34">
        <v>34</v>
      </c>
      <c r="B34">
        <v>0.77605459057100001</v>
      </c>
      <c r="C34">
        <v>0.10111662531</v>
      </c>
    </row>
    <row r="35" spans="1:3" x14ac:dyDescent="0.4">
      <c r="A35">
        <v>35</v>
      </c>
      <c r="B35">
        <v>0.81899298916499996</v>
      </c>
      <c r="C35">
        <v>7.0745697896700002E-2</v>
      </c>
    </row>
    <row r="36" spans="1:3" x14ac:dyDescent="0.4">
      <c r="A36">
        <v>36</v>
      </c>
      <c r="B36">
        <v>0.77285166940299999</v>
      </c>
      <c r="C36">
        <v>0.102353585112</v>
      </c>
    </row>
    <row r="37" spans="1:3" x14ac:dyDescent="0.4">
      <c r="A37">
        <v>37</v>
      </c>
      <c r="B37">
        <v>0.74305126621399997</v>
      </c>
      <c r="C37">
        <v>0.126003705991</v>
      </c>
    </row>
    <row r="38" spans="1:3" x14ac:dyDescent="0.4">
      <c r="A38">
        <v>38</v>
      </c>
      <c r="B38">
        <v>0.76645311589999998</v>
      </c>
      <c r="C38">
        <v>9.84274898078E-2</v>
      </c>
    </row>
    <row r="39" spans="1:3" x14ac:dyDescent="0.4">
      <c r="A39">
        <v>39</v>
      </c>
      <c r="B39">
        <v>0.78249678249700005</v>
      </c>
      <c r="C39">
        <v>9.5238095238100007E-2</v>
      </c>
    </row>
    <row r="40" spans="1:3" x14ac:dyDescent="0.4">
      <c r="A40">
        <v>40</v>
      </c>
      <c r="B40">
        <v>0.84332425068100003</v>
      </c>
      <c r="C40">
        <v>7.28882833787E-2</v>
      </c>
    </row>
    <row r="41" spans="1:3" x14ac:dyDescent="0.4">
      <c r="A41">
        <v>41</v>
      </c>
      <c r="B41">
        <v>0.79142011834299997</v>
      </c>
      <c r="C41">
        <v>0.100591715976</v>
      </c>
    </row>
    <row r="42" spans="1:3" x14ac:dyDescent="0.4">
      <c r="A42">
        <v>42</v>
      </c>
      <c r="B42">
        <v>0.79111367570699997</v>
      </c>
      <c r="C42">
        <v>9.9826889786500006E-2</v>
      </c>
    </row>
    <row r="43" spans="1:3" x14ac:dyDescent="0.4">
      <c r="A43">
        <v>43</v>
      </c>
      <c r="B43">
        <v>0.80643564356399999</v>
      </c>
      <c r="C43">
        <v>9.7029702970300002E-2</v>
      </c>
    </row>
    <row r="44" spans="1:3" x14ac:dyDescent="0.4">
      <c r="A44">
        <v>44</v>
      </c>
      <c r="B44">
        <v>0.78408458542000004</v>
      </c>
      <c r="C44">
        <v>8.6811352253800003E-2</v>
      </c>
    </row>
    <row r="45" spans="1:3" x14ac:dyDescent="0.4">
      <c r="A45">
        <v>45</v>
      </c>
      <c r="B45">
        <v>0.78828828828800002</v>
      </c>
      <c r="C45">
        <v>0.103103103103</v>
      </c>
    </row>
    <row r="46" spans="1:3" x14ac:dyDescent="0.4">
      <c r="A46">
        <v>46</v>
      </c>
      <c r="B46">
        <v>0.78180039138900004</v>
      </c>
      <c r="C46">
        <v>0.10469667319000001</v>
      </c>
    </row>
    <row r="47" spans="1:3" x14ac:dyDescent="0.4">
      <c r="A47">
        <v>47</v>
      </c>
      <c r="B47">
        <v>0.83378623188400003</v>
      </c>
      <c r="C47">
        <v>9.2844202898600001E-2</v>
      </c>
    </row>
    <row r="48" spans="1:3" x14ac:dyDescent="0.4">
      <c r="A48">
        <v>48</v>
      </c>
      <c r="B48">
        <v>0.82863247863199996</v>
      </c>
      <c r="C48">
        <v>8.3333333333299994E-2</v>
      </c>
    </row>
    <row r="49" spans="1:3" x14ac:dyDescent="0.4">
      <c r="A49">
        <v>49</v>
      </c>
      <c r="B49">
        <v>0.77136465324400005</v>
      </c>
      <c r="C49">
        <v>0.11096196867999999</v>
      </c>
    </row>
    <row r="50" spans="1:3" x14ac:dyDescent="0.4">
      <c r="A50">
        <v>50</v>
      </c>
      <c r="B50">
        <v>0.83236151603499997</v>
      </c>
      <c r="C50">
        <v>7.9689018464499994E-2</v>
      </c>
    </row>
    <row r="51" spans="1:3" x14ac:dyDescent="0.4">
      <c r="A51">
        <v>51</v>
      </c>
      <c r="B51">
        <v>0.72951807228900001</v>
      </c>
      <c r="C51">
        <v>0.117469879518</v>
      </c>
    </row>
    <row r="52" spans="1:3" x14ac:dyDescent="0.4">
      <c r="A52">
        <v>52</v>
      </c>
      <c r="B52">
        <v>0.85227963525799999</v>
      </c>
      <c r="C52">
        <v>6.6261398176300002E-2</v>
      </c>
    </row>
    <row r="53" spans="1:3" x14ac:dyDescent="0.4">
      <c r="A53">
        <v>53</v>
      </c>
      <c r="B53">
        <v>0.81978021978000004</v>
      </c>
      <c r="C53">
        <v>8.62637362637E-2</v>
      </c>
    </row>
    <row r="54" spans="1:3" x14ac:dyDescent="0.4">
      <c r="A54">
        <v>54</v>
      </c>
      <c r="B54">
        <v>0.75686024250200001</v>
      </c>
      <c r="C54">
        <v>0.119974473516</v>
      </c>
    </row>
    <row r="55" spans="1:3" x14ac:dyDescent="0.4">
      <c r="A55">
        <v>55</v>
      </c>
      <c r="B55">
        <v>0.85227963525799999</v>
      </c>
      <c r="C55">
        <v>7.1124620060800003E-2</v>
      </c>
    </row>
    <row r="56" spans="1:3" x14ac:dyDescent="0.4">
      <c r="A56">
        <v>56</v>
      </c>
      <c r="B56">
        <v>0.79747530186600002</v>
      </c>
      <c r="C56">
        <v>0.10208562019799999</v>
      </c>
    </row>
    <row r="57" spans="1:3" x14ac:dyDescent="0.4">
      <c r="A57">
        <v>57</v>
      </c>
      <c r="B57">
        <v>0.77848467322199999</v>
      </c>
      <c r="C57">
        <v>0.11567379988400001</v>
      </c>
    </row>
    <row r="58" spans="1:3" x14ac:dyDescent="0.4">
      <c r="A58">
        <v>58</v>
      </c>
      <c r="B58">
        <v>0.82345191040800003</v>
      </c>
      <c r="C58">
        <v>8.1686429512500006E-2</v>
      </c>
    </row>
    <row r="59" spans="1:3" x14ac:dyDescent="0.4">
      <c r="A59">
        <v>59</v>
      </c>
      <c r="B59">
        <v>0.82720588235299997</v>
      </c>
      <c r="C59">
        <v>7.2794117647100004E-2</v>
      </c>
    </row>
    <row r="60" spans="1:3" x14ac:dyDescent="0.4">
      <c r="A60">
        <v>60</v>
      </c>
      <c r="B60">
        <v>0.82859125607200002</v>
      </c>
      <c r="C60">
        <v>8.3275503122799993E-2</v>
      </c>
    </row>
    <row r="61" spans="1:3" x14ac:dyDescent="0.4">
      <c r="A61">
        <v>61</v>
      </c>
      <c r="B61">
        <v>0.79238548483000004</v>
      </c>
      <c r="C61">
        <v>9.9940511600199997E-2</v>
      </c>
    </row>
    <row r="62" spans="1:3" x14ac:dyDescent="0.4">
      <c r="A62">
        <v>62</v>
      </c>
      <c r="B62">
        <v>0.84820846905500002</v>
      </c>
      <c r="C62">
        <v>7.2964169381099994E-2</v>
      </c>
    </row>
    <row r="63" spans="1:3" x14ac:dyDescent="0.4">
      <c r="A63">
        <v>63</v>
      </c>
      <c r="B63">
        <v>0.83997429305899995</v>
      </c>
      <c r="C63">
        <v>6.7480719794299995E-2</v>
      </c>
    </row>
    <row r="64" spans="1:3" x14ac:dyDescent="0.4">
      <c r="A64">
        <v>64</v>
      </c>
      <c r="B64">
        <v>0.80358422939100005</v>
      </c>
      <c r="C64">
        <v>9.8207885304699996E-2</v>
      </c>
    </row>
    <row r="65" spans="1:3" x14ac:dyDescent="0.4">
      <c r="A65">
        <v>65</v>
      </c>
      <c r="B65">
        <v>0.79831045406500001</v>
      </c>
      <c r="C65">
        <v>8.6061246040100001E-2</v>
      </c>
    </row>
    <row r="66" spans="1:3" x14ac:dyDescent="0.4">
      <c r="A66">
        <v>66</v>
      </c>
      <c r="B66">
        <v>0.77859988616999998</v>
      </c>
      <c r="C66">
        <v>0.102447353443</v>
      </c>
    </row>
    <row r="67" spans="1:3" x14ac:dyDescent="0.4">
      <c r="A67">
        <v>67</v>
      </c>
      <c r="B67">
        <v>0.83964079538199998</v>
      </c>
      <c r="C67">
        <v>7.9538165490700002E-2</v>
      </c>
    </row>
    <row r="68" spans="1:3" x14ac:dyDescent="0.4">
      <c r="A68">
        <v>68</v>
      </c>
      <c r="B68">
        <v>0.808481532148</v>
      </c>
      <c r="C68">
        <v>8.8919288645700006E-2</v>
      </c>
    </row>
    <row r="69" spans="1:3" x14ac:dyDescent="0.4">
      <c r="A69">
        <v>69</v>
      </c>
      <c r="B69">
        <v>0.82804878048800001</v>
      </c>
      <c r="C69">
        <v>7.9268292682900005E-2</v>
      </c>
    </row>
    <row r="70" spans="1:3" x14ac:dyDescent="0.4">
      <c r="A70">
        <v>70</v>
      </c>
      <c r="B70">
        <v>0.79009433962300002</v>
      </c>
      <c r="C70">
        <v>9.4929245282999994E-2</v>
      </c>
    </row>
    <row r="71" spans="1:3" x14ac:dyDescent="0.4">
      <c r="B71">
        <f>AVERAGE(B1:B70)</f>
        <v>0.7986205999620859</v>
      </c>
      <c r="C71">
        <f>AVERAGE(C1:C70)</f>
        <v>9.3863490745898573E-2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A4CD-B2A0-431E-A09E-86DAB1666A3D}">
  <dimension ref="A1:G41"/>
  <sheetViews>
    <sheetView tabSelected="1" topLeftCell="A29" zoomScale="131" workbookViewId="0">
      <selection activeCell="C48" sqref="C48"/>
    </sheetView>
  </sheetViews>
  <sheetFormatPr defaultRowHeight="18.75" x14ac:dyDescent="0.4"/>
  <cols>
    <col min="1" max="1" width="3.5" bestFit="1" customWidth="1"/>
    <col min="2" max="3" width="12.75" bestFit="1" customWidth="1"/>
  </cols>
  <sheetData>
    <row r="1" spans="1:7" x14ac:dyDescent="0.4">
      <c r="A1">
        <v>11</v>
      </c>
      <c r="B1">
        <v>0.66441956890200005</v>
      </c>
      <c r="C1">
        <v>1.99557602628E-2</v>
      </c>
      <c r="F1" t="s">
        <v>0</v>
      </c>
      <c r="G1" t="s">
        <v>1</v>
      </c>
    </row>
    <row r="2" spans="1:7" x14ac:dyDescent="0.4">
      <c r="A2">
        <v>12</v>
      </c>
      <c r="B2">
        <v>0.63322033898300001</v>
      </c>
      <c r="C2">
        <v>2.4600484261500001E-2</v>
      </c>
      <c r="E2" t="s">
        <v>2</v>
      </c>
      <c r="F2">
        <f>QUARTILE(B$1:B$15,4)</f>
        <v>0.66441956890200005</v>
      </c>
      <c r="G2">
        <f>QUARTILE(C$1:C$15,4)</f>
        <v>2.8730537999100001E-2</v>
      </c>
    </row>
    <row r="3" spans="1:7" x14ac:dyDescent="0.4">
      <c r="A3">
        <v>13</v>
      </c>
      <c r="B3">
        <v>0.62390670553899996</v>
      </c>
      <c r="C3">
        <v>2.5790535994599999E-2</v>
      </c>
      <c r="E3" t="s">
        <v>3</v>
      </c>
      <c r="F3">
        <f>QUARTILE(B$1:B$15,3)</f>
        <v>0.62991429217599992</v>
      </c>
      <c r="G3">
        <f>QUARTILE(C$1:C$15,3)</f>
        <v>2.5097491677100001E-2</v>
      </c>
    </row>
    <row r="4" spans="1:7" x14ac:dyDescent="0.4">
      <c r="A4">
        <v>14</v>
      </c>
      <c r="B4">
        <v>0.61693787609100004</v>
      </c>
      <c r="C4">
        <v>1.9111789134700002E-2</v>
      </c>
      <c r="E4" t="s">
        <v>4</v>
      </c>
      <c r="F4">
        <f>QUARTILE(B$1:B$15,2)</f>
        <v>0.62238573021200005</v>
      </c>
      <c r="G4">
        <f>QUARTILE(C$1:C$15,2)</f>
        <v>2.3258469737299999E-2</v>
      </c>
    </row>
    <row r="5" spans="1:7" x14ac:dyDescent="0.4">
      <c r="A5">
        <v>15</v>
      </c>
      <c r="B5">
        <v>0.63551714258400005</v>
      </c>
      <c r="C5">
        <v>2.55944990927E-2</v>
      </c>
      <c r="E5" t="s">
        <v>5</v>
      </c>
      <c r="F5">
        <f>QUARTILE(B$1:B$15,1)</f>
        <v>0.61370183173050008</v>
      </c>
      <c r="G5">
        <f>QUARTILE(C$1:C$15,1)</f>
        <v>2.104738975375E-2</v>
      </c>
    </row>
    <row r="6" spans="1:7" x14ac:dyDescent="0.4">
      <c r="A6">
        <v>16</v>
      </c>
      <c r="B6">
        <v>0.61575073223400001</v>
      </c>
      <c r="C6">
        <v>2.8730537999100001E-2</v>
      </c>
      <c r="E6" t="s">
        <v>6</v>
      </c>
      <c r="F6">
        <f>QUARTILE(B$1:B$15,0)</f>
        <v>0.58469737342999994</v>
      </c>
      <c r="G6">
        <f>QUARTILE(C$1:C$15,0)</f>
        <v>1.64547265206E-2</v>
      </c>
    </row>
    <row r="7" spans="1:7" x14ac:dyDescent="0.4">
      <c r="A7">
        <v>17</v>
      </c>
      <c r="B7">
        <v>0.63386423524500002</v>
      </c>
      <c r="C7">
        <v>2.2619686122699999E-2</v>
      </c>
    </row>
    <row r="8" spans="1:7" x14ac:dyDescent="0.4">
      <c r="A8">
        <v>18</v>
      </c>
      <c r="B8">
        <v>0.62359430059800003</v>
      </c>
      <c r="C8">
        <v>1.64547265206E-2</v>
      </c>
      <c r="E8" t="s">
        <v>7</v>
      </c>
      <c r="F8">
        <f>F2-F3</f>
        <v>3.4505276726000123E-2</v>
      </c>
      <c r="G8">
        <f>G2-G3</f>
        <v>3.6330463220000005E-3</v>
      </c>
    </row>
    <row r="9" spans="1:7" x14ac:dyDescent="0.4">
      <c r="A9">
        <v>19</v>
      </c>
      <c r="B9">
        <v>0.62238573021200005</v>
      </c>
      <c r="C9">
        <v>2.2519509476E-2</v>
      </c>
      <c r="E9" t="s">
        <v>8</v>
      </c>
      <c r="F9">
        <f t="shared" ref="F9:G10" si="0">F3-F4</f>
        <v>7.5285619639998691E-3</v>
      </c>
      <c r="G9">
        <f t="shared" si="0"/>
        <v>1.8390219398000014E-3</v>
      </c>
    </row>
    <row r="10" spans="1:7" x14ac:dyDescent="0.4">
      <c r="A10">
        <v>20</v>
      </c>
      <c r="B10">
        <v>0.611599163339</v>
      </c>
      <c r="C10">
        <v>2.0155923179300001E-2</v>
      </c>
      <c r="E10" t="s">
        <v>9</v>
      </c>
      <c r="F10">
        <f t="shared" si="0"/>
        <v>8.6838984814999742E-3</v>
      </c>
      <c r="G10">
        <f t="shared" si="0"/>
        <v>2.2110799835499996E-3</v>
      </c>
    </row>
    <row r="11" spans="1:7" x14ac:dyDescent="0.4">
      <c r="A11">
        <v>21</v>
      </c>
      <c r="B11">
        <v>0.61165293122700004</v>
      </c>
      <c r="C11">
        <v>2.8070680534100001E-2</v>
      </c>
      <c r="E11" t="s">
        <v>5</v>
      </c>
      <c r="F11">
        <f>F5</f>
        <v>0.61370183173050008</v>
      </c>
      <c r="G11">
        <f>G5</f>
        <v>2.104738975375E-2</v>
      </c>
    </row>
    <row r="12" spans="1:7" x14ac:dyDescent="0.4">
      <c r="A12">
        <v>22</v>
      </c>
      <c r="B12">
        <v>0.61772065996500003</v>
      </c>
      <c r="C12">
        <v>2.4218518047199999E-2</v>
      </c>
      <c r="E12" t="s">
        <v>10</v>
      </c>
      <c r="F12">
        <f>F5-F6</f>
        <v>2.9004458300500136E-2</v>
      </c>
      <c r="G12">
        <f>G5-G6</f>
        <v>4.5926632331499996E-3</v>
      </c>
    </row>
    <row r="13" spans="1:7" x14ac:dyDescent="0.4">
      <c r="A13">
        <v>23</v>
      </c>
      <c r="B13">
        <v>0.62660824536899995</v>
      </c>
      <c r="C13">
        <v>2.4417446723800001E-2</v>
      </c>
    </row>
    <row r="14" spans="1:7" x14ac:dyDescent="0.4">
      <c r="A14">
        <v>24</v>
      </c>
      <c r="B14">
        <v>0.61060510058600004</v>
      </c>
      <c r="C14">
        <v>2.1938856328200002E-2</v>
      </c>
    </row>
    <row r="15" spans="1:7" x14ac:dyDescent="0.4">
      <c r="A15">
        <v>25</v>
      </c>
      <c r="B15">
        <v>0.58469737342999994</v>
      </c>
      <c r="C15">
        <v>2.3258469737299999E-2</v>
      </c>
    </row>
    <row r="16" spans="1:7" x14ac:dyDescent="0.4">
      <c r="A16">
        <v>26</v>
      </c>
      <c r="B16">
        <v>0.626635840168</v>
      </c>
      <c r="C16">
        <v>2.7089513174000001E-2</v>
      </c>
    </row>
    <row r="17" spans="1:3" x14ac:dyDescent="0.4">
      <c r="A17">
        <v>27</v>
      </c>
      <c r="B17">
        <v>0.62376148845599999</v>
      </c>
      <c r="C17">
        <v>2.23268325488E-2</v>
      </c>
    </row>
    <row r="18" spans="1:3" x14ac:dyDescent="0.4">
      <c r="A18">
        <v>28</v>
      </c>
      <c r="B18">
        <v>0.60686255176500004</v>
      </c>
      <c r="C18">
        <v>2.2993492407799999E-2</v>
      </c>
    </row>
    <row r="19" spans="1:3" x14ac:dyDescent="0.4">
      <c r="A19">
        <v>29</v>
      </c>
      <c r="B19">
        <v>0.62851659793400005</v>
      </c>
      <c r="C19">
        <v>2.3967988240600001E-2</v>
      </c>
    </row>
    <row r="20" spans="1:3" x14ac:dyDescent="0.4">
      <c r="A20">
        <v>30</v>
      </c>
      <c r="B20">
        <v>0.59881630206799996</v>
      </c>
      <c r="C20">
        <v>2.1838477674599999E-2</v>
      </c>
    </row>
    <row r="21" spans="1:3" x14ac:dyDescent="0.4">
      <c r="A21">
        <v>31</v>
      </c>
      <c r="B21">
        <v>0.61992633936999997</v>
      </c>
      <c r="C21">
        <v>2.0959106959800002E-2</v>
      </c>
    </row>
    <row r="22" spans="1:3" x14ac:dyDescent="0.4">
      <c r="A22">
        <v>32</v>
      </c>
      <c r="B22">
        <v>0.64045448266299998</v>
      </c>
      <c r="C22">
        <v>2.6315789473699999E-2</v>
      </c>
    </row>
    <row r="23" spans="1:3" x14ac:dyDescent="0.4">
      <c r="A23">
        <v>33</v>
      </c>
      <c r="B23">
        <v>0.62515180568899997</v>
      </c>
      <c r="C23">
        <v>3.1447746883999997E-2</v>
      </c>
    </row>
    <row r="24" spans="1:3" x14ac:dyDescent="0.4">
      <c r="A24">
        <v>34</v>
      </c>
      <c r="B24">
        <v>0.627793475469</v>
      </c>
      <c r="C24">
        <v>2.9839883551699999E-2</v>
      </c>
    </row>
    <row r="25" spans="1:3" x14ac:dyDescent="0.4">
      <c r="A25">
        <v>35</v>
      </c>
      <c r="B25">
        <v>0.60013364254500001</v>
      </c>
      <c r="C25">
        <v>2.2129633269099998E-2</v>
      </c>
    </row>
    <row r="26" spans="1:3" x14ac:dyDescent="0.4">
      <c r="A26">
        <v>36</v>
      </c>
      <c r="B26">
        <v>0.62551367593100005</v>
      </c>
      <c r="C26">
        <v>2.9826344394899999E-2</v>
      </c>
    </row>
    <row r="27" spans="1:3" x14ac:dyDescent="0.4">
      <c r="A27">
        <v>37</v>
      </c>
      <c r="B27">
        <v>0.61555612726200004</v>
      </c>
      <c r="C27">
        <v>2.1610496526899999E-2</v>
      </c>
    </row>
    <row r="28" spans="1:3" x14ac:dyDescent="0.4">
      <c r="A28">
        <v>38</v>
      </c>
      <c r="B28">
        <v>0.61330688234399999</v>
      </c>
      <c r="C28">
        <v>2.80024416298E-2</v>
      </c>
    </row>
    <row r="29" spans="1:3" x14ac:dyDescent="0.4">
      <c r="A29">
        <v>39</v>
      </c>
      <c r="B29">
        <v>0.636935240964</v>
      </c>
      <c r="C29">
        <v>3.0948795180700001E-2</v>
      </c>
    </row>
    <row r="30" spans="1:3" x14ac:dyDescent="0.4">
      <c r="A30">
        <v>40</v>
      </c>
      <c r="B30">
        <v>0.61856373429099998</v>
      </c>
      <c r="C30">
        <v>2.17953321364E-2</v>
      </c>
    </row>
    <row r="31" spans="1:3" x14ac:dyDescent="0.4">
      <c r="A31">
        <v>41</v>
      </c>
      <c r="B31">
        <v>0.64004223577099995</v>
      </c>
      <c r="C31">
        <v>2.2241901972099999E-2</v>
      </c>
    </row>
    <row r="32" spans="1:3" x14ac:dyDescent="0.4">
      <c r="A32">
        <v>42</v>
      </c>
      <c r="B32">
        <v>0.62398902710100002</v>
      </c>
      <c r="C32">
        <v>3.0979520408600001E-2</v>
      </c>
    </row>
    <row r="33" spans="1:3" x14ac:dyDescent="0.4">
      <c r="A33">
        <v>43</v>
      </c>
      <c r="B33">
        <v>0.62156242394700001</v>
      </c>
      <c r="C33">
        <v>2.0929666585499999E-2</v>
      </c>
    </row>
    <row r="34" spans="1:3" x14ac:dyDescent="0.4">
      <c r="A34">
        <v>44</v>
      </c>
      <c r="B34">
        <v>0.61660389202800003</v>
      </c>
      <c r="C34">
        <v>1.9930947897E-2</v>
      </c>
    </row>
    <row r="35" spans="1:3" x14ac:dyDescent="0.4">
      <c r="A35">
        <v>45</v>
      </c>
      <c r="B35">
        <v>0.63187361659700003</v>
      </c>
      <c r="C35">
        <v>2.26118658044E-2</v>
      </c>
    </row>
    <row r="36" spans="1:3" x14ac:dyDescent="0.4">
      <c r="A36">
        <v>46</v>
      </c>
      <c r="B36">
        <v>0.62187655888600002</v>
      </c>
      <c r="C36">
        <v>2.48061312412E-2</v>
      </c>
    </row>
    <row r="37" spans="1:3" x14ac:dyDescent="0.4">
      <c r="A37">
        <v>47</v>
      </c>
      <c r="B37">
        <v>0.63589266737500005</v>
      </c>
      <c r="C37">
        <v>2.5991852639000002E-2</v>
      </c>
    </row>
    <row r="38" spans="1:3" x14ac:dyDescent="0.4">
      <c r="A38">
        <v>48</v>
      </c>
      <c r="B38">
        <v>0.63003172050199996</v>
      </c>
      <c r="C38">
        <v>2.58678461332E-2</v>
      </c>
    </row>
    <row r="39" spans="1:3" x14ac:dyDescent="0.4">
      <c r="A39">
        <v>49</v>
      </c>
      <c r="B39">
        <v>0.60180662169499999</v>
      </c>
      <c r="C39">
        <v>1.9888346126999999E-2</v>
      </c>
    </row>
    <row r="40" spans="1:3" x14ac:dyDescent="0.4">
      <c r="A40">
        <v>50</v>
      </c>
      <c r="B40">
        <v>0.60770116833999999</v>
      </c>
      <c r="C40">
        <v>2.0733914760599999E-2</v>
      </c>
    </row>
    <row r="41" spans="1:3" x14ac:dyDescent="0.4">
      <c r="B41">
        <f>AVERAGE(B1:B40)</f>
        <v>0.62179470558662508</v>
      </c>
      <c r="C41">
        <f>AVERAGE(C1:C40)</f>
        <v>2.4062782275899999E-2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0DDF-0C4F-4C02-8A02-7F64320777BE}">
  <dimension ref="A1:L17"/>
  <sheetViews>
    <sheetView topLeftCell="H18" workbookViewId="0">
      <selection activeCell="G21" sqref="G21"/>
    </sheetView>
  </sheetViews>
  <sheetFormatPr defaultRowHeight="18.75" x14ac:dyDescent="0.4"/>
  <sheetData>
    <row r="1" spans="1:12" x14ac:dyDescent="0.4">
      <c r="A1" t="s">
        <v>11</v>
      </c>
      <c r="B1" t="s">
        <v>0</v>
      </c>
      <c r="C1" t="s">
        <v>1</v>
      </c>
      <c r="D1" t="s">
        <v>12</v>
      </c>
      <c r="E1" t="s">
        <v>0</v>
      </c>
      <c r="F1" t="s">
        <v>1</v>
      </c>
      <c r="G1" t="s">
        <v>13</v>
      </c>
      <c r="H1" t="s">
        <v>0</v>
      </c>
      <c r="I1" t="s">
        <v>1</v>
      </c>
      <c r="J1" t="s">
        <v>14</v>
      </c>
      <c r="K1" t="s">
        <v>0</v>
      </c>
      <c r="L1" t="s">
        <v>1</v>
      </c>
    </row>
    <row r="2" spans="1:12" x14ac:dyDescent="0.4">
      <c r="B2">
        <f>Lang6!L8</f>
        <v>5.5499685458500037E-2</v>
      </c>
      <c r="C2">
        <f>Lang6!M8</f>
        <v>7.1304536115500028E-2</v>
      </c>
      <c r="E2">
        <f>Lang22!$F8</f>
        <v>1.0862106049800001E-2</v>
      </c>
      <c r="F2">
        <f>Lang22!$G8</f>
        <v>9.6063172807999992E-4</v>
      </c>
      <c r="H2">
        <f>Lang25!$F8</f>
        <v>4.5925840660500095E-2</v>
      </c>
      <c r="I2">
        <f>Lang25!$G8</f>
        <v>1.0718018337000007E-2</v>
      </c>
      <c r="K2">
        <f>Lang39!$F8</f>
        <v>3.4505276726000123E-2</v>
      </c>
      <c r="L2">
        <f>Lang39!$G8</f>
        <v>3.6330463220000005E-3</v>
      </c>
    </row>
    <row r="3" spans="1:12" x14ac:dyDescent="0.4">
      <c r="B3">
        <f>Lang6!L9</f>
        <v>1.7667123799499973E-2</v>
      </c>
      <c r="C3">
        <f>Lang6!M9</f>
        <v>1.4404238779500034E-2</v>
      </c>
      <c r="E3">
        <f>Lang22!$F9</f>
        <v>1.8871461121999986E-3</v>
      </c>
      <c r="F3">
        <f>Lang22!$G9</f>
        <v>1.0369023294E-4</v>
      </c>
      <c r="H3">
        <f>Lang25!$F9</f>
        <v>6.3804954274999659E-3</v>
      </c>
      <c r="I3">
        <f>Lang25!$G9</f>
        <v>1.5911280214299994E-2</v>
      </c>
      <c r="K3">
        <f>Lang39!$F9</f>
        <v>7.5285619639998691E-3</v>
      </c>
      <c r="L3">
        <f>Lang39!$G9</f>
        <v>1.8390219398000014E-3</v>
      </c>
    </row>
    <row r="4" spans="1:12" x14ac:dyDescent="0.4">
      <c r="B4">
        <f>Lang6!L10</f>
        <v>1.4404238779500034E-2</v>
      </c>
      <c r="C4">
        <f>Lang6!M10</f>
        <v>1.7667123799499973E-2</v>
      </c>
      <c r="E4">
        <f>Lang22!$F10</f>
        <v>9.5278765815000332E-4</v>
      </c>
      <c r="F4">
        <f>Lang22!$G10</f>
        <v>6.2885819590000188E-5</v>
      </c>
      <c r="H4">
        <f>Lang25!$F10</f>
        <v>2.6481542699499983E-2</v>
      </c>
      <c r="I4">
        <f>Lang25!$G10</f>
        <v>1.6949851152500001E-3</v>
      </c>
      <c r="K4">
        <f>Lang39!$F10</f>
        <v>8.6838984814999742E-3</v>
      </c>
      <c r="L4">
        <f>Lang39!$G10</f>
        <v>2.2110799835499996E-3</v>
      </c>
    </row>
    <row r="5" spans="1:12" x14ac:dyDescent="0.4">
      <c r="B5">
        <f>Lang6!L11</f>
        <v>0.47156873690849999</v>
      </c>
      <c r="C5">
        <f>Lang6!M11</f>
        <v>0.49635990051250001</v>
      </c>
      <c r="E5">
        <f>Lang22!$F11</f>
        <v>3.2082263616949998E-2</v>
      </c>
      <c r="F5">
        <f>Lang22!$G11</f>
        <v>1.2910174245999999E-3</v>
      </c>
      <c r="H5">
        <f>Lang25!$F11</f>
        <v>0.7724517906335</v>
      </c>
      <c r="I5">
        <f>Lang25!$G11</f>
        <v>8.936325934745E-2</v>
      </c>
      <c r="K5">
        <f>Lang39!$F11</f>
        <v>0.61370183173050008</v>
      </c>
      <c r="L5">
        <f>Lang39!$G11</f>
        <v>2.104738975375E-2</v>
      </c>
    </row>
    <row r="6" spans="1:12" x14ac:dyDescent="0.4">
      <c r="B6">
        <f>Lang6!L12</f>
        <v>7.1304536115499972E-2</v>
      </c>
      <c r="C6">
        <f>Lang6!M12</f>
        <v>5.5499685458499981E-2</v>
      </c>
      <c r="E6">
        <f>Lang22!$F12</f>
        <v>8.6220570002499969E-3</v>
      </c>
      <c r="F6">
        <f>Lang22!$G12</f>
        <v>1.9510467555999985E-4</v>
      </c>
      <c r="H6">
        <f>Lang25!$F12</f>
        <v>3.5356126490500017E-2</v>
      </c>
      <c r="I6">
        <f>Lang25!$G12</f>
        <v>1.6754050374649998E-2</v>
      </c>
      <c r="K6">
        <f>Lang39!$F12</f>
        <v>2.9004458300500136E-2</v>
      </c>
      <c r="L6">
        <f>Lang39!$G12</f>
        <v>4.5926632331499996E-3</v>
      </c>
    </row>
    <row r="7" spans="1:12" x14ac:dyDescent="0.4">
      <c r="B7">
        <f>B2</f>
        <v>5.5499685458500037E-2</v>
      </c>
      <c r="C7">
        <f>E2</f>
        <v>1.0862106049800001E-2</v>
      </c>
      <c r="D7">
        <f>H2</f>
        <v>4.5925840660500095E-2</v>
      </c>
      <c r="E7">
        <f>K2</f>
        <v>3.4505276726000123E-2</v>
      </c>
    </row>
    <row r="8" spans="1:12" x14ac:dyDescent="0.4">
      <c r="B8">
        <f>B3</f>
        <v>1.7667123799499973E-2</v>
      </c>
      <c r="C8">
        <f>E3</f>
        <v>1.8871461121999986E-3</v>
      </c>
      <c r="D8">
        <f>H3</f>
        <v>6.3804954274999659E-3</v>
      </c>
      <c r="E8">
        <f>K3</f>
        <v>7.5285619639998691E-3</v>
      </c>
    </row>
    <row r="9" spans="1:12" x14ac:dyDescent="0.4">
      <c r="B9">
        <f>B4</f>
        <v>1.4404238779500034E-2</v>
      </c>
      <c r="C9">
        <f>E4</f>
        <v>9.5278765815000332E-4</v>
      </c>
      <c r="D9">
        <f>H4</f>
        <v>2.6481542699499983E-2</v>
      </c>
      <c r="E9">
        <f>K4</f>
        <v>8.6838984814999742E-3</v>
      </c>
    </row>
    <row r="10" spans="1:12" x14ac:dyDescent="0.4">
      <c r="B10">
        <f>B5</f>
        <v>0.47156873690849999</v>
      </c>
      <c r="C10">
        <f>E5</f>
        <v>3.2082263616949998E-2</v>
      </c>
      <c r="D10">
        <f>H5</f>
        <v>0.7724517906335</v>
      </c>
      <c r="E10">
        <f>K5</f>
        <v>0.61370183173050008</v>
      </c>
    </row>
    <row r="11" spans="1:12" x14ac:dyDescent="0.4">
      <c r="B11">
        <f>B6</f>
        <v>7.1304536115499972E-2</v>
      </c>
      <c r="C11">
        <f>E6</f>
        <v>8.6220570002499969E-3</v>
      </c>
      <c r="D11">
        <f>H6</f>
        <v>3.5356126490500017E-2</v>
      </c>
      <c r="E11">
        <f>K6</f>
        <v>2.9004458300500136E-2</v>
      </c>
    </row>
    <row r="13" spans="1:12" x14ac:dyDescent="0.4">
      <c r="B13">
        <f>C2</f>
        <v>7.1304536115500028E-2</v>
      </c>
      <c r="C13">
        <f>F2</f>
        <v>9.6063172807999992E-4</v>
      </c>
      <c r="D13">
        <f>I2</f>
        <v>1.0718018337000007E-2</v>
      </c>
      <c r="E13">
        <f>L2</f>
        <v>3.6330463220000005E-3</v>
      </c>
    </row>
    <row r="14" spans="1:12" x14ac:dyDescent="0.4">
      <c r="B14">
        <f>C3</f>
        <v>1.4404238779500034E-2</v>
      </c>
      <c r="C14">
        <f t="shared" ref="C14:C17" si="0">F3</f>
        <v>1.0369023294E-4</v>
      </c>
      <c r="D14">
        <f t="shared" ref="D14:D17" si="1">I3</f>
        <v>1.5911280214299994E-2</v>
      </c>
      <c r="E14">
        <f t="shared" ref="E14:E17" si="2">L3</f>
        <v>1.8390219398000014E-3</v>
      </c>
    </row>
    <row r="15" spans="1:12" x14ac:dyDescent="0.4">
      <c r="B15">
        <f>C4</f>
        <v>1.7667123799499973E-2</v>
      </c>
      <c r="C15">
        <f t="shared" si="0"/>
        <v>6.2885819590000188E-5</v>
      </c>
      <c r="D15">
        <f t="shared" si="1"/>
        <v>1.6949851152500001E-3</v>
      </c>
      <c r="E15">
        <f t="shared" si="2"/>
        <v>2.2110799835499996E-3</v>
      </c>
    </row>
    <row r="16" spans="1:12" x14ac:dyDescent="0.4">
      <c r="B16">
        <f t="shared" ref="B16:B17" si="3">C5</f>
        <v>0.49635990051250001</v>
      </c>
      <c r="C16">
        <f t="shared" si="0"/>
        <v>1.2910174245999999E-3</v>
      </c>
      <c r="D16">
        <f t="shared" si="1"/>
        <v>8.936325934745E-2</v>
      </c>
      <c r="E16">
        <f t="shared" si="2"/>
        <v>2.104738975375E-2</v>
      </c>
    </row>
    <row r="17" spans="2:5" x14ac:dyDescent="0.4">
      <c r="B17">
        <f t="shared" si="3"/>
        <v>5.5499685458499981E-2</v>
      </c>
      <c r="C17">
        <f t="shared" si="0"/>
        <v>1.9510467555999985E-4</v>
      </c>
      <c r="D17">
        <f t="shared" si="1"/>
        <v>1.6754050374649998E-2</v>
      </c>
      <c r="E17">
        <f t="shared" si="2"/>
        <v>4.5926632331499996E-3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Lang6</vt:lpstr>
      <vt:lpstr>Lang22</vt:lpstr>
      <vt:lpstr>Lang25</vt:lpstr>
      <vt:lpstr>Lang39</vt:lpstr>
      <vt:lpstr>Summary</vt:lpstr>
      <vt:lpstr>Lang22!summary22</vt:lpstr>
      <vt:lpstr>Lang25!summary25</vt:lpstr>
      <vt:lpstr>Lang39!summary39</vt:lpstr>
      <vt:lpstr>Lang6!summary6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皆森祐希</dc:creator>
  <cp:lastModifiedBy>皆森祐希</cp:lastModifiedBy>
  <dcterms:created xsi:type="dcterms:W3CDTF">2023-01-28T11:50:30Z</dcterms:created>
  <dcterms:modified xsi:type="dcterms:W3CDTF">2023-01-29T10:45:56Z</dcterms:modified>
</cp:coreProperties>
</file>