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ochu\Desktop\Занятие №2\"/>
    </mc:Choice>
  </mc:AlternateContent>
  <xr:revisionPtr revIDLastSave="0" documentId="13_ncr:1_{695CCAA8-6032-4B02-A209-0630EDE1CBE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Фирма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" i="1" l="1"/>
  <c r="E11" i="1"/>
  <c r="J2" i="1"/>
  <c r="K2" i="1" s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G3" i="1"/>
  <c r="G4" i="1"/>
  <c r="G5" i="1"/>
  <c r="G6" i="1"/>
  <c r="G7" i="1"/>
  <c r="G8" i="1"/>
  <c r="G2" i="1" l="1"/>
  <c r="E3" i="1"/>
  <c r="E4" i="1"/>
  <c r="E5" i="1"/>
  <c r="E6" i="1"/>
  <c r="E7" i="1"/>
  <c r="E8" i="1"/>
  <c r="E2" i="1"/>
</calcChain>
</file>

<file path=xl/sharedStrings.xml><?xml version="1.0" encoding="utf-8"?>
<sst xmlns="http://schemas.openxmlformats.org/spreadsheetml/2006/main" count="35" uniqueCount="34">
  <si>
    <t>Корейко</t>
  </si>
  <si>
    <t>Александр</t>
  </si>
  <si>
    <t>Николаевич</t>
  </si>
  <si>
    <t>Паниковский</t>
  </si>
  <si>
    <t>Михаил</t>
  </si>
  <si>
    <t>Самуэлевич</t>
  </si>
  <si>
    <t>Горбунков</t>
  </si>
  <si>
    <t>Семен</t>
  </si>
  <si>
    <t>Федор</t>
  </si>
  <si>
    <t>Кузьмич</t>
  </si>
  <si>
    <r>
      <t>N</t>
    </r>
    <r>
      <rPr>
        <b/>
        <u/>
        <vertAlign val="superscript"/>
        <sz val="10"/>
        <rFont val="Arial"/>
        <family val="2"/>
        <charset val="204"/>
      </rPr>
      <t>0</t>
    </r>
  </si>
  <si>
    <t>Фамилия</t>
  </si>
  <si>
    <t>Имя</t>
  </si>
  <si>
    <t>Отчество</t>
  </si>
  <si>
    <t>Дата 
рождения</t>
  </si>
  <si>
    <t>Оклад,
 руб.</t>
  </si>
  <si>
    <t>Стартовый
 оклад, USD</t>
  </si>
  <si>
    <t>Дата 
зачисления</t>
  </si>
  <si>
    <t>Балаганов</t>
  </si>
  <si>
    <t>Иванович</t>
  </si>
  <si>
    <t>Семенович</t>
  </si>
  <si>
    <t>Бендер</t>
  </si>
  <si>
    <t>Остап</t>
  </si>
  <si>
    <t>Ибрагимович</t>
  </si>
  <si>
    <t>Петров-Водкин</t>
  </si>
  <si>
    <t>Козлевич</t>
  </si>
  <si>
    <t>Адам</t>
  </si>
  <si>
    <t>Казимирович</t>
  </si>
  <si>
    <t>Ветеран производства</t>
  </si>
  <si>
    <t>Фамилия И.О.</t>
  </si>
  <si>
    <r>
      <t xml:space="preserve">Возраст </t>
    </r>
    <r>
      <rPr>
        <b/>
        <sz val="8"/>
        <rFont val="Arial"/>
        <family val="2"/>
        <charset val="204"/>
      </rPr>
      <t>(полных лет)</t>
    </r>
  </si>
  <si>
    <t>Самый молодой сотрудник</t>
  </si>
  <si>
    <t>Оклад,
 USD (+35% к стартовому окладу, если стаж работы больше 7 лет)</t>
  </si>
  <si>
    <t>Курс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</si>
</sst>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&quot;р.&quot;_-;\-* #,##0.00&quot;р.&quot;_-;_-* &quot;-&quot;??&quot;р.&quot;_-;_-@_-"/>
    <numFmt numFmtId="165" formatCode="_(&quot;$&quot;* #,##0.00_);_(&quot;$&quot;* \(#,##0.00\);_(&quot;$&quot;* &quot;-&quot;??_);_(@_)"/>
    <numFmt numFmtId="166" formatCode="d\-mmm\-yy"/>
    <numFmt numFmtId="167" formatCode="_([$$-409]* #,##0.00_);_([$$-409]* \(#,##0.00\);_([$$-409]* &quot;-&quot;??_);_(@_)"/>
  </numFmts>
  <fonts count="7" x14ac:knownFonts="1">
    <font>
      <sz val="10"/>
      <name val="Arial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u/>
      <vertAlign val="superscript"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10"/>
      <color indexed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gray125">
        <fgColor indexed="9"/>
        <bgColor indexed="43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medium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medium">
        <color indexed="23"/>
      </left>
      <right style="thin">
        <color indexed="23"/>
      </right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medium">
        <color indexed="23"/>
      </right>
      <top/>
      <bottom style="thin">
        <color indexed="2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1" xfId="0" applyFont="1" applyBorder="1"/>
    <xf numFmtId="166" fontId="4" fillId="0" borderId="1" xfId="0" applyNumberFormat="1" applyFont="1" applyBorder="1"/>
    <xf numFmtId="0" fontId="4" fillId="0" borderId="0" xfId="0" applyFont="1" applyAlignment="1">
      <alignment horizontal="right"/>
    </xf>
    <xf numFmtId="165" fontId="4" fillId="0" borderId="1" xfId="0" applyNumberFormat="1" applyFont="1" applyBorder="1"/>
    <xf numFmtId="0" fontId="4" fillId="0" borderId="2" xfId="0" applyFont="1" applyBorder="1"/>
    <xf numFmtId="166" fontId="4" fillId="0" borderId="2" xfId="0" applyNumberFormat="1" applyFont="1" applyBorder="1"/>
    <xf numFmtId="165" fontId="4" fillId="0" borderId="2" xfId="0" applyNumberFormat="1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2" xfId="0" applyNumberFormat="1" applyFont="1" applyFill="1" applyBorder="1"/>
    <xf numFmtId="167" fontId="4" fillId="2" borderId="2" xfId="0" applyNumberFormat="1" applyFont="1" applyFill="1" applyBorder="1"/>
    <xf numFmtId="164" fontId="4" fillId="2" borderId="9" xfId="0" applyNumberFormat="1" applyFont="1" applyFill="1" applyBorder="1"/>
    <xf numFmtId="0" fontId="4" fillId="0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B1" zoomScale="145" workbookViewId="0">
      <selection activeCell="E12" sqref="E12"/>
    </sheetView>
  </sheetViews>
  <sheetFormatPr defaultColWidth="9.1796875" defaultRowHeight="12.5" x14ac:dyDescent="0.25"/>
  <cols>
    <col min="1" max="1" width="3" style="1" bestFit="1" customWidth="1"/>
    <col min="2" max="2" width="11.7265625" style="1" bestFit="1" customWidth="1"/>
    <col min="3" max="3" width="8.54296875" style="1" customWidth="1"/>
    <col min="4" max="4" width="10.26953125" style="1" customWidth="1"/>
    <col min="5" max="5" width="15.7265625" style="1" customWidth="1"/>
    <col min="6" max="6" width="10.1796875" style="1" bestFit="1" customWidth="1"/>
    <col min="7" max="7" width="12.1796875" style="1" bestFit="1" customWidth="1"/>
    <col min="8" max="8" width="11.7265625" style="1" bestFit="1" customWidth="1"/>
    <col min="9" max="9" width="12.26953125" style="1" bestFit="1" customWidth="1"/>
    <col min="10" max="10" width="18" style="1" customWidth="1"/>
    <col min="11" max="11" width="14.1796875" style="1" customWidth="1"/>
    <col min="12" max="16384" width="9.1796875" style="1"/>
  </cols>
  <sheetData>
    <row r="1" spans="1:11" ht="78.5" thickBot="1" x14ac:dyDescent="0.3">
      <c r="A1" s="10" t="s">
        <v>10</v>
      </c>
      <c r="B1" s="11" t="s">
        <v>11</v>
      </c>
      <c r="C1" s="11" t="s">
        <v>12</v>
      </c>
      <c r="D1" s="11" t="s">
        <v>13</v>
      </c>
      <c r="E1" s="11" t="s">
        <v>29</v>
      </c>
      <c r="F1" s="12" t="s">
        <v>14</v>
      </c>
      <c r="G1" s="12" t="s">
        <v>30</v>
      </c>
      <c r="H1" s="12" t="s">
        <v>17</v>
      </c>
      <c r="I1" s="12" t="s">
        <v>16</v>
      </c>
      <c r="J1" s="12" t="s">
        <v>32</v>
      </c>
      <c r="K1" s="13" t="s">
        <v>15</v>
      </c>
    </row>
    <row r="2" spans="1:11" s="2" customFormat="1" ht="15" customHeight="1" x14ac:dyDescent="0.2">
      <c r="A2" s="14">
        <v>1</v>
      </c>
      <c r="B2" s="7" t="s">
        <v>0</v>
      </c>
      <c r="C2" s="7" t="s">
        <v>1</v>
      </c>
      <c r="D2" s="7" t="s">
        <v>2</v>
      </c>
      <c r="E2" s="17" t="str">
        <f xml:space="preserve">  ""&amp;B2&amp;" "&amp;LEFT(C2,1)&amp;"."&amp;LEFT(D2,1)&amp;"."</f>
        <v>Корейко А.Н.</v>
      </c>
      <c r="F2" s="8">
        <v>21541</v>
      </c>
      <c r="G2" s="19">
        <f ca="1">YEAR(TODAY()) -YEAR(F2)</f>
        <v>64</v>
      </c>
      <c r="H2" s="8">
        <v>41001</v>
      </c>
      <c r="I2" s="9">
        <v>800</v>
      </c>
      <c r="J2" s="20">
        <f ca="1" xml:space="preserve"> IF(YEARFRAC(H2,TODAY()) &gt; 7, I2 + I2/100*35, I2)</f>
        <v>1080</v>
      </c>
      <c r="K2" s="21">
        <f ca="1">J2*$E$10</f>
        <v>72943.200000000012</v>
      </c>
    </row>
    <row r="3" spans="1:11" s="2" customFormat="1" ht="15" customHeight="1" x14ac:dyDescent="0.2">
      <c r="A3" s="15">
        <v>2</v>
      </c>
      <c r="B3" s="3" t="s">
        <v>3</v>
      </c>
      <c r="C3" s="3" t="s">
        <v>4</v>
      </c>
      <c r="D3" s="3" t="s">
        <v>5</v>
      </c>
      <c r="E3" s="17" t="str">
        <f t="shared" ref="E3:E8" si="0" xml:space="preserve">  ""&amp;B3&amp;" "&amp;LEFT(C3,1)&amp;"."&amp;LEFT(D3,1)&amp;"."</f>
        <v>Паниковский М.С.</v>
      </c>
      <c r="F3" s="4">
        <v>27395</v>
      </c>
      <c r="G3" s="19">
        <f t="shared" ref="G3:G8" ca="1" si="1">YEAR(TODAY()) -YEAR(F3)</f>
        <v>47</v>
      </c>
      <c r="H3" s="4">
        <v>40544</v>
      </c>
      <c r="I3" s="6">
        <v>300</v>
      </c>
      <c r="J3" s="20">
        <f t="shared" ref="J3:J8" ca="1" si="2" xml:space="preserve"> IF(YEARFRAC(H3,TODAY()) &gt; 7, I3 + I3/100*35, I3)</f>
        <v>405</v>
      </c>
      <c r="K3" s="21">
        <f t="shared" ref="K3:K8" ca="1" si="3">J3*$E$10</f>
        <v>27353.7</v>
      </c>
    </row>
    <row r="4" spans="1:11" s="2" customFormat="1" ht="15" customHeight="1" x14ac:dyDescent="0.2">
      <c r="A4" s="15">
        <v>3</v>
      </c>
      <c r="B4" s="3" t="s">
        <v>18</v>
      </c>
      <c r="C4" s="3" t="s">
        <v>1</v>
      </c>
      <c r="D4" s="3" t="s">
        <v>19</v>
      </c>
      <c r="E4" s="17" t="str">
        <f t="shared" si="0"/>
        <v>Балаганов А.И.</v>
      </c>
      <c r="F4" s="4">
        <v>33107</v>
      </c>
      <c r="G4" s="19">
        <f t="shared" ca="1" si="1"/>
        <v>32</v>
      </c>
      <c r="H4" s="4">
        <v>40441</v>
      </c>
      <c r="I4" s="6">
        <v>450</v>
      </c>
      <c r="J4" s="20">
        <f t="shared" ca="1" si="2"/>
        <v>607.5</v>
      </c>
      <c r="K4" s="21">
        <f t="shared" ca="1" si="3"/>
        <v>41030.550000000003</v>
      </c>
    </row>
    <row r="5" spans="1:11" s="2" customFormat="1" ht="15" customHeight="1" x14ac:dyDescent="0.2">
      <c r="A5" s="15">
        <v>4</v>
      </c>
      <c r="B5" s="3" t="s">
        <v>6</v>
      </c>
      <c r="C5" s="3" t="s">
        <v>7</v>
      </c>
      <c r="D5" s="3" t="s">
        <v>20</v>
      </c>
      <c r="E5" s="17" t="str">
        <f t="shared" si="0"/>
        <v>Горбунков С.С.</v>
      </c>
      <c r="F5" s="4">
        <v>23123</v>
      </c>
      <c r="G5" s="19">
        <f t="shared" ca="1" si="1"/>
        <v>59</v>
      </c>
      <c r="H5" s="4">
        <v>40790</v>
      </c>
      <c r="I5" s="6">
        <v>500</v>
      </c>
      <c r="J5" s="20">
        <f t="shared" ca="1" si="2"/>
        <v>675</v>
      </c>
      <c r="K5" s="21">
        <f t="shared" ca="1" si="3"/>
        <v>45589.500000000007</v>
      </c>
    </row>
    <row r="6" spans="1:11" s="2" customFormat="1" ht="15" customHeight="1" x14ac:dyDescent="0.2">
      <c r="A6" s="15">
        <v>5</v>
      </c>
      <c r="B6" s="3" t="s">
        <v>21</v>
      </c>
      <c r="C6" s="3" t="s">
        <v>22</v>
      </c>
      <c r="D6" s="3" t="s">
        <v>23</v>
      </c>
      <c r="E6" s="17" t="str">
        <f t="shared" si="0"/>
        <v>Бендер О.И.</v>
      </c>
      <c r="F6" s="4">
        <v>32794</v>
      </c>
      <c r="G6" s="19">
        <f t="shared" ca="1" si="1"/>
        <v>33</v>
      </c>
      <c r="H6" s="4">
        <v>36579</v>
      </c>
      <c r="I6" s="6">
        <v>600</v>
      </c>
      <c r="J6" s="20">
        <f t="shared" ca="1" si="2"/>
        <v>810</v>
      </c>
      <c r="K6" s="21">
        <f t="shared" ca="1" si="3"/>
        <v>54707.4</v>
      </c>
    </row>
    <row r="7" spans="1:11" s="2" customFormat="1" ht="15" customHeight="1" x14ac:dyDescent="0.2">
      <c r="A7" s="15">
        <v>6</v>
      </c>
      <c r="B7" s="3" t="s">
        <v>24</v>
      </c>
      <c r="C7" s="3" t="s">
        <v>8</v>
      </c>
      <c r="D7" s="3" t="s">
        <v>9</v>
      </c>
      <c r="E7" s="17" t="str">
        <f t="shared" si="0"/>
        <v>Петров-Водкин Ф.К.</v>
      </c>
      <c r="F7" s="4">
        <v>27692</v>
      </c>
      <c r="G7" s="19">
        <f t="shared" ca="1" si="1"/>
        <v>47</v>
      </c>
      <c r="H7" s="4">
        <v>42505</v>
      </c>
      <c r="I7" s="6">
        <v>1000</v>
      </c>
      <c r="J7" s="20">
        <f t="shared" ca="1" si="2"/>
        <v>1000</v>
      </c>
      <c r="K7" s="21">
        <f t="shared" ca="1" si="3"/>
        <v>67540</v>
      </c>
    </row>
    <row r="8" spans="1:11" s="2" customFormat="1" ht="15" customHeight="1" thickBot="1" x14ac:dyDescent="0.25">
      <c r="A8" s="16">
        <v>7</v>
      </c>
      <c r="B8" s="3" t="s">
        <v>25</v>
      </c>
      <c r="C8" s="3" t="s">
        <v>26</v>
      </c>
      <c r="D8" s="3" t="s">
        <v>27</v>
      </c>
      <c r="E8" s="17" t="str">
        <f t="shared" si="0"/>
        <v>Козлевич А.К.</v>
      </c>
      <c r="F8" s="4">
        <v>33791</v>
      </c>
      <c r="G8" s="19">
        <f t="shared" ca="1" si="1"/>
        <v>30</v>
      </c>
      <c r="H8" s="4">
        <v>41649</v>
      </c>
      <c r="I8" s="6">
        <v>1000</v>
      </c>
      <c r="J8" s="20">
        <f t="shared" ca="1" si="2"/>
        <v>1350</v>
      </c>
      <c r="K8" s="21">
        <f t="shared" ca="1" si="3"/>
        <v>91179.000000000015</v>
      </c>
    </row>
    <row r="10" spans="1:11" ht="13" x14ac:dyDescent="0.3">
      <c r="D10" s="22" t="s">
        <v>33</v>
      </c>
      <c r="E10" s="23">
        <v>67.540000000000006</v>
      </c>
    </row>
    <row r="11" spans="1:11" x14ac:dyDescent="0.25">
      <c r="D11" s="5" t="s">
        <v>28</v>
      </c>
      <c r="E11" s="18" t="str">
        <f>INDEX(E2:E8, MATCH(MIN(H2:H8), H2:H8, 0))</f>
        <v>Бендер О.И.</v>
      </c>
    </row>
    <row r="12" spans="1:11" x14ac:dyDescent="0.25">
      <c r="D12" s="5" t="s">
        <v>31</v>
      </c>
      <c r="E12" s="18" t="str">
        <f>INDEX(E2:E8, MATCH(MAX(F2:F8),F2:F8, 0))</f>
        <v>Козлевич А.К.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Фирма</vt:lpstr>
    </vt:vector>
  </TitlesOfParts>
  <Company>XYLOS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Xylos Informatica Service</dc:creator>
  <cp:lastModifiedBy>Орхан Махмудов</cp:lastModifiedBy>
  <dcterms:created xsi:type="dcterms:W3CDTF">1998-10-16T08:23:24Z</dcterms:created>
  <dcterms:modified xsi:type="dcterms:W3CDTF">2022-02-25T15:49:09Z</dcterms:modified>
</cp:coreProperties>
</file>