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qochu\Desktop\Занятие №4\"/>
    </mc:Choice>
  </mc:AlternateContent>
  <xr:revisionPtr revIDLastSave="0" documentId="13_ncr:1_{A9952C08-FF51-4EB3-920F-26E17EB02043}" xr6:coauthVersionLast="47" xr6:coauthVersionMax="47" xr10:uidLastSave="{00000000-0000-0000-0000-000000000000}"/>
  <bookViews>
    <workbookView xWindow="-110" yWindow="-110" windowWidth="19420" windowHeight="11020" firstSheet="2" activeTab="3" xr2:uid="{00000000-000D-0000-FFFF-FFFF00000000}"/>
  </bookViews>
  <sheets>
    <sheet name="Решение СЛАУ" sheetId="5" r:id="rId1"/>
    <sheet name="Решение АУ" sheetId="6" r:id="rId2"/>
    <sheet name="МНК" sheetId="8" r:id="rId3"/>
    <sheet name="Задача оптимизации" sheetId="9" r:id="rId4"/>
    <sheet name="Прикладная задача1" sheetId="10" r:id="rId5"/>
    <sheet name="Прикладная задача2" sheetId="11" r:id="rId6"/>
    <sheet name="Прикладная задача3" sheetId="12" r:id="rId7"/>
  </sheets>
  <definedNames>
    <definedName name="anscount" hidden="1">1</definedName>
    <definedName name="solver_adj" localSheetId="3" hidden="1">'Задача оптимизации'!$G$20:$G$21</definedName>
    <definedName name="solver_adj" localSheetId="2" hidden="1">МНК!$C$21:$C$22</definedName>
    <definedName name="solver_adj" localSheetId="4" hidden="1">'Прикладная задача1'!$C$17:$D$17</definedName>
    <definedName name="solver_adj" localSheetId="5" hidden="1">'Прикладная задача2'!$B$16:$C$16</definedName>
    <definedName name="solver_adj" localSheetId="6" hidden="1">'Прикладная задача3'!$B$16:$C$16</definedName>
    <definedName name="solver_adj" localSheetId="1" hidden="1">'Решение АУ'!$C$16</definedName>
    <definedName name="solver_adj" localSheetId="0" hidden="1">'Решение СЛАУ'!$C$16:$C$19</definedName>
    <definedName name="solver_cvg" localSheetId="3" hidden="1">0.0001</definedName>
    <definedName name="solver_cvg" localSheetId="2" hidden="1">0.0001</definedName>
    <definedName name="solver_cvg" localSheetId="4" hidden="1">0.0001</definedName>
    <definedName name="solver_cvg" localSheetId="5" hidden="1">"0,0001"</definedName>
    <definedName name="solver_cvg" localSheetId="6" hidden="1">"0,0001"</definedName>
    <definedName name="solver_cvg" localSheetId="1" hidden="1">0.0001</definedName>
    <definedName name="solver_cvg" localSheetId="0" hidden="1">0.0001</definedName>
    <definedName name="solver_drv" localSheetId="3" hidden="1">1</definedName>
    <definedName name="solver_drv" localSheetId="2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1" hidden="1">1</definedName>
    <definedName name="solver_drv" localSheetId="0" hidden="1">1</definedName>
    <definedName name="solver_eng" localSheetId="3" hidden="1">2</definedName>
    <definedName name="solver_eng" localSheetId="2" hidden="1">1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1" hidden="1">1</definedName>
    <definedName name="solver_eng" localSheetId="0" hidden="1">2</definedName>
    <definedName name="solver_est" localSheetId="3" hidden="1">1</definedName>
    <definedName name="solver_est" localSheetId="2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1" hidden="1">1</definedName>
    <definedName name="solver_est" localSheetId="0" hidden="1">1</definedName>
    <definedName name="solver_itr" localSheetId="3" hidden="1">2147483647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1" hidden="1">2147483647</definedName>
    <definedName name="solver_itr" localSheetId="0" hidden="1">2147483647</definedName>
    <definedName name="solver_lhs0" localSheetId="4" hidden="1">'Прикладная задача1'!$H$7</definedName>
    <definedName name="solver_lhs1" localSheetId="3" hidden="1">'Задача оптимизации'!$G$20</definedName>
    <definedName name="solver_lhs1" localSheetId="4" hidden="1">'Прикладная задача1'!$C$17:$D$17</definedName>
    <definedName name="solver_lhs1" localSheetId="5" hidden="1">'Прикладная задача2'!$B$16:$C$16</definedName>
    <definedName name="solver_lhs1" localSheetId="6" hidden="1">'Прикладная задача3'!$B$16:$C$16</definedName>
    <definedName name="solver_lhs1" localSheetId="1" hidden="1">'Решение АУ'!$C$16</definedName>
    <definedName name="solver_lhs1" localSheetId="0" hidden="1">'Решение СЛАУ'!$C$23</definedName>
    <definedName name="solver_lhs2" localSheetId="3" hidden="1">'Задача оптимизации'!$G$21</definedName>
    <definedName name="solver_lhs2" localSheetId="4" hidden="1">'Прикладная задача1'!$C$17:$D$17</definedName>
    <definedName name="solver_lhs2" localSheetId="5" hidden="1">'Прикладная задача2'!$B$16:$C$16</definedName>
    <definedName name="solver_lhs2" localSheetId="6" hidden="1">'Прикладная задача3'!$B$16:$C$16</definedName>
    <definedName name="solver_lhs2" localSheetId="1" hidden="1">'Решение АУ'!$C$16</definedName>
    <definedName name="solver_lhs2" localSheetId="0" hidden="1">'Решение СЛАУ'!$C$24</definedName>
    <definedName name="solver_lhs3" localSheetId="3" hidden="1">'Задача оптимизации'!$G$22</definedName>
    <definedName name="solver_lhs3" localSheetId="4" hidden="1">'Прикладная задача1'!$H$7</definedName>
    <definedName name="solver_lhs3" localSheetId="5" hidden="1">'Прикладная задача2'!$G$7</definedName>
    <definedName name="solver_lhs3" localSheetId="6" hidden="1">'Прикладная задача3'!$G$7</definedName>
    <definedName name="solver_lhs3" localSheetId="1" hidden="1">'Решение АУ'!$C$17</definedName>
    <definedName name="solver_lhs3" localSheetId="0" hidden="1">'Решение СЛАУ'!$C$25</definedName>
    <definedName name="solver_lhs4" localSheetId="3" hidden="1">'Задача оптимизации'!$G$23</definedName>
    <definedName name="solver_lhs4" localSheetId="4" hidden="1">'Прикладная задача1'!$H$8</definedName>
    <definedName name="solver_lhs4" localSheetId="5" hidden="1">'Прикладная задача2'!$G$8</definedName>
    <definedName name="solver_lhs4" localSheetId="6" hidden="1">'Прикладная задача3'!$G$8</definedName>
    <definedName name="solver_lhs4" localSheetId="0" hidden="1">'Решение СЛАУ'!$C$26</definedName>
    <definedName name="solver_lhs5" localSheetId="4" hidden="1">'Прикладная задача1'!$H$9</definedName>
    <definedName name="solver_lhs6" localSheetId="4" hidden="1">'Прикладная задача1'!$H$9</definedName>
    <definedName name="solver_lhs7" localSheetId="4" hidden="1">'Прикладная задача1'!$H$9</definedName>
    <definedName name="solver_mip" localSheetId="3" hidden="1">2147483647</definedName>
    <definedName name="solver_mip" localSheetId="2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1" hidden="1">2147483647</definedName>
    <definedName name="solver_mip" localSheetId="0" hidden="1">2147483647</definedName>
    <definedName name="solver_mni" localSheetId="3" hidden="1">30</definedName>
    <definedName name="solver_mni" localSheetId="2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1" hidden="1">30</definedName>
    <definedName name="solver_mni" localSheetId="0" hidden="1">30</definedName>
    <definedName name="solver_mrt" localSheetId="3" hidden="1">0.075</definedName>
    <definedName name="solver_mrt" localSheetId="2" hidden="1">0.075</definedName>
    <definedName name="solver_mrt" localSheetId="4" hidden="1">0.075</definedName>
    <definedName name="solver_mrt" localSheetId="5" hidden="1">"0,075"</definedName>
    <definedName name="solver_mrt" localSheetId="6" hidden="1">"0,075"</definedName>
    <definedName name="solver_mrt" localSheetId="1" hidden="1">0.075</definedName>
    <definedName name="solver_mrt" localSheetId="0" hidden="1">0.075</definedName>
    <definedName name="solver_msl" localSheetId="3" hidden="1">2</definedName>
    <definedName name="solver_msl" localSheetId="2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1" hidden="1">2</definedName>
    <definedName name="solver_msl" localSheetId="0" hidden="1">2</definedName>
    <definedName name="solver_neg" localSheetId="3" hidden="1">2</definedName>
    <definedName name="solver_neg" localSheetId="2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1" hidden="1">2</definedName>
    <definedName name="solver_neg" localSheetId="0" hidden="1">2</definedName>
    <definedName name="solver_nod" localSheetId="3" hidden="1">2147483647</definedName>
    <definedName name="solver_nod" localSheetId="2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1" hidden="1">2147483647</definedName>
    <definedName name="solver_nod" localSheetId="0" hidden="1">2147483647</definedName>
    <definedName name="solver_num" localSheetId="3" hidden="1">4</definedName>
    <definedName name="solver_num" localSheetId="2" hidden="1">0</definedName>
    <definedName name="solver_num" localSheetId="4" hidden="1">5</definedName>
    <definedName name="solver_num" localSheetId="5" hidden="1">4</definedName>
    <definedName name="solver_num" localSheetId="6" hidden="1">4</definedName>
    <definedName name="solver_num" localSheetId="1" hidden="1">3</definedName>
    <definedName name="solver_num" localSheetId="0" hidden="1">4</definedName>
    <definedName name="solver_nwt" localSheetId="3" hidden="1">1</definedName>
    <definedName name="solver_nwt" localSheetId="2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1" hidden="1">1</definedName>
    <definedName name="solver_nwt" localSheetId="0" hidden="1">1</definedName>
    <definedName name="solver_opt" localSheetId="3" hidden="1">'Задача оптимизации'!$G$24</definedName>
    <definedName name="solver_opt" localSheetId="2" hidden="1">МНК!$E$18</definedName>
    <definedName name="solver_opt" localSheetId="4" hidden="1">'Прикладная задача1'!$H$6</definedName>
    <definedName name="solver_opt" localSheetId="5" hidden="1">'Прикладная задача2'!$G$7</definedName>
    <definedName name="solver_opt" localSheetId="6" hidden="1">'Прикладная задача3'!$G$6</definedName>
    <definedName name="solver_opt" localSheetId="1" hidden="1">'Решение АУ'!$C$17</definedName>
    <definedName name="solver_opt" localSheetId="0" hidden="1">'Решение СЛАУ'!$C$20</definedName>
    <definedName name="solver_pre" localSheetId="3" hidden="1">0.000001</definedName>
    <definedName name="solver_pre" localSheetId="2" hidden="1">0.000001</definedName>
    <definedName name="solver_pre" localSheetId="4" hidden="1">0.000001</definedName>
    <definedName name="solver_pre" localSheetId="5" hidden="1">"0,000001"</definedName>
    <definedName name="solver_pre" localSheetId="6" hidden="1">"0,000001"</definedName>
    <definedName name="solver_pre" localSheetId="1" hidden="1">0.000001</definedName>
    <definedName name="solver_pre" localSheetId="0" hidden="1">0.000001</definedName>
    <definedName name="solver_rbv" localSheetId="3" hidden="1">1</definedName>
    <definedName name="solver_rbv" localSheetId="2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1" hidden="1">1</definedName>
    <definedName name="solver_rbv" localSheetId="0" hidden="1">1</definedName>
    <definedName name="solver_rel0" localSheetId="4" hidden="1">3</definedName>
    <definedName name="solver_rel1" localSheetId="3" hidden="1">3</definedName>
    <definedName name="solver_rel1" localSheetId="4" hidden="1">4</definedName>
    <definedName name="solver_rel1" localSheetId="5" hidden="1">4</definedName>
    <definedName name="solver_rel1" localSheetId="6" hidden="1">4</definedName>
    <definedName name="solver_rel1" localSheetId="1" hidden="1">1</definedName>
    <definedName name="solver_rel1" localSheetId="0" hidden="1">2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1" hidden="1">3</definedName>
    <definedName name="solver_rel2" localSheetId="0" hidden="1">2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1" hidden="1">2</definedName>
    <definedName name="solver_rel3" localSheetId="0" hidden="1">2</definedName>
    <definedName name="solver_rel4" localSheetId="3" hidden="1">1</definedName>
    <definedName name="solver_rel4" localSheetId="4" hidden="1">1</definedName>
    <definedName name="solver_rel4" localSheetId="5" hidden="1">1</definedName>
    <definedName name="solver_rel4" localSheetId="6" hidden="1">1</definedName>
    <definedName name="solver_rel4" localSheetId="0" hidden="1">2</definedName>
    <definedName name="solver_rel5" localSheetId="4" hidden="1">1</definedName>
    <definedName name="solver_rel6" localSheetId="4" hidden="1">1</definedName>
    <definedName name="solver_rel7" localSheetId="4" hidden="1">1</definedName>
    <definedName name="solver_rhs0" localSheetId="4" hidden="1">'Прикладная задача1'!#REF!</definedName>
    <definedName name="solver_rhs1" localSheetId="3" hidden="1">0</definedName>
    <definedName name="solver_rhs1" localSheetId="4" hidden="1">"integer"</definedName>
    <definedName name="solver_rhs1" localSheetId="5" hidden="1">"integer"</definedName>
    <definedName name="solver_rhs1" localSheetId="6" hidden="1">"integer"</definedName>
    <definedName name="solver_rhs1" localSheetId="1" hidden="1">'Решение АУ'!$H$9</definedName>
    <definedName name="solver_rhs1" localSheetId="0" hidden="1">9</definedName>
    <definedName name="solver_rhs2" localSheetId="3" hidden="1">0</definedName>
    <definedName name="solver_rhs2" localSheetId="4" hidden="1">0</definedName>
    <definedName name="solver_rhs2" localSheetId="5" hidden="1">0</definedName>
    <definedName name="solver_rhs2" localSheetId="6" hidden="1">0</definedName>
    <definedName name="solver_rhs2" localSheetId="1" hidden="1">'Решение АУ'!$H$8</definedName>
    <definedName name="solver_rhs2" localSheetId="0" hidden="1">-2</definedName>
    <definedName name="solver_rhs3" localSheetId="3" hidden="1">'Задача оптимизации'!$H$12</definedName>
    <definedName name="solver_rhs3" localSheetId="4" hidden="1">'Прикладная задача1'!$C$12</definedName>
    <definedName name="solver_rhs3" localSheetId="5" hidden="1">'Прикладная задача2'!$B$12</definedName>
    <definedName name="solver_rhs3" localSheetId="6" hidden="1">'Прикладная задача3'!$B$12</definedName>
    <definedName name="solver_rhs3" localSheetId="1" hidden="1">0</definedName>
    <definedName name="solver_rhs3" localSheetId="0" hidden="1">5</definedName>
    <definedName name="solver_rhs4" localSheetId="3" hidden="1">'Задача оптимизации'!$H$13</definedName>
    <definedName name="solver_rhs4" localSheetId="4" hidden="1">'Прикладная задача1'!$C$13</definedName>
    <definedName name="solver_rhs4" localSheetId="5" hidden="1">'Прикладная задача2'!$B$13</definedName>
    <definedName name="solver_rhs4" localSheetId="6" hidden="1">'Прикладная задача3'!$B$13</definedName>
    <definedName name="solver_rhs4" localSheetId="0" hidden="1">-1</definedName>
    <definedName name="solver_rhs5" localSheetId="4" hidden="1">'Прикладная задача1'!$C$14</definedName>
    <definedName name="solver_rhs6" localSheetId="4" hidden="1">'Прикладная задача1'!$C$14</definedName>
    <definedName name="solver_rhs7" localSheetId="4" hidden="1">'Прикладная задача1'!$C$14</definedName>
    <definedName name="solver_rlx" localSheetId="3" hidden="1">2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1" hidden="1">2</definedName>
    <definedName name="solver_rlx" localSheetId="0" hidden="1">2</definedName>
    <definedName name="solver_rsd" localSheetId="3" hidden="1">0</definedName>
    <definedName name="solver_rsd" localSheetId="2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1" hidden="1">0</definedName>
    <definedName name="solver_rsd" localSheetId="0" hidden="1">0</definedName>
    <definedName name="solver_scl" localSheetId="3" hidden="1">1</definedName>
    <definedName name="solver_scl" localSheetId="2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1" hidden="1">1</definedName>
    <definedName name="solver_scl" localSheetId="0" hidden="1">1</definedName>
    <definedName name="solver_sho" localSheetId="3" hidden="1">2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1" hidden="1">2</definedName>
    <definedName name="solver_sho" localSheetId="0" hidden="1">2</definedName>
    <definedName name="solver_ssz" localSheetId="3" hidden="1">100</definedName>
    <definedName name="solver_ssz" localSheetId="2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1" hidden="1">100</definedName>
    <definedName name="solver_ssz" localSheetId="0" hidden="1">100</definedName>
    <definedName name="solver_tim" localSheetId="3" hidden="1">2147483647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1" hidden="1">2147483647</definedName>
    <definedName name="solver_tim" localSheetId="0" hidden="1">2147483647</definedName>
    <definedName name="solver_tol" localSheetId="3" hidden="1">0.01</definedName>
    <definedName name="solver_tol" localSheetId="2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1" hidden="1">0.01</definedName>
    <definedName name="solver_tol" localSheetId="0" hidden="1">0.01</definedName>
    <definedName name="solver_typ" localSheetId="3" hidden="1">1</definedName>
    <definedName name="solver_typ" localSheetId="2" hidden="1">2</definedName>
    <definedName name="solver_typ" localSheetId="4" hidden="1">1</definedName>
    <definedName name="solver_typ" localSheetId="5" hidden="1">2</definedName>
    <definedName name="solver_typ" localSheetId="6" hidden="1">1</definedName>
    <definedName name="solver_typ" localSheetId="1" hidden="1">2</definedName>
    <definedName name="solver_typ" localSheetId="0" hidden="1">2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1" hidden="1">0</definedName>
    <definedName name="solver_val" localSheetId="0" hidden="1">0</definedName>
    <definedName name="solver_ver" localSheetId="3" hidden="1">3</definedName>
    <definedName name="solver_ver" localSheetId="2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1" hidden="1">3</definedName>
    <definedName name="solver_ver" localSheetId="0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2" l="1"/>
  <c r="G8" i="12"/>
  <c r="G7" i="12"/>
  <c r="G6" i="11"/>
  <c r="G7" i="11"/>
  <c r="G8" i="11"/>
  <c r="H9" i="10"/>
  <c r="H8" i="10"/>
  <c r="H7" i="10"/>
  <c r="H6" i="10"/>
  <c r="G24" i="9"/>
  <c r="G23" i="9"/>
  <c r="G22" i="9"/>
  <c r="C24" i="9"/>
  <c r="C22" i="9"/>
  <c r="C23" i="9"/>
  <c r="D15" i="8"/>
  <c r="E15" i="8" s="1"/>
  <c r="D16" i="8"/>
  <c r="E16" i="8" s="1"/>
  <c r="D17" i="8"/>
  <c r="E17" i="8" s="1"/>
  <c r="D14" i="8"/>
  <c r="E14" i="8" s="1"/>
  <c r="C22" i="6"/>
  <c r="C23" i="6"/>
  <c r="C24" i="6"/>
  <c r="C25" i="6"/>
  <c r="C26" i="6"/>
  <c r="C27" i="6"/>
  <c r="C28" i="6"/>
  <c r="C21" i="6"/>
  <c r="C17" i="6"/>
  <c r="C23" i="5"/>
  <c r="C20" i="5"/>
  <c r="C26" i="5" s="1"/>
  <c r="E18" i="8" l="1"/>
  <c r="C25" i="5"/>
  <c r="C24" i="5"/>
</calcChain>
</file>

<file path=xl/sharedStrings.xml><?xml version="1.0" encoding="utf-8"?>
<sst xmlns="http://schemas.openxmlformats.org/spreadsheetml/2006/main" count="161" uniqueCount="94">
  <si>
    <t>Дано:</t>
  </si>
  <si>
    <t>x1=</t>
  </si>
  <si>
    <t>x2=</t>
  </si>
  <si>
    <t>x3=</t>
  </si>
  <si>
    <t>x4=</t>
  </si>
  <si>
    <t>Решение:</t>
  </si>
  <si>
    <t>Студент</t>
  </si>
  <si>
    <t>x1  +</t>
  </si>
  <si>
    <t>x2  +</t>
  </si>
  <si>
    <t>x3  +</t>
  </si>
  <si>
    <t>x4  =</t>
  </si>
  <si>
    <t>a=</t>
  </si>
  <si>
    <t>b=</t>
  </si>
  <si>
    <t>x*=</t>
  </si>
  <si>
    <t>x  +</t>
  </si>
  <si>
    <t xml:space="preserve">  =  0</t>
  </si>
  <si>
    <r>
      <t>x</t>
    </r>
    <r>
      <rPr>
        <vertAlign val="superscript"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 xml:space="preserve">  +</t>
    </r>
  </si>
  <si>
    <r>
      <t>x</t>
    </r>
    <r>
      <rPr>
        <vertAlign val="super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  +</t>
    </r>
  </si>
  <si>
    <t>1-е уравнение</t>
  </si>
  <si>
    <t>2-е уравнение</t>
  </si>
  <si>
    <t>3-е уравнение</t>
  </si>
  <si>
    <t>Решение системы</t>
  </si>
  <si>
    <t>Проверка</t>
  </si>
  <si>
    <t>4-е уравнение</t>
  </si>
  <si>
    <t>Критерий</t>
  </si>
  <si>
    <t>Псевдокритерий</t>
  </si>
  <si>
    <t>f(x*)=</t>
  </si>
  <si>
    <t>Данные для графика</t>
  </si>
  <si>
    <t>x</t>
  </si>
  <si>
    <t>f(x)</t>
  </si>
  <si>
    <t>АППРОКСИМАЦИЯ СЕТОЧНЫХ ФУНКЦИЙ МЕТОДОМ НАИМЕНЬШИХ КВАДРАТОВ</t>
  </si>
  <si>
    <t>Метод наименьших квадратов</t>
  </si>
  <si>
    <t>y</t>
  </si>
  <si>
    <t>A=</t>
  </si>
  <si>
    <t>B=</t>
  </si>
  <si>
    <t>Δ=</t>
  </si>
  <si>
    <t>Найти корень уравнения на заданном отрезке. Построить график функции f(x)</t>
  </si>
  <si>
    <t>F(x)</t>
  </si>
  <si>
    <r>
      <t>[ F(x)-y ]</t>
    </r>
    <r>
      <rPr>
        <b/>
        <vertAlign val="superscript"/>
        <sz val="10"/>
        <rFont val="Arial"/>
        <family val="2"/>
        <charset val="204"/>
      </rPr>
      <t>2</t>
    </r>
  </si>
  <si>
    <t>Система линейный алгебраических уравнений (СЛАУ)</t>
  </si>
  <si>
    <t>Найти решение СЛАУ</t>
  </si>
  <si>
    <t>РЕШЕНИЕ ЗАДАЧ ОПТИМИЗАЦИИ</t>
  </si>
  <si>
    <t>РЕШЕНИЕ  СИСТЕМ  ЛИНЕЙНЫХ  АЛГЕБРАИЧЕСКИХ УРАВНЕНИЙ (СЛАУ)</t>
  </si>
  <si>
    <t>m=</t>
  </si>
  <si>
    <t>n=</t>
  </si>
  <si>
    <r>
      <t>x</t>
    </r>
    <r>
      <rPr>
        <sz val="10"/>
        <rFont val="Arial"/>
        <family val="2"/>
        <charset val="204"/>
      </rPr>
      <t xml:space="preserve">  +</t>
    </r>
  </si>
  <si>
    <t>Найти решение задачи</t>
  </si>
  <si>
    <t>y*=</t>
  </si>
  <si>
    <t>f(X*)=</t>
  </si>
  <si>
    <t>Начальные параметры</t>
  </si>
  <si>
    <t>y   &lt;=</t>
  </si>
  <si>
    <t>Решение задачи поиска минимума</t>
  </si>
  <si>
    <t>Решение задачи поиска максимума</t>
  </si>
  <si>
    <t>----&gt; extr</t>
  </si>
  <si>
    <t>g1(X*)=</t>
  </si>
  <si>
    <t>g2(X*)=</t>
  </si>
  <si>
    <t>Задача линейного программирования</t>
  </si>
  <si>
    <t>y  &gt;=</t>
  </si>
  <si>
    <t>x &gt;= 0</t>
  </si>
  <si>
    <t>y &gt;= 0</t>
  </si>
  <si>
    <t>Ограничения</t>
  </si>
  <si>
    <t xml:space="preserve">f(X) = </t>
  </si>
  <si>
    <t xml:space="preserve">g1(X )= </t>
  </si>
  <si>
    <t xml:space="preserve">g2(X )= </t>
  </si>
  <si>
    <t>Алгебраическое уравнение</t>
  </si>
  <si>
    <t>Решение уравнения</t>
  </si>
  <si>
    <t>Компания "7 футов под килем"</t>
  </si>
  <si>
    <t>Доход компании от продажи путевок</t>
  </si>
  <si>
    <t>Всего для формирование экипажей имеется</t>
  </si>
  <si>
    <t>Использовано членов экипажа</t>
  </si>
  <si>
    <t>Всего закуплено горючего</t>
  </si>
  <si>
    <t>Израсходовано горючего</t>
  </si>
  <si>
    <t>Всего требуется обслужить пассажиров не менее</t>
  </si>
  <si>
    <t>Обслужено пассажиров</t>
  </si>
  <si>
    <t>3-х палубные теплоходы класса А</t>
  </si>
  <si>
    <t>2-х палубные теплоходы класса Б</t>
  </si>
  <si>
    <t>Кол-во пассажиров</t>
  </si>
  <si>
    <t>Экипаж</t>
  </si>
  <si>
    <t>Потребление горючего</t>
  </si>
  <si>
    <t>Стоимость путевки</t>
  </si>
  <si>
    <t>Кол-во теплоходов</t>
  </si>
  <si>
    <t>Известно</t>
  </si>
  <si>
    <t>Неизвестно</t>
  </si>
  <si>
    <t>РЕШЕНИЕ ПРИКЛАДНОЙ ЗАДАЧИ ОПТИМИЗАЦИИ №1</t>
  </si>
  <si>
    <t>Отрезок отделения корня</t>
  </si>
  <si>
    <t>РЕШЕНИЕ АЛГЕБРАИЧЕСКИХ УРАВНЕНИЙ</t>
  </si>
  <si>
    <r>
      <t xml:space="preserve">Аппроксимировать сеточную  функцию с помощью функции вида </t>
    </r>
    <r>
      <rPr>
        <i/>
        <u val="double"/>
        <sz val="14"/>
        <rFont val="Cambria"/>
        <family val="1"/>
        <charset val="204"/>
      </rPr>
      <t>F(x)=A</t>
    </r>
    <r>
      <rPr>
        <u val="double"/>
        <sz val="14"/>
        <rFont val="Cambria"/>
        <family val="1"/>
        <charset val="204"/>
      </rPr>
      <t>·</t>
    </r>
    <r>
      <rPr>
        <i/>
        <u val="double"/>
        <sz val="14"/>
        <rFont val="Cambria"/>
        <family val="1"/>
        <charset val="204"/>
      </rPr>
      <t>e</t>
    </r>
    <r>
      <rPr>
        <i/>
        <u val="double"/>
        <vertAlign val="superscript"/>
        <sz val="14"/>
        <rFont val="Cambria"/>
        <family val="1"/>
        <charset val="204"/>
      </rPr>
      <t>Bx</t>
    </r>
    <r>
      <rPr>
        <i/>
        <sz val="10"/>
        <rFont val="Arial"/>
        <family val="2"/>
        <charset val="204"/>
      </rPr>
      <t xml:space="preserve">, </t>
    </r>
  </si>
  <si>
    <t>построить график функций f(x) и F(x)</t>
  </si>
  <si>
    <t>Махмудов О.C.</t>
  </si>
  <si>
    <t>Махмудов О.С.</t>
  </si>
  <si>
    <t>Компания "Полёты во сне и наяву"</t>
  </si>
  <si>
    <t>Затраты на эскплуатацию</t>
  </si>
  <si>
    <t xml:space="preserve">Затраты компании </t>
  </si>
  <si>
    <t>Затраты на члена экипажа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</si>
</sst>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General&quot; чел.&quot;"/>
    <numFmt numFmtId="166" formatCode="General&quot; галл.&quot;"/>
    <numFmt numFmtId="167" formatCode="0.00000"/>
    <numFmt numFmtId="169" formatCode="[$$-409]#,##0.00"/>
  </numFmts>
  <fonts count="25" x14ac:knownFonts="1">
    <font>
      <sz val="10"/>
      <name val="Arial"/>
      <charset val="204"/>
    </font>
    <font>
      <sz val="10"/>
      <name val="Arial"/>
      <family val="2"/>
      <charset val="204"/>
    </font>
    <font>
      <b/>
      <i/>
      <sz val="12"/>
      <color indexed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i/>
      <sz val="10"/>
      <color indexed="30"/>
      <name val="Arial"/>
      <family val="2"/>
      <charset val="204"/>
    </font>
    <font>
      <b/>
      <i/>
      <sz val="10"/>
      <color indexed="12"/>
      <name val="Arial"/>
      <family val="2"/>
      <charset val="204"/>
    </font>
    <font>
      <b/>
      <i/>
      <sz val="12"/>
      <name val="Arial"/>
      <family val="2"/>
      <charset val="204"/>
    </font>
    <font>
      <b/>
      <sz val="14"/>
      <name val="Times New Roman"/>
      <family val="1"/>
      <charset val="204"/>
    </font>
    <font>
      <b/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i/>
      <sz val="10"/>
      <name val="Arial"/>
      <family val="2"/>
      <charset val="204"/>
    </font>
    <font>
      <b/>
      <sz val="11"/>
      <name val="Arial"/>
      <family val="2"/>
      <charset val="204"/>
    </font>
    <font>
      <b/>
      <vertAlign val="superscript"/>
      <sz val="10"/>
      <name val="Arial"/>
      <family val="2"/>
      <charset val="204"/>
    </font>
    <font>
      <b/>
      <i/>
      <sz val="11"/>
      <color indexed="12"/>
      <name val="Arial"/>
      <family val="2"/>
      <charset val="204"/>
    </font>
    <font>
      <b/>
      <sz val="10"/>
      <color indexed="18"/>
      <name val="Arial"/>
      <family val="2"/>
      <charset val="204"/>
    </font>
    <font>
      <b/>
      <sz val="9"/>
      <name val="Arial"/>
      <family val="2"/>
      <charset val="204"/>
    </font>
    <font>
      <i/>
      <u val="double"/>
      <sz val="14"/>
      <name val="Cambria"/>
      <family val="1"/>
      <charset val="204"/>
    </font>
    <font>
      <u val="double"/>
      <sz val="14"/>
      <name val="Cambria"/>
      <family val="1"/>
      <charset val="204"/>
    </font>
    <font>
      <i/>
      <u val="double"/>
      <vertAlign val="superscript"/>
      <sz val="14"/>
      <name val="Cambria"/>
      <family val="1"/>
      <charset val="204"/>
    </font>
    <font>
      <b/>
      <sz val="10"/>
      <color rgb="FFFF0000"/>
      <name val="Arial"/>
      <family val="2"/>
      <charset val="204"/>
    </font>
    <font>
      <b/>
      <i/>
      <sz val="14"/>
      <color theme="4" tint="-0.249977111117893"/>
      <name val="Arial"/>
      <family val="2"/>
      <charset val="204"/>
    </font>
    <font>
      <b/>
      <sz val="10"/>
      <color theme="0" tint="-0.14999847407452621"/>
      <name val="Arial"/>
      <family val="2"/>
      <charset val="204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theme="4" tint="-0.24994659260841701"/>
      </left>
      <right style="thin">
        <color indexed="64"/>
      </right>
      <top style="thick">
        <color theme="4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4" tint="-0.24994659260841701"/>
      </top>
      <bottom style="thin">
        <color indexed="64"/>
      </bottom>
      <diagonal/>
    </border>
    <border>
      <left style="thin">
        <color indexed="64"/>
      </left>
      <right style="thick">
        <color theme="4" tint="-0.24994659260841701"/>
      </right>
      <top style="thick">
        <color theme="4" tint="-0.24994659260841701"/>
      </top>
      <bottom style="thin">
        <color indexed="64"/>
      </bottom>
      <diagonal/>
    </border>
    <border>
      <left style="thick">
        <color theme="4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-0.24994659260841701"/>
      </left>
      <right style="thin">
        <color indexed="64"/>
      </right>
      <top style="thin">
        <color indexed="64"/>
      </top>
      <bottom style="thick">
        <color theme="4" tint="-0.24994659260841701"/>
      </bottom>
      <diagonal/>
    </border>
    <border>
      <left style="thick">
        <color theme="4" tint="-0.24994659260841701"/>
      </left>
      <right style="thin">
        <color indexed="64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ck">
        <color theme="4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4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 tint="-0.24994659260841701"/>
      </bottom>
      <diagonal/>
    </border>
    <border>
      <left style="thin">
        <color indexed="64"/>
      </left>
      <right style="thick">
        <color theme="4" tint="-0.24994659260841701"/>
      </right>
      <top style="thin">
        <color indexed="64"/>
      </top>
      <bottom style="thick">
        <color theme="4" tint="-0.24994659260841701"/>
      </bottom>
      <diagonal/>
    </border>
    <border>
      <left style="thin">
        <color indexed="64"/>
      </left>
      <right style="thick">
        <color theme="4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n">
        <color indexed="64"/>
      </left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 style="double">
        <color indexed="64"/>
      </bottom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/>
      <top style="double">
        <color rgb="FFFF0000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theme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Fill="1" applyBorder="1"/>
    <xf numFmtId="0" fontId="4" fillId="0" borderId="0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0" borderId="0" xfId="0" applyBorder="1"/>
    <xf numFmtId="0" fontId="9" fillId="2" borderId="2" xfId="0" applyFont="1" applyFill="1" applyBorder="1" applyAlignment="1">
      <alignment horizontal="center"/>
    </xf>
    <xf numFmtId="0" fontId="9" fillId="0" borderId="0" xfId="0" applyFont="1" applyFill="1" applyBorder="1"/>
    <xf numFmtId="0" fontId="11" fillId="0" borderId="0" xfId="0" applyFont="1" applyFill="1" applyBorder="1"/>
    <xf numFmtId="167" fontId="0" fillId="0" borderId="2" xfId="0" applyNumberFormat="1" applyBorder="1"/>
    <xf numFmtId="167" fontId="0" fillId="0" borderId="1" xfId="0" applyNumberFormat="1" applyBorder="1"/>
    <xf numFmtId="167" fontId="21" fillId="0" borderId="1" xfId="0" applyNumberFormat="1" applyFont="1" applyBorder="1"/>
    <xf numFmtId="0" fontId="15" fillId="0" borderId="3" xfId="0" applyFont="1" applyBorder="1"/>
    <xf numFmtId="0" fontId="0" fillId="0" borderId="3" xfId="0" applyBorder="1"/>
    <xf numFmtId="0" fontId="15" fillId="0" borderId="0" xfId="0" applyFont="1" applyBorder="1"/>
    <xf numFmtId="0" fontId="17" fillId="0" borderId="0" xfId="0" applyFont="1" applyBorder="1" applyAlignment="1">
      <alignment horizontal="left" vertical="top" wrapText="1"/>
    </xf>
    <xf numFmtId="165" fontId="16" fillId="0" borderId="0" xfId="0" applyNumberFormat="1" applyFont="1" applyFill="1" applyBorder="1"/>
    <xf numFmtId="164" fontId="16" fillId="0" borderId="0" xfId="1" applyFont="1" applyFill="1" applyBorder="1"/>
    <xf numFmtId="0" fontId="16" fillId="0" borderId="0" xfId="1" applyNumberFormat="1" applyFont="1" applyFill="1" applyBorder="1"/>
    <xf numFmtId="0" fontId="9" fillId="0" borderId="0" xfId="0" applyFont="1" applyBorder="1" applyAlignment="1">
      <alignment wrapText="1"/>
    </xf>
    <xf numFmtId="0" fontId="2" fillId="0" borderId="4" xfId="0" applyFont="1" applyBorder="1" applyAlignment="1"/>
    <xf numFmtId="0" fontId="7" fillId="0" borderId="5" xfId="0" applyFont="1" applyBorder="1" applyAlignment="1"/>
    <xf numFmtId="165" fontId="16" fillId="0" borderId="0" xfId="0" applyNumberFormat="1" applyFont="1" applyFill="1" applyBorder="1" applyAlignment="1">
      <alignment vertical="center"/>
    </xf>
    <xf numFmtId="0" fontId="23" fillId="3" borderId="12" xfId="0" applyFont="1" applyFill="1" applyBorder="1" applyAlignment="1">
      <alignment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9" fillId="0" borderId="18" xfId="0" applyFont="1" applyBorder="1" applyAlignment="1">
      <alignment vertical="center" wrapText="1"/>
    </xf>
    <xf numFmtId="165" fontId="9" fillId="4" borderId="1" xfId="0" applyNumberFormat="1" applyFont="1" applyFill="1" applyBorder="1" applyAlignment="1">
      <alignment vertical="center"/>
    </xf>
    <xf numFmtId="165" fontId="9" fillId="4" borderId="19" xfId="0" applyNumberFormat="1" applyFont="1" applyFill="1" applyBorder="1" applyAlignment="1">
      <alignment vertical="center"/>
    </xf>
    <xf numFmtId="166" fontId="9" fillId="4" borderId="1" xfId="0" applyNumberFormat="1" applyFont="1" applyFill="1" applyBorder="1" applyAlignment="1">
      <alignment vertical="center"/>
    </xf>
    <xf numFmtId="166" fontId="9" fillId="4" borderId="19" xfId="0" applyNumberFormat="1" applyFont="1" applyFill="1" applyBorder="1" applyAlignment="1">
      <alignment vertical="center"/>
    </xf>
    <xf numFmtId="164" fontId="9" fillId="4" borderId="20" xfId="1" applyFont="1" applyFill="1" applyBorder="1" applyAlignment="1">
      <alignment vertical="center"/>
    </xf>
    <xf numFmtId="164" fontId="9" fillId="4" borderId="21" xfId="1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9" fillId="4" borderId="22" xfId="0" applyNumberFormat="1" applyFont="1" applyFill="1" applyBorder="1" applyAlignment="1">
      <alignment vertical="center"/>
    </xf>
    <xf numFmtId="166" fontId="9" fillId="4" borderId="21" xfId="0" applyNumberFormat="1" applyFont="1" applyFill="1" applyBorder="1" applyAlignment="1">
      <alignment vertical="center"/>
    </xf>
    <xf numFmtId="164" fontId="21" fillId="5" borderId="7" xfId="1" applyFont="1" applyFill="1" applyBorder="1" applyAlignment="1">
      <alignment vertical="center"/>
    </xf>
    <xf numFmtId="165" fontId="21" fillId="5" borderId="1" xfId="0" applyNumberFormat="1" applyFont="1" applyFill="1" applyBorder="1" applyAlignment="1">
      <alignment vertical="center"/>
    </xf>
    <xf numFmtId="166" fontId="21" fillId="5" borderId="1" xfId="0" applyNumberFormat="1" applyFont="1" applyFill="1" applyBorder="1" applyAlignment="1">
      <alignment vertical="center"/>
    </xf>
    <xf numFmtId="167" fontId="0" fillId="6" borderId="1" xfId="0" applyNumberFormat="1" applyFill="1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0" borderId="0" xfId="0" applyFont="1" applyBorder="1"/>
    <xf numFmtId="0" fontId="4" fillId="0" borderId="0" xfId="0" applyFont="1" applyBorder="1"/>
    <xf numFmtId="0" fontId="12" fillId="0" borderId="0" xfId="0" applyFont="1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0" xfId="0" applyBorder="1" applyAlignment="1">
      <alignment horizontal="right"/>
    </xf>
    <xf numFmtId="167" fontId="21" fillId="0" borderId="0" xfId="0" applyNumberFormat="1" applyFon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7" fontId="4" fillId="6" borderId="1" xfId="0" applyNumberFormat="1" applyFont="1" applyFill="1" applyBorder="1"/>
    <xf numFmtId="0" fontId="5" fillId="0" borderId="0" xfId="0" applyFont="1" applyBorder="1"/>
    <xf numFmtId="0" fontId="4" fillId="0" borderId="0" xfId="0" applyFont="1" applyBorder="1" applyAlignment="1">
      <alignment horizontal="right"/>
    </xf>
    <xf numFmtId="0" fontId="12" fillId="0" borderId="0" xfId="0" applyFont="1" applyBorder="1"/>
    <xf numFmtId="0" fontId="6" fillId="0" borderId="0" xfId="0" applyFont="1" applyBorder="1"/>
    <xf numFmtId="0" fontId="9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4" fillId="0" borderId="0" xfId="0" quotePrefix="1" applyFont="1" applyFill="1" applyBorder="1"/>
    <xf numFmtId="0" fontId="8" fillId="0" borderId="27" xfId="0" applyFont="1" applyBorder="1" applyAlignment="1"/>
    <xf numFmtId="0" fontId="13" fillId="2" borderId="1" xfId="0" applyFont="1" applyFill="1" applyBorder="1" applyAlignment="1">
      <alignment horizontal="center"/>
    </xf>
    <xf numFmtId="0" fontId="9" fillId="6" borderId="23" xfId="1" applyNumberFormat="1" applyFont="1" applyFill="1" applyBorder="1" applyAlignment="1">
      <alignment vertical="center"/>
    </xf>
    <xf numFmtId="0" fontId="9" fillId="6" borderId="24" xfId="1" applyNumberFormat="1" applyFont="1" applyFill="1" applyBorder="1" applyAlignment="1">
      <alignment vertical="center"/>
    </xf>
    <xf numFmtId="0" fontId="22" fillId="0" borderId="0" xfId="0" applyFont="1" applyBorder="1"/>
    <xf numFmtId="0" fontId="9" fillId="3" borderId="1" xfId="0" applyFont="1" applyFill="1" applyBorder="1"/>
    <xf numFmtId="0" fontId="11" fillId="3" borderId="1" xfId="0" applyFont="1" applyFill="1" applyBorder="1"/>
    <xf numFmtId="167" fontId="4" fillId="5" borderId="1" xfId="0" applyNumberFormat="1" applyFont="1" applyFill="1" applyBorder="1"/>
    <xf numFmtId="0" fontId="24" fillId="0" borderId="0" xfId="0" applyFont="1" applyBorder="1" applyAlignment="1">
      <alignment horizontal="right"/>
    </xf>
    <xf numFmtId="0" fontId="2" fillId="0" borderId="34" xfId="0" applyFont="1" applyBorder="1" applyAlignment="1">
      <alignment horizontal="right"/>
    </xf>
    <xf numFmtId="0" fontId="7" fillId="0" borderId="34" xfId="0" applyFont="1" applyBorder="1" applyAlignment="1">
      <alignment horizontal="center"/>
    </xf>
    <xf numFmtId="0" fontId="8" fillId="0" borderId="33" xfId="0" applyFont="1" applyBorder="1" applyAlignment="1">
      <alignment horizontal="center" wrapText="1"/>
    </xf>
    <xf numFmtId="0" fontId="8" fillId="0" borderId="35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8" fillId="0" borderId="8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69" fontId="9" fillId="4" borderId="1" xfId="0" applyNumberFormat="1" applyFont="1" applyFill="1" applyBorder="1" applyAlignment="1">
      <alignment vertical="center"/>
    </xf>
    <xf numFmtId="169" fontId="9" fillId="4" borderId="19" xfId="0" applyNumberFormat="1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40252847278044E-2"/>
          <c:y val="0.14159916926272068"/>
          <c:w val="0.91540261335437045"/>
          <c:h val="0.8127102803738317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'Решение АУ'!$B$21:$B$28</c:f>
              <c:numCache>
                <c:formatCode>General</c:formatCode>
                <c:ptCount val="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</c:numCache>
            </c:numRef>
          </c:xVal>
          <c:yVal>
            <c:numRef>
              <c:f>'Решение АУ'!$C$21:$C$28</c:f>
              <c:numCache>
                <c:formatCode>General</c:formatCode>
                <c:ptCount val="8"/>
                <c:pt idx="0">
                  <c:v>-60</c:v>
                </c:pt>
                <c:pt idx="1">
                  <c:v>-37.125</c:v>
                </c:pt>
                <c:pt idx="2">
                  <c:v>-20</c:v>
                </c:pt>
                <c:pt idx="3">
                  <c:v>-7.875</c:v>
                </c:pt>
                <c:pt idx="4">
                  <c:v>0</c:v>
                </c:pt>
                <c:pt idx="5">
                  <c:v>4.375</c:v>
                </c:pt>
                <c:pt idx="6">
                  <c:v>6</c:v>
                </c:pt>
                <c:pt idx="7">
                  <c:v>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5F-4FD6-AC0F-8080F546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40127"/>
        <c:axId val="515358847"/>
      </c:scatterChart>
      <c:valAx>
        <c:axId val="5153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58847"/>
        <c:crosses val="autoZero"/>
        <c:crossBetween val="midCat"/>
      </c:valAx>
      <c:valAx>
        <c:axId val="5153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4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МНК!$C$13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МНК!$B$14:$B$17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МНК!$C$14:$C$17</c:f>
              <c:numCache>
                <c:formatCode>General</c:formatCode>
                <c:ptCount val="4"/>
                <c:pt idx="0">
                  <c:v>13</c:v>
                </c:pt>
                <c:pt idx="1">
                  <c:v>9</c:v>
                </c:pt>
                <c:pt idx="2">
                  <c:v>15</c:v>
                </c:pt>
                <c:pt idx="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E-42E5-8D82-457D06FF6877}"/>
            </c:ext>
          </c:extLst>
        </c:ser>
        <c:ser>
          <c:idx val="1"/>
          <c:order val="1"/>
          <c:tx>
            <c:strRef>
              <c:f>МНК!$D$13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МНК!$B$14:$B$17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МНК!$D$14:$D$17</c:f>
              <c:numCache>
                <c:formatCode>0.00000</c:formatCode>
                <c:ptCount val="4"/>
                <c:pt idx="0">
                  <c:v>11.587896006507647</c:v>
                </c:pt>
                <c:pt idx="1">
                  <c:v>12.175501463913294</c:v>
                </c:pt>
                <c:pt idx="2">
                  <c:v>12.792903544742126</c:v>
                </c:pt>
                <c:pt idx="3">
                  <c:v>13.441613192700043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FE-42E5-8D82-457D06FF6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18399"/>
        <c:axId val="512418815"/>
      </c:scatterChart>
      <c:valAx>
        <c:axId val="51241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18815"/>
        <c:crosses val="autoZero"/>
        <c:crossBetween val="midCat"/>
      </c:valAx>
      <c:valAx>
        <c:axId val="5124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1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320674</xdr:colOff>
      <xdr:row>7</xdr:row>
      <xdr:rowOff>161924</xdr:rowOff>
    </xdr:from>
    <xdr:to>
      <xdr:col>20</xdr:col>
      <xdr:colOff>450849</xdr:colOff>
      <xdr:row>26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81964-2E55-492D-87A3-6B7787D3A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</xdr:colOff>
      <xdr:row>6</xdr:row>
      <xdr:rowOff>47625</xdr:rowOff>
    </xdr:from>
    <xdr:to>
      <xdr:col>15</xdr:col>
      <xdr:colOff>244475</xdr:colOff>
      <xdr:row>22</xdr:row>
      <xdr:rowOff>60325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D5572D-5F9C-450D-8271-B52CAAD13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opLeftCell="A4" workbookViewId="0">
      <selection activeCell="E13" sqref="E13"/>
    </sheetView>
  </sheetViews>
  <sheetFormatPr defaultRowHeight="12.5" x14ac:dyDescent="0.25"/>
  <cols>
    <col min="1" max="1" width="1.08984375" customWidth="1"/>
    <col min="2" max="2" width="15.08984375" bestFit="1" customWidth="1"/>
    <col min="3" max="3" width="10.6328125" customWidth="1"/>
    <col min="4" max="4" width="6.6328125" customWidth="1"/>
    <col min="5" max="5" width="10.6328125" customWidth="1"/>
    <col min="6" max="6" width="6.6328125" customWidth="1"/>
    <col min="7" max="7" width="10.6328125" customWidth="1"/>
    <col min="8" max="8" width="6.6328125" customWidth="1"/>
    <col min="9" max="9" width="10.6328125" customWidth="1"/>
    <col min="10" max="10" width="6.6328125" customWidth="1"/>
    <col min="11" max="11" width="10.6328125" customWidth="1"/>
    <col min="12" max="12" width="1.36328125" customWidth="1"/>
  </cols>
  <sheetData>
    <row r="1" spans="1:12" ht="20.149999999999999" customHeight="1" thickTop="1" x14ac:dyDescent="0.25">
      <c r="A1" s="47"/>
      <c r="B1" s="80" t="s">
        <v>42</v>
      </c>
      <c r="C1" s="80"/>
      <c r="D1" s="80"/>
      <c r="E1" s="80"/>
      <c r="F1" s="80"/>
      <c r="G1" s="80"/>
      <c r="H1" s="80"/>
      <c r="I1" s="80"/>
      <c r="J1" s="80"/>
      <c r="K1" s="80"/>
      <c r="L1" s="48"/>
    </row>
    <row r="2" spans="1:12" ht="20.149999999999999" customHeight="1" thickBot="1" x14ac:dyDescent="0.3">
      <c r="A2" s="49"/>
      <c r="B2" s="81"/>
      <c r="C2" s="81"/>
      <c r="D2" s="81"/>
      <c r="E2" s="81"/>
      <c r="F2" s="81"/>
      <c r="G2" s="81"/>
      <c r="H2" s="81"/>
      <c r="I2" s="81"/>
      <c r="J2" s="81"/>
      <c r="K2" s="81"/>
      <c r="L2" s="50"/>
    </row>
    <row r="3" spans="1:12" ht="16.5" thickTop="1" thickBot="1" x14ac:dyDescent="0.4">
      <c r="A3" s="49"/>
      <c r="B3" s="78" t="s">
        <v>6</v>
      </c>
      <c r="C3" s="78"/>
      <c r="D3" s="79" t="s">
        <v>88</v>
      </c>
      <c r="E3" s="79"/>
      <c r="F3" s="79"/>
      <c r="G3" s="6"/>
      <c r="H3" s="6"/>
      <c r="I3" s="6"/>
      <c r="J3" s="6"/>
      <c r="K3" s="6"/>
      <c r="L3" s="50"/>
    </row>
    <row r="4" spans="1:12" ht="16" thickTop="1" x14ac:dyDescent="0.35">
      <c r="A4" s="49"/>
      <c r="B4" s="51" t="s">
        <v>0</v>
      </c>
      <c r="C4" s="6"/>
      <c r="D4" s="6"/>
      <c r="E4" s="6"/>
      <c r="F4" s="6"/>
      <c r="G4" s="6"/>
      <c r="H4" s="6"/>
      <c r="I4" s="6"/>
      <c r="J4" s="6"/>
      <c r="K4" s="6"/>
      <c r="L4" s="50"/>
    </row>
    <row r="5" spans="1:12" ht="14" x14ac:dyDescent="0.3">
      <c r="A5" s="49"/>
      <c r="B5" s="15" t="s">
        <v>39</v>
      </c>
      <c r="C5" s="15"/>
      <c r="D5" s="15"/>
      <c r="E5" s="15"/>
      <c r="F5" s="15"/>
      <c r="G5" s="6"/>
      <c r="H5" s="6"/>
      <c r="I5" s="6"/>
      <c r="J5" s="6"/>
      <c r="K5" s="6"/>
      <c r="L5" s="50"/>
    </row>
    <row r="6" spans="1:12" ht="13" x14ac:dyDescent="0.3">
      <c r="A6" s="49"/>
      <c r="B6" s="6"/>
      <c r="C6" s="74">
        <v>3</v>
      </c>
      <c r="D6" s="52" t="s">
        <v>7</v>
      </c>
      <c r="E6" s="74">
        <v>-1</v>
      </c>
      <c r="F6" s="52" t="s">
        <v>8</v>
      </c>
      <c r="G6" s="74">
        <v>6</v>
      </c>
      <c r="H6" s="52" t="s">
        <v>9</v>
      </c>
      <c r="I6" s="74">
        <v>1</v>
      </c>
      <c r="J6" s="52" t="s">
        <v>10</v>
      </c>
      <c r="K6" s="75">
        <v>9</v>
      </c>
      <c r="L6" s="50"/>
    </row>
    <row r="7" spans="1:12" ht="13" x14ac:dyDescent="0.3">
      <c r="A7" s="49"/>
      <c r="B7" s="6"/>
      <c r="C7" s="74">
        <v>-1</v>
      </c>
      <c r="D7" s="52" t="s">
        <v>7</v>
      </c>
      <c r="E7" s="74">
        <v>2</v>
      </c>
      <c r="F7" s="52" t="s">
        <v>8</v>
      </c>
      <c r="G7" s="74">
        <v>-1</v>
      </c>
      <c r="H7" s="52" t="s">
        <v>9</v>
      </c>
      <c r="I7" s="74">
        <v>5</v>
      </c>
      <c r="J7" s="52" t="s">
        <v>10</v>
      </c>
      <c r="K7" s="75">
        <v>-2</v>
      </c>
      <c r="L7" s="50"/>
    </row>
    <row r="8" spans="1:12" ht="13" x14ac:dyDescent="0.3">
      <c r="A8" s="49"/>
      <c r="B8" s="6"/>
      <c r="C8" s="74">
        <v>4</v>
      </c>
      <c r="D8" s="52" t="s">
        <v>7</v>
      </c>
      <c r="E8" s="74">
        <v>-1</v>
      </c>
      <c r="F8" s="52" t="s">
        <v>8</v>
      </c>
      <c r="G8" s="74">
        <v>1</v>
      </c>
      <c r="H8" s="52" t="s">
        <v>9</v>
      </c>
      <c r="I8" s="74">
        <v>-1</v>
      </c>
      <c r="J8" s="52" t="s">
        <v>10</v>
      </c>
      <c r="K8" s="75">
        <v>5</v>
      </c>
      <c r="L8" s="50"/>
    </row>
    <row r="9" spans="1:12" ht="13" x14ac:dyDescent="0.3">
      <c r="A9" s="49"/>
      <c r="B9" s="6"/>
      <c r="C9" s="74">
        <v>1</v>
      </c>
      <c r="D9" s="52" t="s">
        <v>7</v>
      </c>
      <c r="E9" s="74">
        <v>8</v>
      </c>
      <c r="F9" s="52" t="s">
        <v>8</v>
      </c>
      <c r="G9" s="74">
        <v>-2</v>
      </c>
      <c r="H9" s="52" t="s">
        <v>9</v>
      </c>
      <c r="I9" s="74">
        <v>3</v>
      </c>
      <c r="J9" s="52" t="s">
        <v>10</v>
      </c>
      <c r="K9" s="75">
        <v>-1</v>
      </c>
      <c r="L9" s="50"/>
    </row>
    <row r="10" spans="1:12" ht="13" x14ac:dyDescent="0.3">
      <c r="A10" s="49"/>
      <c r="B10" s="6"/>
      <c r="C10" s="8"/>
      <c r="D10" s="2"/>
      <c r="E10" s="8"/>
      <c r="F10" s="2"/>
      <c r="G10" s="8"/>
      <c r="H10" s="2"/>
      <c r="I10" s="8"/>
      <c r="J10" s="2"/>
      <c r="K10" s="9"/>
      <c r="L10" s="50"/>
    </row>
    <row r="11" spans="1:12" ht="13" x14ac:dyDescent="0.3">
      <c r="A11" s="49"/>
      <c r="B11" s="53" t="s">
        <v>40</v>
      </c>
      <c r="C11" s="8"/>
      <c r="D11" s="2"/>
      <c r="E11" s="8"/>
      <c r="F11" s="2"/>
      <c r="G11" s="8"/>
      <c r="H11" s="2"/>
      <c r="I11" s="8"/>
      <c r="J11" s="2"/>
      <c r="K11" s="9"/>
      <c r="L11" s="50"/>
    </row>
    <row r="12" spans="1:12" ht="13" x14ac:dyDescent="0.3">
      <c r="A12" s="49"/>
      <c r="B12" s="1"/>
      <c r="C12" s="8"/>
      <c r="D12" s="2"/>
      <c r="E12" s="8"/>
      <c r="F12" s="2"/>
      <c r="G12" s="8"/>
      <c r="H12" s="2"/>
      <c r="I12" s="8"/>
      <c r="J12" s="2"/>
      <c r="K12" s="9"/>
      <c r="L12" s="50"/>
    </row>
    <row r="13" spans="1:12" ht="15.5" x14ac:dyDescent="0.35">
      <c r="A13" s="49"/>
      <c r="B13" s="51" t="s">
        <v>5</v>
      </c>
      <c r="C13" s="6"/>
      <c r="D13" s="6"/>
      <c r="E13" s="6"/>
      <c r="F13" s="6"/>
      <c r="G13" s="6"/>
      <c r="H13" s="6"/>
      <c r="I13" s="6"/>
      <c r="J13" s="6"/>
      <c r="K13" s="6"/>
      <c r="L13" s="50"/>
    </row>
    <row r="14" spans="1:12" s="1" customFormat="1" x14ac:dyDescent="0.25">
      <c r="A14" s="54"/>
      <c r="L14" s="55"/>
    </row>
    <row r="15" spans="1:12" s="1" customFormat="1" ht="14" x14ac:dyDescent="0.3">
      <c r="A15" s="54"/>
      <c r="B15" s="15" t="s">
        <v>21</v>
      </c>
      <c r="C15" s="15"/>
      <c r="D15" s="15"/>
      <c r="F15" s="15"/>
      <c r="G15" s="2"/>
      <c r="I15" s="2"/>
      <c r="K15" s="2"/>
      <c r="L15" s="55"/>
    </row>
    <row r="16" spans="1:12" s="1" customFormat="1" x14ac:dyDescent="0.25">
      <c r="A16" s="54"/>
      <c r="B16" s="56" t="s">
        <v>1</v>
      </c>
      <c r="C16" s="46">
        <v>-8.0344827586206904</v>
      </c>
      <c r="E16" s="2"/>
      <c r="G16" s="2"/>
      <c r="I16" s="2"/>
      <c r="K16" s="2"/>
      <c r="L16" s="55"/>
    </row>
    <row r="17" spans="1:12" s="1" customFormat="1" x14ac:dyDescent="0.25">
      <c r="A17" s="54"/>
      <c r="B17" s="56" t="s">
        <v>2</v>
      </c>
      <c r="C17" s="46">
        <v>-4.3793103448275872</v>
      </c>
      <c r="E17" s="2"/>
      <c r="G17" s="2"/>
      <c r="I17" s="2"/>
      <c r="K17" s="2"/>
      <c r="L17" s="55"/>
    </row>
    <row r="18" spans="1:12" s="1" customFormat="1" x14ac:dyDescent="0.25">
      <c r="A18" s="54"/>
      <c r="B18" s="56" t="s">
        <v>3</v>
      </c>
      <c r="C18" s="46">
        <v>3.4827586206896557</v>
      </c>
      <c r="E18" s="2"/>
      <c r="G18" s="2"/>
      <c r="I18" s="2"/>
      <c r="K18" s="2"/>
      <c r="L18" s="55"/>
    </row>
    <row r="19" spans="1:12" s="1" customFormat="1" x14ac:dyDescent="0.25">
      <c r="A19" s="54"/>
      <c r="B19" s="56" t="s">
        <v>4</v>
      </c>
      <c r="C19" s="46">
        <v>7.8275862068965534</v>
      </c>
      <c r="E19" s="2"/>
      <c r="G19" s="2"/>
      <c r="I19" s="2"/>
      <c r="K19" s="2"/>
      <c r="L19" s="55"/>
    </row>
    <row r="20" spans="1:12" s="1" customFormat="1" ht="13" x14ac:dyDescent="0.3">
      <c r="A20" s="54"/>
      <c r="B20" s="6" t="s">
        <v>25</v>
      </c>
      <c r="C20" s="57">
        <f>C16+C17+C18+C19</f>
        <v>-1.1034482758620694</v>
      </c>
      <c r="E20" s="2"/>
      <c r="L20" s="55"/>
    </row>
    <row r="21" spans="1:12" s="1" customFormat="1" x14ac:dyDescent="0.25">
      <c r="A21" s="54"/>
      <c r="L21" s="55"/>
    </row>
    <row r="22" spans="1:12" s="1" customFormat="1" ht="14" x14ac:dyDescent="0.3">
      <c r="A22" s="54"/>
      <c r="B22" s="15" t="s">
        <v>22</v>
      </c>
      <c r="E22"/>
      <c r="L22" s="55"/>
    </row>
    <row r="23" spans="1:12" s="1" customFormat="1" x14ac:dyDescent="0.25">
      <c r="A23" s="54"/>
      <c r="B23" s="6" t="s">
        <v>18</v>
      </c>
      <c r="C23" s="76">
        <f>C6*C16+E6*C17+G6*C18+I6*C19</f>
        <v>9.0000000000000053</v>
      </c>
      <c r="E23"/>
      <c r="L23" s="55"/>
    </row>
    <row r="24" spans="1:12" s="1" customFormat="1" x14ac:dyDescent="0.25">
      <c r="A24" s="54"/>
      <c r="B24" s="6" t="s">
        <v>19</v>
      </c>
      <c r="C24" s="76">
        <f t="shared" ref="C24:C26" si="0">C7*C17+E7*C18+G7*C19+I7*C20</f>
        <v>-2.0000000000000018</v>
      </c>
      <c r="E24"/>
      <c r="L24" s="55"/>
    </row>
    <row r="25" spans="1:12" x14ac:dyDescent="0.25">
      <c r="A25" s="49"/>
      <c r="B25" s="6" t="s">
        <v>20</v>
      </c>
      <c r="C25" s="76">
        <f t="shared" si="0"/>
        <v>5</v>
      </c>
      <c r="D25" s="6"/>
      <c r="E25" s="6"/>
      <c r="F25" s="6"/>
      <c r="G25" s="6"/>
      <c r="H25" s="6"/>
      <c r="I25" s="6"/>
      <c r="J25" s="6"/>
      <c r="K25" s="6"/>
      <c r="L25" s="50"/>
    </row>
    <row r="26" spans="1:12" x14ac:dyDescent="0.25">
      <c r="A26" s="49"/>
      <c r="B26" s="6" t="s">
        <v>23</v>
      </c>
      <c r="C26" s="76">
        <f t="shared" si="0"/>
        <v>-1.0000000000000018</v>
      </c>
      <c r="D26" s="6"/>
      <c r="E26" s="6"/>
      <c r="F26" s="6"/>
      <c r="G26" s="6"/>
      <c r="H26" s="6"/>
      <c r="I26" s="6"/>
      <c r="J26" s="6"/>
      <c r="K26" s="6"/>
      <c r="L26" s="50"/>
    </row>
    <row r="27" spans="1:12" ht="13" thickBot="1" x14ac:dyDescent="0.3">
      <c r="A27" s="58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60"/>
    </row>
    <row r="28" spans="1:12" ht="13" thickTop="1" x14ac:dyDescent="0.25"/>
  </sheetData>
  <mergeCells count="3">
    <mergeCell ref="B3:C3"/>
    <mergeCell ref="D3:F3"/>
    <mergeCell ref="B1:K2"/>
  </mergeCells>
  <phoneticPr fontId="3" type="noConversion"/>
  <printOptions horizontalCentered="1"/>
  <pageMargins left="0" right="0" top="0.78740157480314965" bottom="0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topLeftCell="A2" workbookViewId="0">
      <selection activeCell="F21" sqref="F21"/>
    </sheetView>
  </sheetViews>
  <sheetFormatPr defaultRowHeight="12.5" x14ac:dyDescent="0.25"/>
  <cols>
    <col min="1" max="1" width="1.36328125" customWidth="1"/>
    <col min="11" max="11" width="5.453125" customWidth="1"/>
    <col min="12" max="12" width="1" customWidth="1"/>
  </cols>
  <sheetData>
    <row r="1" spans="1:12" ht="20.149999999999999" customHeight="1" thickTop="1" thickBot="1" x14ac:dyDescent="0.4">
      <c r="A1" s="47"/>
      <c r="B1" s="84" t="s">
        <v>85</v>
      </c>
      <c r="C1" s="84"/>
      <c r="D1" s="84"/>
      <c r="E1" s="84"/>
      <c r="F1" s="84"/>
      <c r="G1" s="84"/>
      <c r="H1" s="84"/>
      <c r="I1" s="84"/>
      <c r="J1" s="84"/>
      <c r="K1" s="84"/>
      <c r="L1" s="69"/>
    </row>
    <row r="2" spans="1:12" ht="16.5" thickTop="1" thickBot="1" x14ac:dyDescent="0.4">
      <c r="A2" s="49"/>
      <c r="B2" s="82" t="s">
        <v>6</v>
      </c>
      <c r="C2" s="83"/>
      <c r="D2" s="79" t="s">
        <v>89</v>
      </c>
      <c r="E2" s="79"/>
      <c r="F2" s="79"/>
      <c r="G2" s="6"/>
      <c r="H2" s="6"/>
      <c r="I2" s="6"/>
      <c r="J2" s="6"/>
      <c r="K2" s="6"/>
      <c r="L2" s="50"/>
    </row>
    <row r="3" spans="1:12" ht="16" thickTop="1" x14ac:dyDescent="0.35">
      <c r="A3" s="49"/>
      <c r="B3" s="51" t="s">
        <v>0</v>
      </c>
      <c r="C3" s="6"/>
      <c r="D3" s="6"/>
      <c r="E3" s="6"/>
      <c r="F3" s="6"/>
      <c r="G3" s="6"/>
      <c r="H3" s="6"/>
      <c r="I3" s="6"/>
      <c r="J3" s="6"/>
      <c r="K3" s="6"/>
      <c r="L3" s="50"/>
    </row>
    <row r="4" spans="1:12" ht="14" x14ac:dyDescent="0.3">
      <c r="A4" s="49"/>
      <c r="B4" s="15" t="s">
        <v>64</v>
      </c>
      <c r="C4" s="6"/>
      <c r="D4" s="6"/>
      <c r="E4" s="6"/>
      <c r="F4" s="6"/>
      <c r="G4" s="6"/>
      <c r="H4" s="6"/>
      <c r="I4" s="6"/>
      <c r="J4" s="6"/>
      <c r="K4" s="6"/>
      <c r="L4" s="50"/>
    </row>
    <row r="5" spans="1:12" ht="13" x14ac:dyDescent="0.3">
      <c r="A5" s="49"/>
      <c r="B5" s="62"/>
      <c r="C5" s="6"/>
      <c r="D5" s="6"/>
      <c r="E5" s="1"/>
      <c r="F5" s="52"/>
      <c r="G5" s="6"/>
      <c r="H5" s="6"/>
      <c r="I5" s="6"/>
      <c r="J5" s="6"/>
      <c r="K5" s="6"/>
      <c r="L5" s="50"/>
    </row>
    <row r="6" spans="1:12" ht="15" x14ac:dyDescent="0.3">
      <c r="A6" s="49"/>
      <c r="B6" s="74">
        <v>1</v>
      </c>
      <c r="C6" s="52" t="s">
        <v>16</v>
      </c>
      <c r="D6" s="74">
        <v>-1</v>
      </c>
      <c r="E6" s="2" t="s">
        <v>17</v>
      </c>
      <c r="F6" s="74">
        <v>-4</v>
      </c>
      <c r="G6" s="52" t="s">
        <v>14</v>
      </c>
      <c r="H6" s="74">
        <v>4</v>
      </c>
      <c r="I6" s="52" t="s">
        <v>15</v>
      </c>
      <c r="J6" s="6"/>
      <c r="K6" s="6"/>
      <c r="L6" s="50"/>
    </row>
    <row r="7" spans="1:12" x14ac:dyDescent="0.25">
      <c r="A7" s="49"/>
      <c r="B7" s="6"/>
      <c r="C7" s="6"/>
      <c r="D7" s="6"/>
      <c r="E7" s="6"/>
      <c r="F7" s="6"/>
      <c r="G7" s="6"/>
      <c r="H7" s="6"/>
      <c r="I7" s="6"/>
      <c r="J7" s="6"/>
      <c r="K7" s="6"/>
      <c r="L7" s="50"/>
    </row>
    <row r="8" spans="1:12" ht="14" x14ac:dyDescent="0.3">
      <c r="A8" s="49"/>
      <c r="B8" s="15" t="s">
        <v>84</v>
      </c>
      <c r="C8" s="6"/>
      <c r="D8" s="6"/>
      <c r="E8" s="6"/>
      <c r="F8" s="6"/>
      <c r="G8" s="63" t="s">
        <v>11</v>
      </c>
      <c r="H8" s="74">
        <v>-3.2</v>
      </c>
      <c r="I8" s="6"/>
      <c r="J8" s="6"/>
      <c r="K8" s="6"/>
      <c r="L8" s="50"/>
    </row>
    <row r="9" spans="1:12" ht="13" x14ac:dyDescent="0.3">
      <c r="A9" s="49"/>
      <c r="B9" s="6"/>
      <c r="C9" s="6"/>
      <c r="D9" s="6"/>
      <c r="E9" s="6"/>
      <c r="F9" s="6"/>
      <c r="G9" s="63" t="s">
        <v>12</v>
      </c>
      <c r="H9" s="74">
        <v>-0.9</v>
      </c>
      <c r="I9" s="6"/>
      <c r="J9" s="6"/>
      <c r="K9" s="6"/>
      <c r="L9" s="50"/>
    </row>
    <row r="10" spans="1:12" x14ac:dyDescent="0.25">
      <c r="A10" s="49"/>
      <c r="B10" s="6"/>
      <c r="C10" s="6"/>
      <c r="D10" s="6"/>
      <c r="E10" s="6"/>
      <c r="F10" s="6"/>
      <c r="G10" s="6"/>
      <c r="H10" s="6"/>
      <c r="I10" s="6"/>
      <c r="J10" s="6"/>
      <c r="K10" s="6"/>
      <c r="L10" s="50"/>
    </row>
    <row r="11" spans="1:12" ht="13" x14ac:dyDescent="0.3">
      <c r="A11" s="49"/>
      <c r="B11" s="64" t="s">
        <v>36</v>
      </c>
      <c r="C11" s="6"/>
      <c r="D11" s="6"/>
      <c r="E11" s="6"/>
      <c r="F11" s="6"/>
      <c r="G11" s="6"/>
      <c r="H11" s="6"/>
      <c r="I11" s="6"/>
      <c r="J11" s="6"/>
      <c r="K11" s="6"/>
      <c r="L11" s="50"/>
    </row>
    <row r="12" spans="1:12" ht="13" x14ac:dyDescent="0.3">
      <c r="A12" s="49"/>
      <c r="B12" s="64"/>
      <c r="C12" s="6"/>
      <c r="D12" s="6"/>
      <c r="E12" s="6"/>
      <c r="F12" s="6"/>
      <c r="G12" s="6"/>
      <c r="H12" s="6"/>
      <c r="I12" s="6"/>
      <c r="J12" s="6"/>
      <c r="K12" s="6"/>
      <c r="L12" s="50"/>
    </row>
    <row r="13" spans="1:12" ht="15.5" x14ac:dyDescent="0.35">
      <c r="A13" s="49"/>
      <c r="B13" s="51" t="s">
        <v>5</v>
      </c>
      <c r="C13" s="6"/>
      <c r="D13" s="6"/>
      <c r="E13" s="6"/>
      <c r="F13" s="6"/>
      <c r="G13" s="6"/>
      <c r="H13" s="6"/>
      <c r="I13" s="6"/>
      <c r="J13" s="6"/>
      <c r="K13" s="6"/>
      <c r="L13" s="50"/>
    </row>
    <row r="14" spans="1:12" x14ac:dyDescent="0.25">
      <c r="A14" s="49"/>
      <c r="B14" s="6"/>
      <c r="C14" s="6"/>
      <c r="D14" s="6"/>
      <c r="E14" s="6"/>
      <c r="F14" s="6"/>
      <c r="G14" s="6"/>
      <c r="H14" s="6"/>
      <c r="I14" s="6"/>
      <c r="J14" s="6"/>
      <c r="K14" s="6"/>
      <c r="L14" s="50"/>
    </row>
    <row r="15" spans="1:12" ht="14" x14ac:dyDescent="0.3">
      <c r="A15" s="49"/>
      <c r="B15" s="15" t="s">
        <v>65</v>
      </c>
      <c r="C15" s="6"/>
      <c r="D15" s="6"/>
      <c r="E15" s="65"/>
      <c r="F15" s="6"/>
      <c r="G15" s="6"/>
      <c r="H15" s="6"/>
      <c r="I15" s="6"/>
      <c r="J15" s="6"/>
      <c r="K15" s="6"/>
      <c r="L15" s="50"/>
    </row>
    <row r="16" spans="1:12" x14ac:dyDescent="0.25">
      <c r="A16" s="49"/>
      <c r="B16" s="63" t="s">
        <v>13</v>
      </c>
      <c r="C16" s="61">
        <v>-2.000000185235117</v>
      </c>
      <c r="D16" s="6"/>
      <c r="E16" s="6"/>
      <c r="F16" s="6"/>
      <c r="G16" s="6"/>
      <c r="H16" s="6"/>
      <c r="I16" s="6"/>
      <c r="J16" s="6"/>
      <c r="K16" s="6"/>
      <c r="L16" s="50"/>
    </row>
    <row r="17" spans="1:12" x14ac:dyDescent="0.25">
      <c r="A17" s="49"/>
      <c r="B17" s="63" t="s">
        <v>26</v>
      </c>
      <c r="C17" s="76">
        <f>B6*C16*C16*C16+D6*C16*C16+F6*C16+H6</f>
        <v>-2.2228216458586303E-6</v>
      </c>
      <c r="D17" s="6"/>
      <c r="E17" s="6"/>
      <c r="F17" s="6"/>
      <c r="G17" s="6"/>
      <c r="H17" s="6"/>
      <c r="I17" s="6"/>
      <c r="J17" s="6"/>
      <c r="K17" s="6"/>
      <c r="L17" s="50"/>
    </row>
    <row r="18" spans="1:12" x14ac:dyDescent="0.25">
      <c r="A18" s="49"/>
      <c r="B18" s="6"/>
      <c r="C18" s="6"/>
      <c r="D18" s="6"/>
      <c r="E18" s="6"/>
      <c r="F18" s="6"/>
      <c r="G18" s="6"/>
      <c r="H18" s="6"/>
      <c r="I18" s="6"/>
      <c r="J18" s="6"/>
      <c r="K18" s="6"/>
      <c r="L18" s="50"/>
    </row>
    <row r="19" spans="1:12" ht="14" x14ac:dyDescent="0.3">
      <c r="A19" s="49"/>
      <c r="B19" s="15" t="s">
        <v>27</v>
      </c>
      <c r="C19" s="6"/>
      <c r="D19" s="6"/>
      <c r="E19" s="6"/>
      <c r="F19" s="6"/>
      <c r="G19" s="6"/>
      <c r="H19" s="6"/>
      <c r="I19" s="6"/>
      <c r="J19" s="6"/>
      <c r="K19" s="6"/>
      <c r="L19" s="50"/>
    </row>
    <row r="20" spans="1:12" ht="13" x14ac:dyDescent="0.3">
      <c r="A20" s="49"/>
      <c r="B20" s="5" t="s">
        <v>28</v>
      </c>
      <c r="C20" s="5" t="s">
        <v>29</v>
      </c>
      <c r="D20" s="6"/>
      <c r="E20" s="6"/>
      <c r="F20" s="6"/>
      <c r="G20" s="6"/>
      <c r="H20" s="6"/>
      <c r="I20" s="6"/>
      <c r="J20" s="6"/>
      <c r="K20" s="6"/>
      <c r="L20" s="50"/>
    </row>
    <row r="21" spans="1:12" x14ac:dyDescent="0.25">
      <c r="A21" s="49"/>
      <c r="B21" s="4">
        <v>-4</v>
      </c>
      <c r="C21" s="4">
        <f>$B$6*B21*B21*B21+$D$6*B21*B21+$F$6*B21+$H$6</f>
        <v>-60</v>
      </c>
      <c r="D21" s="6"/>
      <c r="E21" s="6"/>
      <c r="F21" s="6"/>
      <c r="G21" s="6"/>
      <c r="H21" s="6"/>
      <c r="I21" s="6"/>
      <c r="J21" s="6"/>
      <c r="K21" s="6"/>
      <c r="L21" s="50"/>
    </row>
    <row r="22" spans="1:12" x14ac:dyDescent="0.25">
      <c r="A22" s="49"/>
      <c r="B22" s="4">
        <v>-3.5</v>
      </c>
      <c r="C22" s="4">
        <f t="shared" ref="C22:C28" si="0">$B$6*B22*B22*B22+$D$6*B22*B22+$F$6*B22+$H$6</f>
        <v>-37.125</v>
      </c>
      <c r="D22" s="6"/>
      <c r="E22" s="6"/>
      <c r="F22" s="6"/>
      <c r="G22" s="6"/>
      <c r="H22" s="6"/>
      <c r="I22" s="6"/>
      <c r="J22" s="6"/>
      <c r="K22" s="6"/>
      <c r="L22" s="50"/>
    </row>
    <row r="23" spans="1:12" x14ac:dyDescent="0.25">
      <c r="A23" s="49"/>
      <c r="B23" s="4">
        <v>-3</v>
      </c>
      <c r="C23" s="4">
        <f t="shared" si="0"/>
        <v>-20</v>
      </c>
      <c r="D23" s="6"/>
      <c r="E23" s="6"/>
      <c r="F23" s="6"/>
      <c r="G23" s="6"/>
      <c r="H23" s="6"/>
      <c r="I23" s="6"/>
      <c r="J23" s="6"/>
      <c r="K23" s="6"/>
      <c r="L23" s="50"/>
    </row>
    <row r="24" spans="1:12" x14ac:dyDescent="0.25">
      <c r="A24" s="49"/>
      <c r="B24" s="4">
        <v>-2.5</v>
      </c>
      <c r="C24" s="4">
        <f t="shared" si="0"/>
        <v>-7.875</v>
      </c>
      <c r="D24" s="6"/>
      <c r="E24" s="6"/>
      <c r="F24" s="6"/>
      <c r="G24" s="6"/>
      <c r="H24" s="6"/>
      <c r="I24" s="6"/>
      <c r="J24" s="6"/>
      <c r="K24" s="6"/>
      <c r="L24" s="50"/>
    </row>
    <row r="25" spans="1:12" x14ac:dyDescent="0.25">
      <c r="A25" s="49"/>
      <c r="B25" s="4">
        <v>-2</v>
      </c>
      <c r="C25" s="4">
        <f t="shared" si="0"/>
        <v>0</v>
      </c>
      <c r="D25" s="6"/>
      <c r="E25" s="6"/>
      <c r="F25" s="6"/>
      <c r="G25" s="6"/>
      <c r="H25" s="6"/>
      <c r="I25" s="6"/>
      <c r="J25" s="6"/>
      <c r="K25" s="6"/>
      <c r="L25" s="50"/>
    </row>
    <row r="26" spans="1:12" x14ac:dyDescent="0.25">
      <c r="A26" s="49"/>
      <c r="B26" s="4">
        <v>-1.5</v>
      </c>
      <c r="C26" s="4">
        <f t="shared" si="0"/>
        <v>4.375</v>
      </c>
      <c r="D26" s="6"/>
      <c r="E26" s="6"/>
      <c r="F26" s="6"/>
      <c r="G26" s="6"/>
      <c r="H26" s="6"/>
      <c r="I26" s="6"/>
      <c r="J26" s="6"/>
      <c r="K26" s="6"/>
      <c r="L26" s="50"/>
    </row>
    <row r="27" spans="1:12" x14ac:dyDescent="0.25">
      <c r="A27" s="49"/>
      <c r="B27" s="4">
        <v>-1</v>
      </c>
      <c r="C27" s="4">
        <f t="shared" si="0"/>
        <v>6</v>
      </c>
      <c r="D27" s="6"/>
      <c r="E27" s="6"/>
      <c r="F27" s="6"/>
      <c r="G27" s="6"/>
      <c r="H27" s="6"/>
      <c r="I27" s="6"/>
      <c r="J27" s="6"/>
      <c r="K27" s="6"/>
      <c r="L27" s="50"/>
    </row>
    <row r="28" spans="1:12" x14ac:dyDescent="0.25">
      <c r="A28" s="49"/>
      <c r="B28" s="4">
        <v>-0.5</v>
      </c>
      <c r="C28" s="4">
        <f t="shared" si="0"/>
        <v>5.625</v>
      </c>
      <c r="D28" s="6"/>
      <c r="E28" s="6"/>
      <c r="F28" s="6"/>
      <c r="G28" s="6"/>
      <c r="H28" s="6"/>
      <c r="I28" s="6"/>
      <c r="J28" s="6"/>
      <c r="K28" s="6"/>
      <c r="L28" s="50"/>
    </row>
    <row r="29" spans="1:12" x14ac:dyDescent="0.25">
      <c r="A29" s="49"/>
      <c r="B29" s="6"/>
      <c r="C29" s="6"/>
      <c r="D29" s="6"/>
      <c r="E29" s="6"/>
      <c r="F29" s="6"/>
      <c r="G29" s="6"/>
      <c r="H29" s="6"/>
      <c r="I29" s="6"/>
      <c r="J29" s="6"/>
      <c r="K29" s="6"/>
      <c r="L29" s="50"/>
    </row>
    <row r="30" spans="1:12" x14ac:dyDescent="0.25">
      <c r="A30" s="49"/>
      <c r="B30" s="6"/>
      <c r="C30" s="6"/>
      <c r="D30" s="6"/>
      <c r="E30" s="6"/>
      <c r="F30" s="6"/>
      <c r="G30" s="6"/>
      <c r="H30" s="6"/>
      <c r="I30" s="6"/>
      <c r="J30" s="6"/>
      <c r="K30" s="6"/>
      <c r="L30" s="50"/>
    </row>
    <row r="31" spans="1:12" x14ac:dyDescent="0.25">
      <c r="A31" s="49"/>
      <c r="B31" s="6"/>
      <c r="C31" s="6"/>
      <c r="D31" s="6"/>
      <c r="E31" s="6"/>
      <c r="F31" s="6"/>
      <c r="G31" s="6"/>
      <c r="H31" s="6"/>
      <c r="I31" s="6"/>
      <c r="J31" s="6"/>
      <c r="K31" s="6"/>
      <c r="L31" s="50"/>
    </row>
    <row r="32" spans="1:12" x14ac:dyDescent="0.25">
      <c r="A32" s="49"/>
      <c r="B32" s="6"/>
      <c r="C32" s="6"/>
      <c r="D32" s="6"/>
      <c r="E32" s="6"/>
      <c r="F32" s="6"/>
      <c r="G32" s="6"/>
      <c r="H32" s="6"/>
      <c r="I32" s="6"/>
      <c r="J32" s="6"/>
      <c r="K32" s="6"/>
      <c r="L32" s="50"/>
    </row>
    <row r="33" spans="1:12" x14ac:dyDescent="0.25">
      <c r="A33" s="49"/>
      <c r="B33" s="6"/>
      <c r="C33" s="6"/>
      <c r="D33" s="6"/>
      <c r="E33" s="6"/>
      <c r="F33" s="6"/>
      <c r="G33" s="6"/>
      <c r="H33" s="6"/>
      <c r="I33" s="6"/>
      <c r="J33" s="6"/>
      <c r="K33" s="6"/>
      <c r="L33" s="50"/>
    </row>
    <row r="34" spans="1:12" x14ac:dyDescent="0.25">
      <c r="A34" s="49"/>
      <c r="B34" s="6"/>
      <c r="C34" s="6"/>
      <c r="D34" s="6"/>
      <c r="E34" s="6"/>
      <c r="F34" s="6"/>
      <c r="G34" s="6"/>
      <c r="H34" s="6"/>
      <c r="I34" s="6"/>
      <c r="J34" s="6"/>
      <c r="K34" s="6"/>
      <c r="L34" s="50"/>
    </row>
    <row r="35" spans="1:12" x14ac:dyDescent="0.25">
      <c r="A35" s="49"/>
      <c r="B35" s="6"/>
      <c r="C35" s="6"/>
      <c r="D35" s="6"/>
      <c r="E35" s="6"/>
      <c r="F35" s="6"/>
      <c r="G35" s="6"/>
      <c r="H35" s="6"/>
      <c r="I35" s="6"/>
      <c r="J35" s="6"/>
      <c r="K35" s="6"/>
      <c r="L35" s="50"/>
    </row>
    <row r="36" spans="1:12" x14ac:dyDescent="0.25">
      <c r="A36" s="49"/>
      <c r="B36" s="6"/>
      <c r="C36" s="6"/>
      <c r="D36" s="6"/>
      <c r="E36" s="6"/>
      <c r="F36" s="6"/>
      <c r="G36" s="6"/>
      <c r="H36" s="6"/>
      <c r="I36" s="6"/>
      <c r="J36" s="6"/>
      <c r="K36" s="6"/>
      <c r="L36" s="50"/>
    </row>
    <row r="37" spans="1:12" ht="13" thickBot="1" x14ac:dyDescent="0.3">
      <c r="A37" s="58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60"/>
    </row>
    <row r="38" spans="1:12" ht="13" thickTop="1" x14ac:dyDescent="0.25"/>
  </sheetData>
  <mergeCells count="3">
    <mergeCell ref="D2:F2"/>
    <mergeCell ref="B2:C2"/>
    <mergeCell ref="B1:K1"/>
  </mergeCells>
  <phoneticPr fontId="0" type="noConversion"/>
  <printOptions horizontalCentered="1"/>
  <pageMargins left="0.59055118110236227" right="0" top="0.39370078740157483" bottom="0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topLeftCell="A4" workbookViewId="0">
      <selection activeCell="B13" sqref="B13:D17"/>
    </sheetView>
  </sheetViews>
  <sheetFormatPr defaultRowHeight="12.5" x14ac:dyDescent="0.25"/>
  <cols>
    <col min="1" max="1" width="1.6328125" customWidth="1"/>
    <col min="3" max="3" width="17.54296875" customWidth="1"/>
    <col min="4" max="4" width="19.453125" customWidth="1"/>
    <col min="5" max="5" width="17.6328125" customWidth="1"/>
    <col min="11" max="11" width="1.6328125" customWidth="1"/>
  </cols>
  <sheetData>
    <row r="1" spans="1:11" ht="20.149999999999999" customHeight="1" thickTop="1" x14ac:dyDescent="0.25">
      <c r="A1" s="47"/>
      <c r="B1" s="80" t="s">
        <v>30</v>
      </c>
      <c r="C1" s="80"/>
      <c r="D1" s="80"/>
      <c r="E1" s="80"/>
      <c r="F1" s="80"/>
      <c r="G1" s="80"/>
      <c r="H1" s="80"/>
      <c r="I1" s="80"/>
      <c r="J1" s="80"/>
      <c r="K1" s="48"/>
    </row>
    <row r="2" spans="1:11" ht="20.149999999999999" customHeight="1" thickBot="1" x14ac:dyDescent="0.3">
      <c r="A2" s="49"/>
      <c r="B2" s="89"/>
      <c r="C2" s="89"/>
      <c r="D2" s="89"/>
      <c r="E2" s="89"/>
      <c r="F2" s="89"/>
      <c r="G2" s="89"/>
      <c r="H2" s="89"/>
      <c r="I2" s="89"/>
      <c r="J2" s="89"/>
      <c r="K2" s="50"/>
    </row>
    <row r="3" spans="1:11" ht="16.5" thickTop="1" thickBot="1" x14ac:dyDescent="0.4">
      <c r="A3" s="49"/>
      <c r="B3" s="82" t="s">
        <v>6</v>
      </c>
      <c r="C3" s="83"/>
      <c r="D3" s="85" t="s">
        <v>89</v>
      </c>
      <c r="E3" s="86"/>
      <c r="F3" s="87"/>
      <c r="G3" s="6"/>
      <c r="H3" s="6"/>
      <c r="I3" s="6"/>
      <c r="J3" s="6"/>
      <c r="K3" s="50"/>
    </row>
    <row r="4" spans="1:11" ht="16" thickTop="1" x14ac:dyDescent="0.35">
      <c r="A4" s="49"/>
      <c r="B4" s="51" t="s">
        <v>0</v>
      </c>
      <c r="C4" s="6"/>
      <c r="D4" s="6"/>
      <c r="E4" s="6"/>
      <c r="F4" s="6"/>
      <c r="G4" s="6"/>
      <c r="H4" s="6"/>
      <c r="I4" s="6"/>
      <c r="J4" s="6"/>
      <c r="K4" s="50"/>
    </row>
    <row r="5" spans="1:11" ht="13" x14ac:dyDescent="0.3">
      <c r="A5" s="49"/>
      <c r="B5" s="66" t="s">
        <v>28</v>
      </c>
      <c r="C5" s="74">
        <v>2</v>
      </c>
      <c r="D5" s="74">
        <v>3</v>
      </c>
      <c r="E5" s="74">
        <v>4</v>
      </c>
      <c r="F5" s="74">
        <v>5</v>
      </c>
      <c r="G5" s="6"/>
      <c r="H5" s="6"/>
      <c r="I5" s="6"/>
      <c r="J5" s="6"/>
      <c r="K5" s="50"/>
    </row>
    <row r="6" spans="1:11" ht="13" x14ac:dyDescent="0.3">
      <c r="A6" s="49"/>
      <c r="B6" s="66" t="s">
        <v>29</v>
      </c>
      <c r="C6" s="74">
        <v>13</v>
      </c>
      <c r="D6" s="74">
        <v>9</v>
      </c>
      <c r="E6" s="74">
        <v>15</v>
      </c>
      <c r="F6" s="74">
        <v>13</v>
      </c>
      <c r="G6" s="6"/>
      <c r="H6" s="6"/>
      <c r="I6" s="6"/>
      <c r="J6" s="6"/>
      <c r="K6" s="50"/>
    </row>
    <row r="7" spans="1:11" x14ac:dyDescent="0.25">
      <c r="A7" s="49"/>
      <c r="B7" s="63"/>
      <c r="C7" s="6"/>
      <c r="D7" s="6"/>
      <c r="E7" s="6"/>
      <c r="F7" s="6"/>
      <c r="G7" s="6"/>
      <c r="H7" s="6"/>
      <c r="I7" s="6"/>
      <c r="J7" s="6"/>
      <c r="K7" s="50"/>
    </row>
    <row r="8" spans="1:11" ht="20" x14ac:dyDescent="0.35">
      <c r="A8" s="49"/>
      <c r="B8" s="67" t="s">
        <v>86</v>
      </c>
      <c r="C8" s="6"/>
      <c r="D8" s="6"/>
      <c r="E8" s="6"/>
      <c r="F8" s="6"/>
      <c r="G8" s="6"/>
      <c r="H8" s="6"/>
      <c r="I8" s="6"/>
      <c r="J8" s="6"/>
      <c r="K8" s="50"/>
    </row>
    <row r="9" spans="1:11" x14ac:dyDescent="0.25">
      <c r="A9" s="49"/>
      <c r="B9" s="6" t="s">
        <v>87</v>
      </c>
      <c r="C9" s="6"/>
      <c r="D9" s="6"/>
      <c r="E9" s="6"/>
      <c r="F9" s="6"/>
      <c r="G9" s="6"/>
      <c r="H9" s="6"/>
      <c r="I9" s="6"/>
      <c r="J9" s="6"/>
      <c r="K9" s="50"/>
    </row>
    <row r="10" spans="1:11" ht="15.5" x14ac:dyDescent="0.35">
      <c r="A10" s="49"/>
      <c r="B10" s="51" t="s">
        <v>5</v>
      </c>
      <c r="C10" s="6"/>
      <c r="D10" s="6"/>
      <c r="E10" s="6"/>
      <c r="F10" s="6"/>
      <c r="G10" s="6"/>
      <c r="H10" s="6"/>
      <c r="I10" s="6"/>
      <c r="J10" s="6"/>
      <c r="K10" s="50"/>
    </row>
    <row r="11" spans="1:11" x14ac:dyDescent="0.25">
      <c r="A11" s="49"/>
      <c r="B11" s="6"/>
      <c r="C11" s="6"/>
      <c r="D11" s="6"/>
      <c r="E11" s="6"/>
      <c r="F11" s="6"/>
      <c r="G11" s="6"/>
      <c r="H11" s="6"/>
      <c r="I11" s="6"/>
      <c r="J11" s="6"/>
      <c r="K11" s="50"/>
    </row>
    <row r="12" spans="1:11" ht="14" x14ac:dyDescent="0.3">
      <c r="A12" s="49"/>
      <c r="B12" s="15" t="s">
        <v>31</v>
      </c>
      <c r="C12" s="6"/>
      <c r="D12" s="6"/>
      <c r="E12" s="6"/>
      <c r="F12" s="6"/>
      <c r="G12" s="6"/>
      <c r="H12" s="6"/>
      <c r="I12" s="6"/>
      <c r="J12" s="6"/>
      <c r="K12" s="50"/>
    </row>
    <row r="13" spans="1:11" ht="15" x14ac:dyDescent="0.3">
      <c r="A13" s="49"/>
      <c r="B13" s="70" t="s">
        <v>28</v>
      </c>
      <c r="C13" s="5" t="s">
        <v>32</v>
      </c>
      <c r="D13" s="7" t="s">
        <v>37</v>
      </c>
      <c r="E13" s="5" t="s">
        <v>38</v>
      </c>
      <c r="F13" s="6"/>
      <c r="G13" s="6"/>
      <c r="H13" s="6"/>
      <c r="I13" s="6"/>
      <c r="J13" s="6"/>
      <c r="K13" s="50"/>
    </row>
    <row r="14" spans="1:11" x14ac:dyDescent="0.25">
      <c r="A14" s="49"/>
      <c r="B14" s="3">
        <v>2</v>
      </c>
      <c r="C14" s="3">
        <v>13</v>
      </c>
      <c r="D14" s="10">
        <f>$C$21*EXP($C$22*B14)</f>
        <v>11.587896006507647</v>
      </c>
      <c r="E14" s="11">
        <f>(D14-C14)^2</f>
        <v>1.9940376884370523</v>
      </c>
      <c r="F14" s="6"/>
      <c r="G14" s="6"/>
      <c r="H14" s="6"/>
      <c r="I14" s="6"/>
      <c r="J14" s="6"/>
      <c r="K14" s="50"/>
    </row>
    <row r="15" spans="1:11" x14ac:dyDescent="0.25">
      <c r="A15" s="49"/>
      <c r="B15" s="3">
        <v>3</v>
      </c>
      <c r="C15" s="3">
        <v>9</v>
      </c>
      <c r="D15" s="10">
        <f t="shared" ref="D15:D17" si="0">$C$21*EXP($C$22*B15)</f>
        <v>12.175501463913294</v>
      </c>
      <c r="E15" s="11">
        <f t="shared" ref="E15:E17" si="1">(D15-C15)^2</f>
        <v>10.083809547315473</v>
      </c>
      <c r="F15" s="6"/>
      <c r="G15" s="6"/>
      <c r="H15" s="6"/>
      <c r="I15" s="6"/>
      <c r="J15" s="6"/>
      <c r="K15" s="50"/>
    </row>
    <row r="16" spans="1:11" x14ac:dyDescent="0.25">
      <c r="A16" s="49"/>
      <c r="B16" s="3">
        <v>4</v>
      </c>
      <c r="C16" s="3">
        <v>15</v>
      </c>
      <c r="D16" s="10">
        <f t="shared" si="0"/>
        <v>12.792903544742126</v>
      </c>
      <c r="E16" s="11">
        <f t="shared" si="1"/>
        <v>4.8712747628118729</v>
      </c>
      <c r="F16" s="6"/>
      <c r="G16" s="6"/>
      <c r="H16" s="6"/>
      <c r="I16" s="6"/>
      <c r="J16" s="6"/>
      <c r="K16" s="50"/>
    </row>
    <row r="17" spans="1:11" x14ac:dyDescent="0.25">
      <c r="A17" s="49"/>
      <c r="B17" s="3">
        <v>5</v>
      </c>
      <c r="C17" s="3">
        <v>13</v>
      </c>
      <c r="D17" s="10">
        <f t="shared" si="0"/>
        <v>13.441613192700043</v>
      </c>
      <c r="E17" s="11">
        <f t="shared" si="1"/>
        <v>0.19502221196672517</v>
      </c>
      <c r="F17" s="6"/>
      <c r="G17" s="6"/>
      <c r="H17" s="6"/>
      <c r="I17" s="6"/>
      <c r="J17" s="6"/>
      <c r="K17" s="50"/>
    </row>
    <row r="18" spans="1:11" ht="13" x14ac:dyDescent="0.3">
      <c r="A18" s="49"/>
      <c r="B18" s="88" t="s">
        <v>24</v>
      </c>
      <c r="C18" s="88"/>
      <c r="D18" s="66" t="s">
        <v>35</v>
      </c>
      <c r="E18" s="12">
        <f>SUM(E14:E17)</f>
        <v>17.144144210531124</v>
      </c>
      <c r="F18" s="6"/>
      <c r="G18" s="6"/>
      <c r="H18" s="6"/>
      <c r="I18" s="6"/>
      <c r="J18" s="6"/>
      <c r="K18" s="50"/>
    </row>
    <row r="19" spans="1:11" x14ac:dyDescent="0.25">
      <c r="A19" s="49"/>
      <c r="B19" s="6"/>
      <c r="C19" s="6"/>
      <c r="D19" s="6"/>
      <c r="E19" s="6"/>
      <c r="F19" s="6"/>
      <c r="G19" s="6"/>
      <c r="H19" s="6"/>
      <c r="I19" s="6"/>
      <c r="J19" s="6"/>
      <c r="K19" s="50"/>
    </row>
    <row r="20" spans="1:11" x14ac:dyDescent="0.25">
      <c r="A20" s="49"/>
      <c r="B20" s="6"/>
      <c r="C20" s="6"/>
      <c r="D20" s="6"/>
      <c r="E20" s="6"/>
      <c r="F20" s="6"/>
      <c r="G20" s="6"/>
      <c r="H20" s="6"/>
      <c r="I20" s="6"/>
      <c r="J20" s="6"/>
      <c r="K20" s="50"/>
    </row>
    <row r="21" spans="1:11" x14ac:dyDescent="0.25">
      <c r="A21" s="49"/>
      <c r="B21" s="56" t="s">
        <v>33</v>
      </c>
      <c r="C21" s="61">
        <v>10.496392268417013</v>
      </c>
      <c r="D21" s="6"/>
      <c r="E21" s="6"/>
      <c r="F21" s="6"/>
      <c r="G21" s="6"/>
      <c r="H21" s="6"/>
      <c r="I21" s="6"/>
      <c r="J21" s="6"/>
      <c r="K21" s="50"/>
    </row>
    <row r="22" spans="1:11" x14ac:dyDescent="0.25">
      <c r="A22" s="49"/>
      <c r="B22" s="77" t="s">
        <v>34</v>
      </c>
      <c r="C22" s="61">
        <v>4.946475049464169E-2</v>
      </c>
      <c r="D22" s="6"/>
      <c r="E22" s="6"/>
      <c r="F22" s="6"/>
      <c r="G22" s="6"/>
      <c r="H22" s="6"/>
      <c r="I22" s="6"/>
      <c r="J22" s="6"/>
      <c r="K22" s="50"/>
    </row>
    <row r="23" spans="1:11" x14ac:dyDescent="0.25">
      <c r="A23" s="49"/>
      <c r="B23" s="6"/>
      <c r="C23" s="6"/>
      <c r="D23" s="6"/>
      <c r="E23" s="6"/>
      <c r="F23" s="6"/>
      <c r="G23" s="6"/>
      <c r="H23" s="6"/>
      <c r="I23" s="6"/>
      <c r="J23" s="6"/>
      <c r="K23" s="50"/>
    </row>
    <row r="24" spans="1:11" x14ac:dyDescent="0.25">
      <c r="A24" s="49"/>
      <c r="B24" s="6"/>
      <c r="C24" s="6"/>
      <c r="D24" s="6"/>
      <c r="E24" s="6"/>
      <c r="F24" s="6"/>
      <c r="G24" s="6"/>
      <c r="H24" s="6"/>
      <c r="I24" s="6"/>
      <c r="J24" s="6"/>
      <c r="K24" s="50"/>
    </row>
    <row r="25" spans="1:11" x14ac:dyDescent="0.25">
      <c r="A25" s="49"/>
      <c r="B25" s="6"/>
      <c r="C25" s="6"/>
      <c r="D25" s="6"/>
      <c r="E25" s="6"/>
      <c r="F25" s="6"/>
      <c r="G25" s="6"/>
      <c r="H25" s="6"/>
      <c r="I25" s="6"/>
      <c r="J25" s="6"/>
      <c r="K25" s="50"/>
    </row>
    <row r="26" spans="1:11" x14ac:dyDescent="0.25">
      <c r="A26" s="49"/>
      <c r="B26" s="6"/>
      <c r="C26" s="6"/>
      <c r="D26" s="6"/>
      <c r="E26" s="6"/>
      <c r="F26" s="6"/>
      <c r="G26" s="6"/>
      <c r="H26" s="6"/>
      <c r="I26" s="6"/>
      <c r="J26" s="6"/>
      <c r="K26" s="50"/>
    </row>
    <row r="27" spans="1:11" x14ac:dyDescent="0.25">
      <c r="A27" s="49"/>
      <c r="B27" s="6"/>
      <c r="C27" s="6"/>
      <c r="D27" s="6"/>
      <c r="E27" s="6"/>
      <c r="F27" s="6"/>
      <c r="G27" s="6"/>
      <c r="H27" s="6"/>
      <c r="I27" s="6"/>
      <c r="J27" s="6"/>
      <c r="K27" s="50"/>
    </row>
    <row r="28" spans="1:11" x14ac:dyDescent="0.25">
      <c r="A28" s="49"/>
      <c r="B28" s="6"/>
      <c r="C28" s="6"/>
      <c r="D28" s="6"/>
      <c r="E28" s="6"/>
      <c r="F28" s="6"/>
      <c r="G28" s="6"/>
      <c r="H28" s="6"/>
      <c r="I28" s="6"/>
      <c r="J28" s="6"/>
      <c r="K28" s="50"/>
    </row>
    <row r="29" spans="1:11" x14ac:dyDescent="0.25">
      <c r="A29" s="49"/>
      <c r="B29" s="6"/>
      <c r="C29" s="6"/>
      <c r="D29" s="6"/>
      <c r="E29" s="6"/>
      <c r="F29" s="6"/>
      <c r="G29" s="6"/>
      <c r="H29" s="6"/>
      <c r="I29" s="6"/>
      <c r="J29" s="6"/>
      <c r="K29" s="50"/>
    </row>
    <row r="30" spans="1:11" x14ac:dyDescent="0.25">
      <c r="A30" s="49"/>
      <c r="B30" s="6"/>
      <c r="C30" s="6"/>
      <c r="D30" s="6"/>
      <c r="E30" s="6"/>
      <c r="F30" s="6"/>
      <c r="G30" s="6"/>
      <c r="H30" s="6"/>
      <c r="I30" s="6"/>
      <c r="J30" s="6"/>
      <c r="K30" s="50"/>
    </row>
    <row r="31" spans="1:11" x14ac:dyDescent="0.25">
      <c r="A31" s="49"/>
      <c r="B31" s="6"/>
      <c r="C31" s="6"/>
      <c r="D31" s="6"/>
      <c r="E31" s="6"/>
      <c r="F31" s="6"/>
      <c r="G31" s="6"/>
      <c r="H31" s="6"/>
      <c r="I31" s="6"/>
      <c r="J31" s="6"/>
      <c r="K31" s="50"/>
    </row>
    <row r="32" spans="1:11" x14ac:dyDescent="0.25">
      <c r="A32" s="49"/>
      <c r="B32" s="6"/>
      <c r="C32" s="6"/>
      <c r="D32" s="6"/>
      <c r="E32" s="6"/>
      <c r="F32" s="6"/>
      <c r="G32" s="6"/>
      <c r="H32" s="6"/>
      <c r="I32" s="6"/>
      <c r="J32" s="6"/>
      <c r="K32" s="50"/>
    </row>
    <row r="33" spans="1:11" x14ac:dyDescent="0.25">
      <c r="A33" s="49"/>
      <c r="B33" s="6"/>
      <c r="C33" s="6"/>
      <c r="D33" s="6"/>
      <c r="E33" s="6"/>
      <c r="F33" s="6"/>
      <c r="G33" s="6"/>
      <c r="H33" s="6"/>
      <c r="I33" s="6"/>
      <c r="J33" s="6"/>
      <c r="K33" s="50"/>
    </row>
    <row r="34" spans="1:11" x14ac:dyDescent="0.25">
      <c r="A34" s="49"/>
      <c r="B34" s="6"/>
      <c r="C34" s="6"/>
      <c r="D34" s="6"/>
      <c r="E34" s="6"/>
      <c r="F34" s="6"/>
      <c r="G34" s="6"/>
      <c r="H34" s="6"/>
      <c r="I34" s="6"/>
      <c r="J34" s="6"/>
      <c r="K34" s="50"/>
    </row>
    <row r="35" spans="1:11" x14ac:dyDescent="0.25">
      <c r="A35" s="49"/>
      <c r="B35" s="6"/>
      <c r="C35" s="6"/>
      <c r="D35" s="6"/>
      <c r="E35" s="6"/>
      <c r="F35" s="6"/>
      <c r="G35" s="6"/>
      <c r="H35" s="6"/>
      <c r="I35" s="6"/>
      <c r="J35" s="6"/>
      <c r="K35" s="50"/>
    </row>
    <row r="36" spans="1:11" x14ac:dyDescent="0.25">
      <c r="A36" s="49"/>
      <c r="B36" s="6"/>
      <c r="C36" s="6"/>
      <c r="D36" s="6"/>
      <c r="E36" s="6"/>
      <c r="F36" s="6"/>
      <c r="G36" s="6"/>
      <c r="H36" s="6"/>
      <c r="I36" s="6"/>
      <c r="J36" s="6"/>
      <c r="K36" s="50"/>
    </row>
    <row r="37" spans="1:11" x14ac:dyDescent="0.25">
      <c r="A37" s="49"/>
      <c r="B37" s="6"/>
      <c r="C37" s="6"/>
      <c r="D37" s="6"/>
      <c r="E37" s="6"/>
      <c r="F37" s="6"/>
      <c r="G37" s="6"/>
      <c r="H37" s="6"/>
      <c r="I37" s="6"/>
      <c r="J37" s="6"/>
      <c r="K37" s="50"/>
    </row>
    <row r="38" spans="1:11" x14ac:dyDescent="0.25">
      <c r="A38" s="49"/>
      <c r="B38" s="6"/>
      <c r="C38" s="6"/>
      <c r="D38" s="6"/>
      <c r="E38" s="6"/>
      <c r="F38" s="6"/>
      <c r="G38" s="6"/>
      <c r="H38" s="6"/>
      <c r="I38" s="6"/>
      <c r="J38" s="6"/>
      <c r="K38" s="50"/>
    </row>
    <row r="39" spans="1:11" x14ac:dyDescent="0.25">
      <c r="A39" s="49"/>
      <c r="B39" s="6"/>
      <c r="C39" s="6"/>
      <c r="D39" s="6"/>
      <c r="E39" s="6"/>
      <c r="F39" s="6"/>
      <c r="G39" s="6"/>
      <c r="H39" s="6"/>
      <c r="I39" s="6"/>
      <c r="J39" s="6"/>
      <c r="K39" s="50"/>
    </row>
    <row r="40" spans="1:11" ht="13" thickBot="1" x14ac:dyDescent="0.3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60"/>
    </row>
    <row r="41" spans="1:11" ht="13" thickTop="1" x14ac:dyDescent="0.25"/>
  </sheetData>
  <mergeCells count="4">
    <mergeCell ref="B3:C3"/>
    <mergeCell ref="D3:F3"/>
    <mergeCell ref="B18:C18"/>
    <mergeCell ref="B1:J2"/>
  </mergeCells>
  <printOptions horizontalCentered="1"/>
  <pageMargins left="0.59055118110236227" right="0" top="0.39370078740157483" bottom="0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"/>
  <sheetViews>
    <sheetView tabSelected="1" workbookViewId="0">
      <selection activeCell="M11" sqref="M11"/>
    </sheetView>
  </sheetViews>
  <sheetFormatPr defaultRowHeight="12.5" x14ac:dyDescent="0.25"/>
  <cols>
    <col min="1" max="1" width="1.54296875" customWidth="1"/>
    <col min="3" max="3" width="9.90625" customWidth="1"/>
    <col min="4" max="4" width="9.54296875" customWidth="1"/>
    <col min="7" max="7" width="9.54296875" customWidth="1"/>
    <col min="11" max="11" width="1.54296875" customWidth="1"/>
  </cols>
  <sheetData>
    <row r="1" spans="1:11" ht="20.149999999999999" customHeight="1" thickTop="1" thickBot="1" x14ac:dyDescent="0.4">
      <c r="A1" s="47"/>
      <c r="B1" s="84" t="s">
        <v>41</v>
      </c>
      <c r="C1" s="84"/>
      <c r="D1" s="84"/>
      <c r="E1" s="84"/>
      <c r="F1" s="84"/>
      <c r="G1" s="84"/>
      <c r="H1" s="84"/>
      <c r="I1" s="84"/>
      <c r="J1" s="84"/>
      <c r="K1" s="48"/>
    </row>
    <row r="2" spans="1:11" ht="16.5" thickTop="1" thickBot="1" x14ac:dyDescent="0.4">
      <c r="A2" s="49"/>
      <c r="B2" s="90" t="s">
        <v>6</v>
      </c>
      <c r="C2" s="91"/>
      <c r="D2" s="92" t="s">
        <v>89</v>
      </c>
      <c r="E2" s="92"/>
      <c r="F2" s="92"/>
      <c r="G2" s="6"/>
      <c r="H2" s="6"/>
      <c r="I2" s="6"/>
      <c r="J2" s="6"/>
      <c r="K2" s="50"/>
    </row>
    <row r="3" spans="1:11" ht="13" thickTop="1" x14ac:dyDescent="0.25">
      <c r="A3" s="49"/>
      <c r="B3" s="6"/>
      <c r="C3" s="6"/>
      <c r="D3" s="6"/>
      <c r="E3" s="6"/>
      <c r="F3" s="6"/>
      <c r="G3" s="6"/>
      <c r="H3" s="6"/>
      <c r="I3" s="6"/>
      <c r="J3" s="6"/>
      <c r="K3" s="50"/>
    </row>
    <row r="4" spans="1:11" ht="14" x14ac:dyDescent="0.3">
      <c r="A4" s="49"/>
      <c r="B4" s="15" t="s">
        <v>49</v>
      </c>
      <c r="C4" s="6"/>
      <c r="D4" s="6"/>
      <c r="E4" s="6"/>
      <c r="F4" s="6"/>
      <c r="G4" s="6"/>
      <c r="H4" s="6"/>
      <c r="I4" s="6"/>
      <c r="J4" s="6"/>
      <c r="K4" s="50"/>
    </row>
    <row r="5" spans="1:11" ht="13" x14ac:dyDescent="0.3">
      <c r="A5" s="49"/>
      <c r="B5" s="63" t="s">
        <v>43</v>
      </c>
      <c r="C5" s="74">
        <v>10</v>
      </c>
      <c r="D5" s="63" t="s">
        <v>44</v>
      </c>
      <c r="E5" s="74">
        <v>5</v>
      </c>
      <c r="F5" s="52"/>
      <c r="G5" s="6"/>
      <c r="H5" s="6"/>
      <c r="I5" s="6"/>
      <c r="J5" s="6"/>
      <c r="K5" s="50"/>
    </row>
    <row r="6" spans="1:11" x14ac:dyDescent="0.25">
      <c r="A6" s="49"/>
      <c r="B6" s="6"/>
      <c r="C6" s="6"/>
      <c r="D6" s="6"/>
      <c r="E6" s="6"/>
      <c r="F6" s="6"/>
      <c r="G6" s="6"/>
      <c r="H6" s="6"/>
      <c r="I6" s="6"/>
      <c r="J6" s="6"/>
      <c r="K6" s="50"/>
    </row>
    <row r="7" spans="1:11" ht="14" x14ac:dyDescent="0.3">
      <c r="A7" s="49"/>
      <c r="B7" s="13" t="s">
        <v>56</v>
      </c>
      <c r="C7" s="14"/>
      <c r="D7" s="14"/>
      <c r="E7" s="14"/>
      <c r="F7" s="14"/>
      <c r="G7" s="14"/>
      <c r="H7" s="14"/>
      <c r="I7" s="14"/>
      <c r="J7" s="14"/>
      <c r="K7" s="50"/>
    </row>
    <row r="8" spans="1:11" ht="14" x14ac:dyDescent="0.3">
      <c r="A8" s="49"/>
      <c r="B8" s="15"/>
      <c r="C8" s="6"/>
      <c r="D8" s="6"/>
      <c r="E8" s="6"/>
      <c r="F8" s="6"/>
      <c r="G8" s="6"/>
      <c r="H8" s="6"/>
      <c r="I8" s="6"/>
      <c r="J8" s="6"/>
      <c r="K8" s="50"/>
    </row>
    <row r="9" spans="1:11" ht="15.5" x14ac:dyDescent="0.35">
      <c r="A9" s="49"/>
      <c r="B9" s="51" t="s">
        <v>0</v>
      </c>
      <c r="C9" s="6"/>
      <c r="D9" s="6"/>
      <c r="E9" s="6"/>
      <c r="F9" s="6"/>
      <c r="G9" s="6"/>
      <c r="H9" s="6"/>
      <c r="I9" s="6"/>
      <c r="J9" s="6"/>
      <c r="K9" s="50"/>
    </row>
    <row r="10" spans="1:11" ht="13" x14ac:dyDescent="0.3">
      <c r="A10" s="49"/>
      <c r="B10" s="52"/>
      <c r="C10" s="63" t="s">
        <v>61</v>
      </c>
      <c r="D10" s="74">
        <v>4</v>
      </c>
      <c r="E10" s="2" t="s">
        <v>45</v>
      </c>
      <c r="F10" s="74">
        <v>-9</v>
      </c>
      <c r="G10" s="52" t="s">
        <v>32</v>
      </c>
      <c r="H10" s="68" t="s">
        <v>53</v>
      </c>
      <c r="I10" s="6"/>
      <c r="J10" s="6"/>
      <c r="K10" s="50"/>
    </row>
    <row r="11" spans="1:11" x14ac:dyDescent="0.25">
      <c r="A11" s="49"/>
      <c r="B11" s="52" t="s">
        <v>60</v>
      </c>
      <c r="C11" s="6"/>
      <c r="D11" s="6"/>
      <c r="E11" s="6"/>
      <c r="F11" s="6"/>
      <c r="G11" s="6"/>
      <c r="H11" s="6"/>
      <c r="I11" s="6"/>
      <c r="J11" s="6"/>
      <c r="K11" s="50"/>
    </row>
    <row r="12" spans="1:11" ht="13" x14ac:dyDescent="0.3">
      <c r="A12" s="49"/>
      <c r="B12" s="62"/>
      <c r="C12" s="63" t="s">
        <v>62</v>
      </c>
      <c r="D12" s="74">
        <v>-5</v>
      </c>
      <c r="E12" s="2" t="s">
        <v>45</v>
      </c>
      <c r="F12" s="74">
        <v>10</v>
      </c>
      <c r="G12" s="52" t="s">
        <v>57</v>
      </c>
      <c r="H12" s="74">
        <v>50</v>
      </c>
      <c r="I12" s="6"/>
      <c r="J12" s="6"/>
      <c r="K12" s="50"/>
    </row>
    <row r="13" spans="1:11" ht="13" x14ac:dyDescent="0.3">
      <c r="A13" s="49"/>
      <c r="B13" s="62"/>
      <c r="C13" s="63" t="s">
        <v>63</v>
      </c>
      <c r="D13" s="74">
        <v>20</v>
      </c>
      <c r="E13" s="2" t="s">
        <v>45</v>
      </c>
      <c r="F13" s="74">
        <v>30</v>
      </c>
      <c r="G13" s="52" t="s">
        <v>50</v>
      </c>
      <c r="H13" s="74">
        <v>300</v>
      </c>
      <c r="I13" s="6"/>
      <c r="J13" s="6"/>
      <c r="K13" s="50"/>
    </row>
    <row r="14" spans="1:11" x14ac:dyDescent="0.25">
      <c r="A14" s="49"/>
      <c r="B14" s="6"/>
      <c r="C14" s="6"/>
      <c r="D14" s="52" t="s">
        <v>58</v>
      </c>
      <c r="E14" s="6"/>
      <c r="F14" s="6"/>
      <c r="G14" s="6"/>
      <c r="H14" s="6"/>
      <c r="I14" s="6"/>
      <c r="J14" s="6"/>
      <c r="K14" s="50"/>
    </row>
    <row r="15" spans="1:11" x14ac:dyDescent="0.25">
      <c r="A15" s="49"/>
      <c r="B15" s="6"/>
      <c r="C15" s="6"/>
      <c r="D15" s="52" t="s">
        <v>59</v>
      </c>
      <c r="E15" s="6"/>
      <c r="F15" s="6"/>
      <c r="G15" s="6"/>
      <c r="H15" s="6"/>
      <c r="I15" s="6"/>
      <c r="J15" s="6"/>
      <c r="K15" s="50"/>
    </row>
    <row r="16" spans="1:11" x14ac:dyDescent="0.25">
      <c r="A16" s="49"/>
      <c r="B16" s="6"/>
      <c r="C16" s="6"/>
      <c r="D16" s="6"/>
      <c r="E16" s="6"/>
      <c r="F16" s="6"/>
      <c r="G16" s="6"/>
      <c r="H16" s="6"/>
      <c r="I16" s="6"/>
      <c r="J16" s="6"/>
      <c r="K16" s="50"/>
    </row>
    <row r="17" spans="1:11" ht="13" x14ac:dyDescent="0.3">
      <c r="A17" s="49"/>
      <c r="B17" s="64" t="s">
        <v>46</v>
      </c>
      <c r="C17" s="6"/>
      <c r="D17" s="6"/>
      <c r="E17" s="6"/>
      <c r="F17" s="6"/>
      <c r="G17" s="6"/>
      <c r="H17" s="6"/>
      <c r="I17" s="6"/>
      <c r="J17" s="6"/>
      <c r="K17" s="50"/>
    </row>
    <row r="18" spans="1:11" x14ac:dyDescent="0.25">
      <c r="A18" s="49"/>
      <c r="B18" s="6"/>
      <c r="C18" s="6"/>
      <c r="D18" s="6"/>
      <c r="E18" s="6"/>
      <c r="F18" s="6"/>
      <c r="G18" s="6"/>
      <c r="H18" s="6"/>
      <c r="I18" s="6"/>
      <c r="J18" s="6"/>
      <c r="K18" s="50"/>
    </row>
    <row r="19" spans="1:11" ht="14" x14ac:dyDescent="0.3">
      <c r="A19" s="49"/>
      <c r="B19" s="15" t="s">
        <v>51</v>
      </c>
      <c r="C19" s="6"/>
      <c r="D19" s="6"/>
      <c r="E19" s="6"/>
      <c r="F19" s="15" t="s">
        <v>52</v>
      </c>
      <c r="G19" s="6"/>
      <c r="H19" s="6"/>
      <c r="I19" s="6"/>
      <c r="J19" s="6"/>
      <c r="K19" s="50"/>
    </row>
    <row r="20" spans="1:11" x14ac:dyDescent="0.25">
      <c r="A20" s="49"/>
      <c r="B20" s="63" t="s">
        <v>13</v>
      </c>
      <c r="C20" s="61">
        <v>0</v>
      </c>
      <c r="D20" s="6"/>
      <c r="E20" s="6"/>
      <c r="F20" s="63" t="s">
        <v>13</v>
      </c>
      <c r="G20" s="61">
        <v>0</v>
      </c>
      <c r="H20" s="6"/>
      <c r="I20" s="6"/>
      <c r="J20" s="6"/>
      <c r="K20" s="50"/>
    </row>
    <row r="21" spans="1:11" x14ac:dyDescent="0.25">
      <c r="A21" s="49"/>
      <c r="B21" s="63" t="s">
        <v>47</v>
      </c>
      <c r="C21" s="61">
        <v>10</v>
      </c>
      <c r="D21" s="6"/>
      <c r="E21" s="6"/>
      <c r="F21" s="63" t="s">
        <v>47</v>
      </c>
      <c r="G21" s="61">
        <v>5</v>
      </c>
      <c r="H21" s="6"/>
      <c r="I21" s="6"/>
      <c r="J21" s="6"/>
      <c r="K21" s="50"/>
    </row>
    <row r="22" spans="1:11" x14ac:dyDescent="0.25">
      <c r="A22" s="49"/>
      <c r="B22" s="63" t="s">
        <v>54</v>
      </c>
      <c r="C22" s="76">
        <f>D12*C20+F12*C21</f>
        <v>100</v>
      </c>
      <c r="D22" s="6"/>
      <c r="E22" s="6"/>
      <c r="F22" s="63" t="s">
        <v>54</v>
      </c>
      <c r="G22" s="76">
        <f>D12*G20+F12*G21</f>
        <v>50</v>
      </c>
      <c r="H22" s="6"/>
      <c r="I22" s="6"/>
      <c r="J22" s="6"/>
      <c r="K22" s="50"/>
    </row>
    <row r="23" spans="1:11" x14ac:dyDescent="0.25">
      <c r="A23" s="49"/>
      <c r="B23" s="63" t="s">
        <v>55</v>
      </c>
      <c r="C23" s="76">
        <f>D13*C20+F13*C21</f>
        <v>300</v>
      </c>
      <c r="D23" s="6"/>
      <c r="E23" s="6"/>
      <c r="F23" s="63" t="s">
        <v>55</v>
      </c>
      <c r="G23" s="76">
        <f>D13*G20+F13*G21</f>
        <v>150</v>
      </c>
      <c r="H23" s="6"/>
      <c r="I23" s="6"/>
      <c r="J23" s="6"/>
      <c r="K23" s="50"/>
    </row>
    <row r="24" spans="1:11" x14ac:dyDescent="0.25">
      <c r="A24" s="49"/>
      <c r="B24" s="63" t="s">
        <v>48</v>
      </c>
      <c r="C24" s="76">
        <f>D10*C20+F10*C21</f>
        <v>-90</v>
      </c>
      <c r="D24" s="6"/>
      <c r="E24" s="6"/>
      <c r="F24" s="63" t="s">
        <v>48</v>
      </c>
      <c r="G24" s="76">
        <f>D10*G20+F10*G21</f>
        <v>-45</v>
      </c>
      <c r="H24" s="6"/>
      <c r="I24" s="6"/>
      <c r="J24" s="6"/>
      <c r="K24" s="50"/>
    </row>
    <row r="25" spans="1:11" ht="13" thickBot="1" x14ac:dyDescent="0.3">
      <c r="A25" s="58"/>
      <c r="B25" s="59"/>
      <c r="C25" s="59"/>
      <c r="D25" s="59"/>
      <c r="E25" s="59"/>
      <c r="F25" s="59"/>
      <c r="G25" s="59"/>
      <c r="H25" s="59"/>
      <c r="I25" s="59"/>
      <c r="J25" s="59"/>
      <c r="K25" s="60"/>
    </row>
    <row r="26" spans="1:11" ht="13" thickTop="1" x14ac:dyDescent="0.25"/>
  </sheetData>
  <mergeCells count="3">
    <mergeCell ref="B1:J1"/>
    <mergeCell ref="B2:C2"/>
    <mergeCell ref="D2:F2"/>
  </mergeCells>
  <printOptions horizontalCentered="1"/>
  <pageMargins left="0.59055118110236227" right="0" top="0.39370078740157483" bottom="0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topLeftCell="A5" workbookViewId="0">
      <selection activeCell="B1" sqref="B1:H17"/>
    </sheetView>
  </sheetViews>
  <sheetFormatPr defaultRowHeight="12.5" x14ac:dyDescent="0.25"/>
  <cols>
    <col min="1" max="1" width="1.6328125" customWidth="1"/>
    <col min="2" max="2" width="29.36328125" customWidth="1"/>
    <col min="3" max="4" width="20.6328125" customWidth="1"/>
    <col min="5" max="5" width="2.453125" customWidth="1"/>
    <col min="6" max="6" width="2.36328125" customWidth="1"/>
    <col min="7" max="7" width="24.54296875" customWidth="1"/>
    <col min="8" max="8" width="20.6328125" customWidth="1"/>
    <col min="9" max="9" width="1.36328125" customWidth="1"/>
  </cols>
  <sheetData>
    <row r="1" spans="1:9" ht="20.149999999999999" customHeight="1" thickTop="1" thickBot="1" x14ac:dyDescent="0.4">
      <c r="A1" s="47"/>
      <c r="B1" s="84" t="s">
        <v>83</v>
      </c>
      <c r="C1" s="84"/>
      <c r="D1" s="84"/>
      <c r="E1" s="84"/>
      <c r="F1" s="84"/>
      <c r="G1" s="84"/>
      <c r="H1" s="84"/>
      <c r="I1" s="48"/>
    </row>
    <row r="2" spans="1:9" ht="16.5" thickTop="1" thickBot="1" x14ac:dyDescent="0.4">
      <c r="A2" s="49"/>
      <c r="B2" s="21" t="s">
        <v>6</v>
      </c>
      <c r="C2" s="22" t="s">
        <v>88</v>
      </c>
      <c r="D2" s="6"/>
      <c r="E2" s="6"/>
      <c r="F2" s="6"/>
      <c r="G2" s="6"/>
      <c r="H2" s="6"/>
      <c r="I2" s="50"/>
    </row>
    <row r="3" spans="1:9" ht="13" thickTop="1" x14ac:dyDescent="0.25">
      <c r="A3" s="49"/>
      <c r="B3" s="6"/>
      <c r="C3" s="6"/>
      <c r="D3" s="6"/>
      <c r="E3" s="6"/>
      <c r="F3" s="6"/>
      <c r="G3" s="6"/>
      <c r="H3" s="6"/>
      <c r="I3" s="50"/>
    </row>
    <row r="4" spans="1:9" ht="29.4" customHeight="1" x14ac:dyDescent="0.35">
      <c r="A4" s="49"/>
      <c r="B4" s="73" t="s">
        <v>66</v>
      </c>
      <c r="C4" s="6"/>
      <c r="D4" s="6"/>
      <c r="E4" s="6"/>
      <c r="F4" s="6"/>
      <c r="G4" s="6"/>
      <c r="H4" s="6"/>
      <c r="I4" s="50"/>
    </row>
    <row r="5" spans="1:9" ht="16" thickBot="1" x14ac:dyDescent="0.4">
      <c r="A5" s="49"/>
      <c r="B5" s="51" t="s">
        <v>81</v>
      </c>
      <c r="C5" s="6"/>
      <c r="D5" s="6"/>
      <c r="E5" s="6"/>
      <c r="F5" s="6"/>
      <c r="G5" s="6"/>
      <c r="H5" s="6"/>
      <c r="I5" s="50"/>
    </row>
    <row r="6" spans="1:9" ht="32.25" customHeight="1" thickTop="1" thickBot="1" x14ac:dyDescent="0.3">
      <c r="A6" s="49"/>
      <c r="B6" s="24"/>
      <c r="C6" s="25" t="s">
        <v>74</v>
      </c>
      <c r="D6" s="26" t="s">
        <v>75</v>
      </c>
      <c r="E6" s="6"/>
      <c r="F6" s="6"/>
      <c r="G6" s="29" t="s">
        <v>67</v>
      </c>
      <c r="H6" s="43">
        <f>C7*C10*C17+D7*D10*D17</f>
        <v>1200000</v>
      </c>
      <c r="I6" s="50"/>
    </row>
    <row r="7" spans="1:9" ht="13.5" thickTop="1" x14ac:dyDescent="0.25">
      <c r="A7" s="49"/>
      <c r="B7" s="27" t="s">
        <v>76</v>
      </c>
      <c r="C7" s="34">
        <v>2000</v>
      </c>
      <c r="D7" s="35">
        <v>1000</v>
      </c>
      <c r="E7" s="6"/>
      <c r="F7" s="6"/>
      <c r="G7" s="30" t="s">
        <v>73</v>
      </c>
      <c r="H7" s="44">
        <f>C7*C17+D7*D17</f>
        <v>8000</v>
      </c>
      <c r="I7" s="50"/>
    </row>
    <row r="8" spans="1:9" ht="26" x14ac:dyDescent="0.25">
      <c r="A8" s="49"/>
      <c r="B8" s="27" t="s">
        <v>77</v>
      </c>
      <c r="C8" s="34">
        <v>250</v>
      </c>
      <c r="D8" s="35">
        <v>100</v>
      </c>
      <c r="E8" s="6"/>
      <c r="F8" s="6"/>
      <c r="G8" s="30" t="s">
        <v>69</v>
      </c>
      <c r="H8" s="44">
        <f>C8*C17+D8*D17</f>
        <v>900</v>
      </c>
      <c r="I8" s="50"/>
    </row>
    <row r="9" spans="1:9" ht="24" customHeight="1" x14ac:dyDescent="0.25">
      <c r="A9" s="49"/>
      <c r="B9" s="27" t="s">
        <v>78</v>
      </c>
      <c r="C9" s="36">
        <v>12000</v>
      </c>
      <c r="D9" s="37">
        <v>7000</v>
      </c>
      <c r="E9" s="16"/>
      <c r="F9" s="6"/>
      <c r="G9" s="30" t="s">
        <v>71</v>
      </c>
      <c r="H9" s="45">
        <f>C9*C17+D9*D17</f>
        <v>52000</v>
      </c>
      <c r="I9" s="50"/>
    </row>
    <row r="10" spans="1:9" ht="13.5" thickBot="1" x14ac:dyDescent="0.35">
      <c r="A10" s="49"/>
      <c r="B10" s="28" t="s">
        <v>79</v>
      </c>
      <c r="C10" s="38">
        <v>200</v>
      </c>
      <c r="D10" s="39">
        <v>100</v>
      </c>
      <c r="E10" s="17"/>
      <c r="F10" s="6"/>
      <c r="G10" s="6"/>
      <c r="H10" s="6"/>
      <c r="I10" s="50"/>
    </row>
    <row r="11" spans="1:9" ht="14" thickTop="1" thickBot="1" x14ac:dyDescent="0.35">
      <c r="A11" s="49"/>
      <c r="B11" s="6"/>
      <c r="C11" s="6"/>
      <c r="D11" s="6"/>
      <c r="E11" s="17"/>
      <c r="F11" s="6"/>
      <c r="G11" s="6"/>
      <c r="H11" s="6"/>
      <c r="I11" s="50"/>
    </row>
    <row r="12" spans="1:9" ht="26.5" thickTop="1" x14ac:dyDescent="0.3">
      <c r="A12" s="49"/>
      <c r="B12" s="31" t="s">
        <v>72</v>
      </c>
      <c r="C12" s="40">
        <v>7500</v>
      </c>
      <c r="D12" s="6"/>
      <c r="E12" s="18"/>
      <c r="F12" s="6"/>
      <c r="G12" s="6"/>
      <c r="H12" s="6"/>
      <c r="I12" s="50"/>
    </row>
    <row r="13" spans="1:9" ht="26" x14ac:dyDescent="0.3">
      <c r="A13" s="49"/>
      <c r="B13" s="33" t="s">
        <v>68</v>
      </c>
      <c r="C13" s="41">
        <v>900</v>
      </c>
      <c r="D13" s="6"/>
      <c r="E13" s="18"/>
      <c r="F13" s="6"/>
      <c r="G13" s="6"/>
      <c r="H13" s="6"/>
      <c r="I13" s="50"/>
    </row>
    <row r="14" spans="1:9" ht="13.5" thickBot="1" x14ac:dyDescent="0.35">
      <c r="A14" s="49"/>
      <c r="B14" s="28" t="s">
        <v>70</v>
      </c>
      <c r="C14" s="42">
        <v>55000</v>
      </c>
      <c r="D14" s="6"/>
      <c r="E14" s="19"/>
      <c r="F14" s="6"/>
      <c r="G14" s="6"/>
      <c r="H14" s="6"/>
      <c r="I14" s="50"/>
    </row>
    <row r="15" spans="1:9" ht="13.5" thickTop="1" x14ac:dyDescent="0.3">
      <c r="A15" s="49"/>
      <c r="B15" s="20"/>
      <c r="C15" s="23"/>
      <c r="D15" s="6"/>
      <c r="E15" s="6"/>
      <c r="F15" s="6"/>
      <c r="G15" s="6"/>
      <c r="H15" s="6"/>
      <c r="I15" s="50"/>
    </row>
    <row r="16" spans="1:9" ht="16" thickBot="1" x14ac:dyDescent="0.4">
      <c r="A16" s="49"/>
      <c r="B16" s="51" t="s">
        <v>82</v>
      </c>
      <c r="C16" s="6"/>
      <c r="D16" s="6"/>
      <c r="E16" s="6"/>
      <c r="F16" s="6"/>
      <c r="G16" s="6"/>
      <c r="H16" s="6"/>
      <c r="I16" s="50"/>
    </row>
    <row r="17" spans="1:9" ht="19.5" customHeight="1" thickTop="1" thickBot="1" x14ac:dyDescent="0.3">
      <c r="A17" s="49"/>
      <c r="B17" s="32" t="s">
        <v>80</v>
      </c>
      <c r="C17" s="71">
        <v>2</v>
      </c>
      <c r="D17" s="72">
        <v>4</v>
      </c>
      <c r="E17" s="6"/>
      <c r="F17" s="6"/>
      <c r="G17" s="6"/>
      <c r="H17" s="6"/>
      <c r="I17" s="50"/>
    </row>
    <row r="18" spans="1:9" ht="13" thickTop="1" x14ac:dyDescent="0.25">
      <c r="A18" s="49"/>
      <c r="B18" s="6"/>
      <c r="C18" s="6"/>
      <c r="D18" s="6"/>
      <c r="E18" s="6"/>
      <c r="F18" s="6"/>
      <c r="G18" s="6"/>
      <c r="H18" s="6"/>
      <c r="I18" s="50"/>
    </row>
    <row r="19" spans="1:9" ht="13" thickBot="1" x14ac:dyDescent="0.3">
      <c r="A19" s="58"/>
      <c r="B19" s="59"/>
      <c r="C19" s="59"/>
      <c r="D19" s="59"/>
      <c r="E19" s="59"/>
      <c r="F19" s="59"/>
      <c r="G19" s="59"/>
      <c r="H19" s="59"/>
      <c r="I19" s="60"/>
    </row>
    <row r="20" spans="1:9" ht="13" thickTop="1" x14ac:dyDescent="0.25"/>
  </sheetData>
  <mergeCells count="1">
    <mergeCell ref="B1:H1"/>
  </mergeCells>
  <pageMargins left="0.59055118110236227" right="0" top="0.78740157480314965" bottom="0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topLeftCell="A4" workbookViewId="0">
      <selection activeCell="B7" sqref="B7"/>
    </sheetView>
  </sheetViews>
  <sheetFormatPr defaultRowHeight="12.5" x14ac:dyDescent="0.25"/>
  <cols>
    <col min="1" max="7" width="20.6328125" customWidth="1"/>
  </cols>
  <sheetData>
    <row r="1" spans="1:7" ht="18.5" thickTop="1" thickBot="1" x14ac:dyDescent="0.4">
      <c r="A1" s="84" t="s">
        <v>83</v>
      </c>
      <c r="B1" s="84"/>
      <c r="C1" s="84"/>
      <c r="D1" s="84"/>
      <c r="E1" s="84"/>
      <c r="F1" s="84"/>
      <c r="G1" s="84"/>
    </row>
    <row r="2" spans="1:7" ht="16.5" thickTop="1" thickBot="1" x14ac:dyDescent="0.4">
      <c r="A2" s="21" t="s">
        <v>6</v>
      </c>
      <c r="B2" s="22" t="s">
        <v>88</v>
      </c>
      <c r="C2" s="6"/>
      <c r="D2" s="6"/>
      <c r="E2" s="6"/>
      <c r="F2" s="6"/>
      <c r="G2" s="6"/>
    </row>
    <row r="3" spans="1:7" ht="13" thickTop="1" x14ac:dyDescent="0.25">
      <c r="A3" s="6"/>
      <c r="B3" s="6"/>
      <c r="C3" s="6"/>
      <c r="D3" s="6"/>
      <c r="E3" s="6"/>
      <c r="F3" s="6"/>
      <c r="G3" s="6"/>
    </row>
    <row r="4" spans="1:7" ht="17.5" x14ac:dyDescent="0.35">
      <c r="A4" s="73" t="s">
        <v>90</v>
      </c>
      <c r="B4" s="6"/>
      <c r="C4" s="6"/>
      <c r="D4" s="6"/>
      <c r="E4" s="6"/>
      <c r="F4" s="6"/>
      <c r="G4" s="6"/>
    </row>
    <row r="5" spans="1:7" ht="16" thickBot="1" x14ac:dyDescent="0.4">
      <c r="A5" s="51" t="s">
        <v>81</v>
      </c>
      <c r="B5" s="6"/>
      <c r="C5" s="6"/>
      <c r="D5" s="6"/>
      <c r="E5" s="6"/>
      <c r="F5" s="6"/>
      <c r="G5" s="6"/>
    </row>
    <row r="6" spans="1:7" ht="25" customHeight="1" thickTop="1" thickBot="1" x14ac:dyDescent="0.3">
      <c r="A6" s="24"/>
      <c r="B6" s="25" t="s">
        <v>74</v>
      </c>
      <c r="C6" s="26" t="s">
        <v>75</v>
      </c>
      <c r="D6" s="6"/>
      <c r="E6" s="6"/>
      <c r="F6" s="29" t="s">
        <v>92</v>
      </c>
      <c r="G6" s="43">
        <f>B9*B16+C9*C16</f>
        <v>60000</v>
      </c>
    </row>
    <row r="7" spans="1:7" ht="25" customHeight="1" thickTop="1" x14ac:dyDescent="0.25">
      <c r="A7" s="27" t="s">
        <v>76</v>
      </c>
      <c r="B7" s="34">
        <v>30</v>
      </c>
      <c r="C7" s="35">
        <v>65</v>
      </c>
      <c r="D7" s="6"/>
      <c r="E7" s="6"/>
      <c r="F7" s="30" t="s">
        <v>73</v>
      </c>
      <c r="G7" s="44">
        <f>B7*B16+C7*C16</f>
        <v>700</v>
      </c>
    </row>
    <row r="8" spans="1:7" ht="25" customHeight="1" x14ac:dyDescent="0.25">
      <c r="A8" s="27" t="s">
        <v>77</v>
      </c>
      <c r="B8" s="34">
        <v>3</v>
      </c>
      <c r="C8" s="35">
        <v>5</v>
      </c>
      <c r="D8" s="6"/>
      <c r="E8" s="6"/>
      <c r="F8" s="30" t="s">
        <v>69</v>
      </c>
      <c r="G8" s="44">
        <f>B8*B16+C8*C16</f>
        <v>58</v>
      </c>
    </row>
    <row r="9" spans="1:7" ht="25" customHeight="1" x14ac:dyDescent="0.25">
      <c r="A9" s="27" t="s">
        <v>91</v>
      </c>
      <c r="B9" s="93">
        <v>2000</v>
      </c>
      <c r="C9" s="94">
        <v>6000</v>
      </c>
      <c r="D9" s="16"/>
      <c r="E9" s="6"/>
    </row>
    <row r="10" spans="1:7" ht="25" customHeight="1" x14ac:dyDescent="0.25">
      <c r="A10" s="6"/>
      <c r="B10" s="6"/>
      <c r="C10" s="6"/>
    </row>
    <row r="11" spans="1:7" ht="25" customHeight="1" thickBot="1" x14ac:dyDescent="0.35">
      <c r="A11" s="6"/>
      <c r="B11" s="6"/>
      <c r="C11" s="6"/>
      <c r="D11" s="17"/>
      <c r="E11" s="6"/>
      <c r="F11" s="6"/>
      <c r="G11" s="6"/>
    </row>
    <row r="12" spans="1:7" ht="25" customHeight="1" thickTop="1" x14ac:dyDescent="0.3">
      <c r="A12" s="31" t="s">
        <v>72</v>
      </c>
      <c r="B12" s="40">
        <v>700</v>
      </c>
      <c r="C12" s="6"/>
      <c r="D12" s="18"/>
      <c r="E12" s="6"/>
      <c r="F12" s="6"/>
      <c r="G12" s="6"/>
    </row>
    <row r="13" spans="1:7" ht="25" customHeight="1" x14ac:dyDescent="0.3">
      <c r="A13" s="33" t="s">
        <v>68</v>
      </c>
      <c r="B13" s="41">
        <v>60</v>
      </c>
      <c r="C13" s="6"/>
      <c r="D13" s="18"/>
      <c r="E13" s="6"/>
      <c r="F13" s="6"/>
      <c r="G13" s="6"/>
    </row>
    <row r="14" spans="1:7" ht="25" customHeight="1" x14ac:dyDescent="0.3">
      <c r="A14" s="20"/>
      <c r="B14" s="23"/>
      <c r="C14" s="6"/>
      <c r="D14" s="6"/>
      <c r="E14" s="6"/>
      <c r="F14" s="6"/>
      <c r="G14" s="6"/>
    </row>
    <row r="15" spans="1:7" ht="25" customHeight="1" thickBot="1" x14ac:dyDescent="0.4">
      <c r="A15" s="51" t="s">
        <v>82</v>
      </c>
      <c r="B15" s="6"/>
      <c r="C15" s="6"/>
      <c r="D15" s="6"/>
      <c r="E15" s="6"/>
      <c r="F15" s="6"/>
      <c r="G15" s="6"/>
    </row>
    <row r="16" spans="1:7" ht="25" customHeight="1" thickTop="1" thickBot="1" x14ac:dyDescent="0.3">
      <c r="A16" s="32" t="s">
        <v>80</v>
      </c>
      <c r="B16" s="71">
        <v>6</v>
      </c>
      <c r="C16" s="72">
        <v>8</v>
      </c>
      <c r="D16" s="6"/>
      <c r="E16" s="6"/>
      <c r="F16" s="6"/>
      <c r="G16" s="6"/>
    </row>
    <row r="17" ht="13" thickTop="1" x14ac:dyDescent="0.25"/>
  </sheetData>
  <mergeCells count="1">
    <mergeCell ref="A1:G1"/>
  </mergeCells>
  <printOptions horizontalCentered="1"/>
  <pageMargins left="0.59055118110236227" right="0" top="0.39370078740157483" bottom="0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7"/>
  <sheetViews>
    <sheetView topLeftCell="A4" workbookViewId="0">
      <selection activeCell="G6" sqref="G6"/>
    </sheetView>
  </sheetViews>
  <sheetFormatPr defaultRowHeight="12.5" x14ac:dyDescent="0.25"/>
  <cols>
    <col min="1" max="7" width="20.6328125" customWidth="1"/>
  </cols>
  <sheetData>
    <row r="1" spans="1:7" ht="18.5" thickTop="1" thickBot="1" x14ac:dyDescent="0.4">
      <c r="A1" s="84" t="s">
        <v>83</v>
      </c>
      <c r="B1" s="84"/>
      <c r="C1" s="84"/>
      <c r="D1" s="84"/>
      <c r="E1" s="84"/>
      <c r="F1" s="84"/>
      <c r="G1" s="84"/>
    </row>
    <row r="2" spans="1:7" ht="16.5" thickTop="1" thickBot="1" x14ac:dyDescent="0.4">
      <c r="A2" s="21" t="s">
        <v>6</v>
      </c>
      <c r="B2" s="22" t="s">
        <v>88</v>
      </c>
      <c r="C2" s="6"/>
      <c r="D2" s="6"/>
      <c r="E2" s="6"/>
      <c r="F2" s="6"/>
      <c r="G2" s="6"/>
    </row>
    <row r="3" spans="1:7" ht="13" thickTop="1" x14ac:dyDescent="0.25">
      <c r="A3" s="6"/>
      <c r="B3" s="6"/>
      <c r="C3" s="6"/>
      <c r="D3" s="6"/>
      <c r="E3" s="6"/>
      <c r="F3" s="6"/>
      <c r="G3" s="6"/>
    </row>
    <row r="4" spans="1:7" ht="17.5" x14ac:dyDescent="0.35">
      <c r="A4" s="73" t="s">
        <v>90</v>
      </c>
      <c r="B4" s="6"/>
      <c r="C4" s="6"/>
      <c r="D4" s="6"/>
      <c r="E4" s="6"/>
      <c r="F4" s="6"/>
      <c r="G4" s="6"/>
    </row>
    <row r="5" spans="1:7" ht="16" thickBot="1" x14ac:dyDescent="0.4">
      <c r="A5" s="51" t="s">
        <v>81</v>
      </c>
      <c r="B5" s="6"/>
      <c r="C5" s="6"/>
      <c r="D5" s="6"/>
      <c r="E5" s="6"/>
      <c r="F5" s="6"/>
      <c r="G5" s="6"/>
    </row>
    <row r="6" spans="1:7" ht="25" customHeight="1" thickTop="1" thickBot="1" x14ac:dyDescent="0.3">
      <c r="A6" s="24"/>
      <c r="B6" s="25" t="s">
        <v>74</v>
      </c>
      <c r="C6" s="26" t="s">
        <v>75</v>
      </c>
      <c r="D6" s="6"/>
      <c r="E6" s="6"/>
      <c r="F6" s="29" t="s">
        <v>67</v>
      </c>
      <c r="G6" s="43">
        <f>B7*B10*B16+C7*C10*C16-B8*B9*B16-C8*C9*C16</f>
        <v>223600</v>
      </c>
    </row>
    <row r="7" spans="1:7" ht="25" customHeight="1" thickTop="1" x14ac:dyDescent="0.25">
      <c r="A7" s="27" t="s">
        <v>76</v>
      </c>
      <c r="B7" s="34">
        <v>30</v>
      </c>
      <c r="C7" s="35">
        <v>65</v>
      </c>
      <c r="D7" s="6"/>
      <c r="E7" s="6"/>
      <c r="F7" s="30" t="s">
        <v>73</v>
      </c>
      <c r="G7" s="44">
        <f>B7*B16+C7*C16</f>
        <v>845</v>
      </c>
    </row>
    <row r="8" spans="1:7" ht="25" customHeight="1" x14ac:dyDescent="0.25">
      <c r="A8" s="27" t="s">
        <v>77</v>
      </c>
      <c r="B8" s="34">
        <v>3</v>
      </c>
      <c r="C8" s="35">
        <v>5</v>
      </c>
      <c r="D8" s="6"/>
      <c r="E8" s="6"/>
      <c r="F8" s="30" t="s">
        <v>69</v>
      </c>
      <c r="G8" s="44">
        <f>B8*B16+C8*C16</f>
        <v>65</v>
      </c>
    </row>
    <row r="9" spans="1:7" ht="25" customHeight="1" x14ac:dyDescent="0.25">
      <c r="A9" s="27" t="s">
        <v>93</v>
      </c>
      <c r="B9" s="93">
        <v>200</v>
      </c>
      <c r="C9" s="94">
        <v>200</v>
      </c>
      <c r="D9" s="16"/>
      <c r="E9" s="6"/>
    </row>
    <row r="10" spans="1:7" ht="25" customHeight="1" thickBot="1" x14ac:dyDescent="0.35">
      <c r="A10" s="28" t="s">
        <v>79</v>
      </c>
      <c r="B10" s="38">
        <v>200</v>
      </c>
      <c r="C10" s="39">
        <v>280</v>
      </c>
      <c r="D10" s="17"/>
      <c r="E10" s="6"/>
      <c r="F10" s="6"/>
      <c r="G10" s="6"/>
    </row>
    <row r="11" spans="1:7" ht="25" customHeight="1" thickTop="1" thickBot="1" x14ac:dyDescent="0.35">
      <c r="A11" s="6"/>
      <c r="B11" s="6"/>
      <c r="C11" s="6"/>
      <c r="D11" s="17"/>
      <c r="E11" s="6"/>
      <c r="F11" s="6"/>
      <c r="G11" s="6"/>
    </row>
    <row r="12" spans="1:7" ht="25" customHeight="1" thickTop="1" x14ac:dyDescent="0.3">
      <c r="A12" s="31" t="s">
        <v>72</v>
      </c>
      <c r="B12" s="40">
        <v>700</v>
      </c>
      <c r="C12" s="6"/>
      <c r="D12" s="18"/>
      <c r="E12" s="6"/>
      <c r="F12" s="6"/>
      <c r="G12" s="6"/>
    </row>
    <row r="13" spans="1:7" ht="25" customHeight="1" x14ac:dyDescent="0.3">
      <c r="A13" s="33" t="s">
        <v>68</v>
      </c>
      <c r="B13" s="41">
        <v>65</v>
      </c>
      <c r="C13" s="6"/>
      <c r="D13" s="18"/>
      <c r="E13" s="6"/>
      <c r="F13" s="6"/>
      <c r="G13" s="6"/>
    </row>
    <row r="14" spans="1:7" ht="25" customHeight="1" x14ac:dyDescent="0.3">
      <c r="A14" s="19"/>
      <c r="B14" s="6"/>
      <c r="C14" s="6"/>
      <c r="D14" s="6"/>
    </row>
    <row r="15" spans="1:7" ht="25" customHeight="1" thickBot="1" x14ac:dyDescent="0.4">
      <c r="A15" s="51" t="s">
        <v>82</v>
      </c>
      <c r="B15" s="6"/>
      <c r="C15" s="6"/>
      <c r="D15" s="6"/>
      <c r="E15" s="6"/>
      <c r="F15" s="6"/>
      <c r="G15" s="6"/>
    </row>
    <row r="16" spans="1:7" ht="25" customHeight="1" thickTop="1" thickBot="1" x14ac:dyDescent="0.3">
      <c r="A16" s="32" t="s">
        <v>80</v>
      </c>
      <c r="B16" s="71">
        <v>0</v>
      </c>
      <c r="C16" s="72">
        <v>13</v>
      </c>
      <c r="D16" s="6"/>
      <c r="E16" s="6"/>
      <c r="F16" s="6"/>
      <c r="G16" s="6"/>
    </row>
    <row r="17" ht="13" thickTop="1" x14ac:dyDescent="0.25"/>
  </sheetData>
  <mergeCells count="1">
    <mergeCell ref="A1:G1"/>
  </mergeCells>
  <printOptions horizontalCentered="1"/>
  <pageMargins left="0.59055118110236227" right="0" top="0.39370078740157483" bottom="0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Решение СЛАУ</vt:lpstr>
      <vt:lpstr>Решение АУ</vt:lpstr>
      <vt:lpstr>МНК</vt:lpstr>
      <vt:lpstr>Задача оптимизации</vt:lpstr>
      <vt:lpstr>Прикладная задача1</vt:lpstr>
      <vt:lpstr>Прикладная задача2</vt:lpstr>
      <vt:lpstr>Прикладная задача3</vt:lpstr>
    </vt:vector>
  </TitlesOfParts>
  <Company>Home 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XYLOS</dc:creator>
  <cp:lastModifiedBy>Орхан Махмудов</cp:lastModifiedBy>
  <cp:lastPrinted>2021-03-30T14:59:25Z</cp:lastPrinted>
  <dcterms:created xsi:type="dcterms:W3CDTF">2000-08-03T09:42:47Z</dcterms:created>
  <dcterms:modified xsi:type="dcterms:W3CDTF">2022-04-08T12:53:31Z</dcterms:modified>
</cp:coreProperties>
</file>